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8.xml" ContentType="application/vnd.openxmlformats-officedocument.spreadsheetml.worksheet+xml"/>
  <Override PartName="/xl/drawings/drawing2.xml" ContentType="application/vnd.openxmlformats-officedocument.drawing+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omments5.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E:\Luis Espinosa\Documents\PUBLICACIONES\PLANEACION\Acuerdos Gestion 2021\Nueva carpeta\"/>
    </mc:Choice>
  </mc:AlternateContent>
  <bookViews>
    <workbookView xWindow="0" yWindow="0" windowWidth="20490" windowHeight="6165" tabRatio="712" firstSheet="2" activeTab="3"/>
  </bookViews>
  <sheets>
    <sheet name="Concertacion " sheetId="1" state="hidden" r:id="rId1"/>
    <sheet name="MANUAL" sheetId="22" state="hidden" r:id="rId2"/>
    <sheet name="instructivo de diligenciamiento" sheetId="23" r:id="rId3"/>
    <sheet name="ANEXO 1" sheetId="12" r:id="rId4"/>
    <sheet name="Seguimiento 2" sheetId="5" state="hidden" r:id="rId5"/>
    <sheet name="Seguimiento 3" sheetId="6" state="hidden" r:id="rId6"/>
    <sheet name="Seguimiento 4" sheetId="7" state="hidden" r:id="rId7"/>
    <sheet name="Final" sheetId="9" state="hidden" r:id="rId8"/>
    <sheet name="Componente de Gestion Adicional" sheetId="14" state="hidden" r:id="rId9"/>
    <sheet name="Instructivo" sheetId="3" state="hidden" r:id="rId10"/>
  </sheets>
  <definedNames>
    <definedName name="_xlnm.Print_Area" localSheetId="3">'ANEXO 1'!$B$1:$R$28</definedName>
    <definedName name="_xlnm.Print_Area" localSheetId="8">'Componente de Gestion Adicional'!$A$1:$O$20</definedName>
    <definedName name="_xlnm.Print_Area" localSheetId="2">'instructivo de diligenciamiento'!$A$1:$J$41</definedName>
    <definedName name="_xlnm.Print_Area" localSheetId="1">MANUAL!$A$1:$U$47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O17" i="12" l="1"/>
  <c r="P17" i="12" s="1"/>
  <c r="O10" i="12" l="1"/>
  <c r="O13" i="12"/>
  <c r="P13" i="12" l="1"/>
  <c r="P10" i="12"/>
  <c r="I16" i="9"/>
  <c r="H13" i="9"/>
  <c r="L13" i="9" s="1"/>
  <c r="K13" i="9"/>
  <c r="K10" i="9"/>
  <c r="K16" i="9" s="1"/>
  <c r="H10" i="9"/>
  <c r="L10" i="9" s="1"/>
  <c r="H7" i="9"/>
  <c r="L7" i="9" s="1"/>
  <c r="M13" i="9"/>
  <c r="M7" i="9"/>
  <c r="M10" i="9"/>
  <c r="M16" i="9" s="1"/>
  <c r="J16" i="9"/>
  <c r="B16" i="9"/>
  <c r="H27" i="5"/>
  <c r="M24" i="7"/>
  <c r="M27" i="7" s="1"/>
  <c r="M21" i="7"/>
  <c r="M18" i="7"/>
  <c r="K24" i="7"/>
  <c r="K21" i="7"/>
  <c r="M24" i="6"/>
  <c r="J24" i="6"/>
  <c r="J24" i="7" s="1"/>
  <c r="J21" i="6"/>
  <c r="J21" i="7" s="1"/>
  <c r="J18" i="6"/>
  <c r="J18" i="7" s="1"/>
  <c r="M18" i="6"/>
  <c r="I18" i="5"/>
  <c r="I18" i="6" s="1"/>
  <c r="H18" i="6"/>
  <c r="M24" i="5"/>
  <c r="M21" i="5"/>
  <c r="M18" i="5"/>
  <c r="I24" i="5"/>
  <c r="I24" i="7" s="1"/>
  <c r="H24" i="7"/>
  <c r="I21" i="5"/>
  <c r="I21" i="7" s="1"/>
  <c r="H21" i="6"/>
  <c r="B27" i="7"/>
  <c r="H21" i="7"/>
  <c r="H18" i="7"/>
  <c r="D7" i="7"/>
  <c r="D6" i="7"/>
  <c r="D5" i="7"/>
  <c r="D4" i="7"/>
  <c r="B27" i="6"/>
  <c r="H24" i="6"/>
  <c r="I24" i="6"/>
  <c r="D7" i="6"/>
  <c r="D6" i="6"/>
  <c r="D5" i="6"/>
  <c r="D4" i="6"/>
  <c r="B27" i="5"/>
  <c r="L24" i="5"/>
  <c r="D7" i="5"/>
  <c r="D6" i="5"/>
  <c r="D5" i="5"/>
  <c r="D4" i="5"/>
  <c r="B26" i="1"/>
  <c r="I18" i="7"/>
  <c r="I27" i="7" s="1"/>
  <c r="H27" i="6"/>
  <c r="K27" i="7" l="1"/>
  <c r="L18" i="6"/>
  <c r="H27" i="7"/>
  <c r="L24" i="6"/>
  <c r="L18" i="5"/>
  <c r="H16" i="9"/>
  <c r="M27" i="5"/>
  <c r="L24" i="7"/>
  <c r="J27" i="7"/>
  <c r="L18" i="7"/>
  <c r="L21" i="7"/>
  <c r="L16" i="9"/>
  <c r="I21" i="6"/>
  <c r="J27" i="6"/>
  <c r="I27" i="5"/>
  <c r="L21" i="5"/>
  <c r="L27" i="5" s="1"/>
  <c r="P21" i="12"/>
  <c r="L27" i="7" l="1"/>
  <c r="L21" i="6"/>
  <c r="I27" i="6"/>
  <c r="P23" i="12"/>
  <c r="L27" i="6" l="1"/>
  <c r="M21" i="6"/>
  <c r="M27" i="6" s="1"/>
</calcChain>
</file>

<file path=xl/comments1.xml><?xml version="1.0" encoding="utf-8"?>
<comments xmlns="http://schemas.openxmlformats.org/spreadsheetml/2006/main">
  <authors>
    <author>Leandry Luz Vargas Alvarez</author>
  </authors>
  <commentList>
    <comment ref="O7" authorId="0" shapeId="0">
      <text>
        <r>
          <rPr>
            <sz val="12"/>
            <color indexed="81"/>
            <rFont val="Tahoma"/>
            <family val="2"/>
          </rPr>
          <t xml:space="preserve">En esta fase se tomarán los resultados del acumulado y del peso y se someterán al análisis que el superior jerárquico considere pertinente, adicionalmente, se registrarán las evidencias del cumplimiento  
</t>
        </r>
      </text>
    </comment>
  </commentList>
</comments>
</file>

<file path=xl/comments2.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authors>
    <author>Jeimy Paola Ortiz Gracia</author>
  </authors>
  <commentList>
    <comment ref="L18"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authors>
    <author>Jeimy Paola Ortiz Gracia</author>
  </authors>
  <commentList>
    <comment ref="L7" authorId="0" shapeId="0">
      <text>
        <r>
          <rPr>
            <b/>
            <sz val="9"/>
            <color indexed="81"/>
            <rFont val="Tahoma"/>
            <family val="2"/>
          </rPr>
          <t>Jeimy Paola Ortiz Gracia:</t>
        </r>
        <r>
          <rPr>
            <sz val="9"/>
            <color indexed="81"/>
            <rFont val="Tahoma"/>
            <family val="2"/>
          </rPr>
          <t xml:space="preserve">
es necesario condicionarlo
</t>
        </r>
      </text>
    </comment>
  </commentList>
</comments>
</file>

<file path=xl/comments6.xml><?xml version="1.0" encoding="utf-8"?>
<comments xmlns="http://schemas.openxmlformats.org/spreadsheetml/2006/main">
  <authors>
    <author>Leandry Luz Vargas Alvarez</author>
  </authors>
  <commentList>
    <comment ref="B4" authorId="0" shapeId="0">
      <text>
        <r>
          <rPr>
            <sz val="9"/>
            <color indexed="81"/>
            <rFont val="Tahoma"/>
            <family val="2"/>
          </rPr>
          <t>Adicione otros aportes concertados con el Gerente Público, que se susciten en relación a la naturaleza de su entidad.</t>
        </r>
      </text>
    </comment>
  </commentList>
</comments>
</file>

<file path=xl/sharedStrings.xml><?xml version="1.0" encoding="utf-8"?>
<sst xmlns="http://schemas.openxmlformats.org/spreadsheetml/2006/main" count="522" uniqueCount="228">
  <si>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</si>
  <si>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</si>
  <si>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</si>
  <si>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</si>
  <si>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</si>
  <si>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</si>
  <si>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</si>
  <si>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</si>
  <si>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</si>
  <si>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</si>
  <si>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</si>
  <si>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</si>
  <si>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</si>
  <si>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</si>
  <si>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</si>
  <si>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</si>
  <si>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</si>
  <si>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</si>
  <si>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</si>
  <si>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</si>
  <si>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</si>
  <si>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</si>
  <si>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</si>
  <si>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</si>
  <si>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</si>
  <si>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</si>
  <si>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</si>
  <si>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</si>
  <si>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</si>
  <si>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</si>
  <si>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</si>
  <si>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</si>
  <si>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</si>
  <si>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</si>
  <si>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</si>
  <si>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</si>
  <si>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</si>
  <si>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</si>
  <si>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</si>
  <si>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</si>
  <si>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</si>
  <si>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</si>
  <si>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</si>
  <si>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</si>
  <si>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</si>
  <si>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</si>
  <si>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</si>
  <si>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</si>
  <si>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</si>
  <si>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</si>
  <si>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</si>
  <si>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</si>
  <si>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</si>
  <si>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Guía metodológica para la Gestión del Rendimiento de los Gerentes Públicos - Acuerdos de Gestión</t>
  </si>
  <si>
    <t>Manual de diligenciamiento Anexos 1 y 2</t>
  </si>
  <si>
    <t>Criterio de valoración</t>
  </si>
  <si>
    <t>Puntaje</t>
  </si>
  <si>
    <t xml:space="preserve">Es consistente en su comportamiento, da ejemplo e influye en otros,  es un referente en su organización  y trasciende su entorno de gestión. </t>
  </si>
  <si>
    <t>ANEXO 1</t>
  </si>
  <si>
    <t>Es consistente en su comportamiento y se destaca entre sus pares y en los entonos donde se desenvuelve.  Puede afianzar.</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</si>
  <si>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</si>
  <si>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</si>
  <si>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Su comportamiento se evidencia de manera regular en los entornos en los que se desenvuelve. Puede mejorar.</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</si>
  <si>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</si>
  <si>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</si>
  <si>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 xml:space="preserve">No es consistente en su comportamiento, requiere de acompañamiento. Puede mejorar.   </t>
  </si>
  <si>
    <t>Su comportamiento no se manifiesta, requiere de retroalimentación directa y acompañamiento. Puede mejorar.</t>
  </si>
  <si>
    <t>Indicador</t>
  </si>
  <si>
    <t>Es la representación cuantitativa en número o porcentaje que debe ser verificable objetivamente y mediante el cual se determina el cumplimiento de los compromisos gerenciales.</t>
  </si>
  <si>
    <t>Esta valoración contempla la percepción que el superior jerárquico, el par y los subalternos tienen sobre las competencias comunes y directivas del Gerente Público.</t>
  </si>
  <si>
    <t>Fecha inicio – fin</t>
  </si>
  <si>
    <t>Corresponde al lapso de ejecución del compromiso concertado en el cual deberán adelantarse las acciones necesarias para el cumplimiento del mismo.</t>
  </si>
  <si>
    <t>Competencias y conductas asociadas</t>
  </si>
  <si>
    <t>Son las establecidas en el artículo 2.2.4.2 del Decreto 1083 de 2015.</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</si>
  <si>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</si>
  <si>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</si>
  <si>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</si>
  <si>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</si>
  <si>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</si>
  <si>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</si>
  <si>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</si>
  <si>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</si>
  <si>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</si>
  <si>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</si>
  <si>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</si>
  <si>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</si>
  <si>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</si>
  <si>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</si>
  <si>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</si>
  <si>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</si>
  <si>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</si>
  <si>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</si>
  <si>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</si>
  <si>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</si>
  <si>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</si>
  <si>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</si>
  <si>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</si>
  <si>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</si>
  <si>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</si>
  <si>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</si>
  <si>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</si>
  <si>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</si>
  <si>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</si>
  <si>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</si>
  <si>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</si>
  <si>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</si>
  <si>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</si>
  <si>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</si>
  <si>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</si>
  <si>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</si>
  <si>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</si>
  <si>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</si>
  <si>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</si>
  <si>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 cumplimiento programado a 1er semestre</t>
  </si>
  <si>
    <t>% cumplimiento de Indicador 1er Semestre</t>
  </si>
  <si>
    <t>Observaciones del avance y oportunidad de mejora</t>
  </si>
  <si>
    <t>% cumplimiento programado a 2° semestre</t>
  </si>
  <si>
    <t>% Cumplimiento de indicador 2° Semestre</t>
  </si>
  <si>
    <t xml:space="preserve">Descripción </t>
  </si>
  <si>
    <t xml:space="preserve">Ubicación </t>
  </si>
  <si>
    <t xml:space="preserve">FECHA </t>
  </si>
  <si>
    <t>VIGENCIA</t>
  </si>
  <si>
    <t xml:space="preserve">Firma del Gerente Público </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</si>
  <si>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</si>
  <si>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</si>
  <si>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</si>
  <si>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</si>
  <si>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</si>
  <si>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</si>
  <si>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</si>
  <si>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</si>
  <si>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</si>
  <si>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</si>
  <si>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</si>
  <si>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</si>
  <si>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</si>
  <si>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</si>
  <si>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</si>
  <si>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</si>
  <si>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</si>
  <si>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</si>
  <si>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</si>
  <si>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</si>
  <si>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</si>
  <si>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</si>
  <si>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</si>
  <si>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</si>
  <si>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</si>
  <si>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</si>
  <si>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</si>
  <si>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</si>
  <si>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</si>
  <si>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</si>
  <si>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</si>
  <si>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</si>
  <si>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</si>
  <si>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</si>
  <si>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</si>
  <si>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</si>
  <si>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</si>
  <si>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</si>
  <si>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</si>
  <si>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</si>
  <si>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</si>
  <si>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</si>
  <si>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</si>
  <si>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</si>
  <si>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</si>
  <si>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</si>
  <si>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</si>
  <si>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</si>
  <si>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</si>
  <si>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</si>
  <si>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</si>
  <si>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</si>
  <si>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</si>
  <si>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</si>
  <si>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</si>
  <si>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</si>
  <si>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</si>
  <si>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</si>
  <si>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</si>
  <si>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</si>
  <si>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</si>
  <si>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</si>
  <si>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</si>
  <si>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</si>
  <si>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</si>
  <si>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</si>
  <si>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</si>
  <si>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</si>
  <si>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</si>
  <si>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</si>
  <si>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</si>
  <si>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</si>
  <si>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</si>
  <si>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</si>
  <si>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 xml:space="preserve">Firma del Supervisor Jerárquico </t>
  </si>
  <si>
    <t>SUPERINTENDENCIA DE SOCIEDADES</t>
  </si>
  <si>
    <t>Código: GTH-F-025</t>
  </si>
  <si>
    <t>SISTEMA DE GESTION INTEGRADO</t>
  </si>
  <si>
    <t>PROCESO: GESTION DE TALENTO HUMANO</t>
  </si>
  <si>
    <t>FORMATO: ACUERDOS DE GESTIÓN</t>
  </si>
  <si>
    <t>Pagina 1 de 1</t>
  </si>
  <si>
    <t>Versión 003</t>
  </si>
  <si>
    <t>Fecha: 01 de noviembre de 2017</t>
  </si>
  <si>
    <t xml:space="preserve">Concertación para el desempeño sobresaliente (5% adicional. Describir los compromisos gerenciales adicionales) </t>
  </si>
  <si>
    <t>Instructivo de diligenciamiento</t>
  </si>
  <si>
    <t>Lograr un marco normativo adecuado que facilite el cumplimiento de la Misión.</t>
  </si>
  <si>
    <t xml:space="preserve">Contar con empresas competitivas, productivas y perdurables
</t>
  </si>
  <si>
    <t>Contar con empresas competitivas, productivas y perdurables</t>
  </si>
  <si>
    <t>Definir y poner en marcha una política de supervisión del proyecto de disolución de sociedades no operativas y efectuar el ajuste en los procedimientos internos.</t>
  </si>
  <si>
    <t>Implementación de la política de supervisión de sociedades BIC</t>
  </si>
  <si>
    <t>Realizar la supervisión del cumplimiento de lo estipulado en la Ley 1901 de 2018 y del Decreto 2046 de 2019 mediante acciones Extra Situ</t>
  </si>
  <si>
    <t>Realizar jornadas de socialización y capacitación dirigidas a sociedades con condición BIC y aquellas que estén interesadas. (incluye acercamientos con la academia en caso de requerirse)</t>
  </si>
  <si>
    <t>Realizar un curso virtual con contenido relacionado a sociedades BIC.</t>
  </si>
  <si>
    <t>02/01/2021 al 31/12/2021</t>
  </si>
  <si>
    <t>Ejecución de la política de supervisión en temas de pedagogia para el cumplimiento</t>
  </si>
  <si>
    <t>Actividades realizadas /Actividades solicitadas</t>
  </si>
  <si>
    <t>Procedimientos y formatos ajustados de la Delegatura de AES relacionados con el nuevo capítulo X de la CBJ y nuevas instrucciones de los programas de transparencia y ética empresarial</t>
  </si>
  <si>
    <t>Expedición de la política de supervisión del proyecto de disolución de sociedades no operativas</t>
  </si>
  <si>
    <t xml:space="preserve">Realizar la supervisión del cumplimiento de lo estipulado en la Ley 1901 de 2018 y del Decreto 2046 de 2019 mediante acciones In Situ </t>
  </si>
  <si>
    <t>Elaboración de material pedagógico en los temas relacionados con la puesta en marcha del capítulo X, de los programas de ética empresarial, de las sociedades no operativas y de las sociedades BIC</t>
  </si>
  <si>
    <t>Realización de jornadas pedagógicas externas e internas en los asuntos de competencia de la Dirección</t>
  </si>
  <si>
    <t>Liderar la elaboración base de datos de las sociedades con causal de disolución por sociedades no operativas</t>
  </si>
  <si>
    <t xml:space="preserve">Gestionar la remisión de oficios pedagógicos en los que se informe sobre lo establecido en el artículo 144 de la Ley 1955 de 2019 y el Decreto Reglamentario 1068 de 2020.
</t>
  </si>
  <si>
    <t>Gestionar la remisión de oficios en los que se informa el acaecimiento de una o ambas presunciones de inoperatividad, de acuerdo con los resultados de las verificaciones realizadas por la Entidad</t>
  </si>
  <si>
    <t>Ana María Alzate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</si>
</sst>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8"/>
      <color theme="1"/>
      <name val="Arial"/>
      <family val="2"/>
    </font>
    <font>
      <b/>
      <sz val="16"/>
      <color theme="0"/>
      <name val="Arial"/>
      <family val="2"/>
    </font>
    <font>
      <sz val="11"/>
      <color theme="1"/>
      <name val="Arial"/>
      <family val="2"/>
    </font>
    <font>
      <sz val="11"/>
      <name val="Arial"/>
      <family val="2"/>
    </font>
    <font>
      <b/>
      <sz val="20"/>
      <color theme="0"/>
      <name val="Arial"/>
      <family val="2"/>
    </font>
    <font>
      <sz val="10"/>
      <color theme="1"/>
      <name val="Arial"/>
      <family val="2"/>
    </font>
    <font>
      <sz val="10"/>
      <name val="Arial"/>
      <family val="2"/>
    </font>
    <font>
      <sz val="10"/>
      <color rgb="FFFF0000"/>
      <name val="Arial"/>
      <family val="2"/>
    </font>
    <font>
      <sz val="12"/>
      <color indexed="81"/>
      <name val="Tahoma"/>
      <family val="2"/>
    </font>
    <font>
      <b/>
      <sz val="14"/>
      <color theme="0"/>
      <name val="Arial"/>
      <family val="2"/>
    </font>
    <font>
      <b/>
      <sz val="14"/>
      <color theme="1"/>
      <name val="Arial"/>
      <family val="2"/>
    </font>
    <font>
      <sz val="14"/>
      <color theme="1"/>
      <name val="Times New Roman"/>
      <family val="1"/>
    </font>
    <font>
      <b/>
      <sz val="22"/>
      <color theme="1"/>
      <name val="Calibri"/>
      <family val="2"/>
      <scheme val="minor"/>
    </font>
    <font>
      <b/>
      <sz val="16"/>
      <color theme="1"/>
      <name val="Arial"/>
      <family val="2"/>
    </font>
    <font>
      <sz val="16"/>
      <color theme="1"/>
      <name val="Arial"/>
      <family val="2"/>
    </font>
    <font>
      <sz val="16"/>
      <name val="Arial"/>
      <family val="2"/>
    </font>
    <font>
      <sz val="12"/>
      <color rgb="FF000000"/>
      <name val="Calibri"/>
      <family val="2"/>
      <scheme val="minor"/>
    </font>
    <font>
      <sz val="12"/>
      <color theme="1"/>
      <name val="Calibri"/>
      <family val="2"/>
      <scheme val="minor"/>
    </font>
    <font>
      <b/>
      <sz val="18"/>
      <color theme="0"/>
      <name val="Arial"/>
      <family val="2"/>
    </font>
    <font>
      <sz val="14"/>
      <color theme="1"/>
      <name val="Arial"/>
      <family val="2"/>
    </font>
    <font>
      <u/>
      <sz val="11"/>
      <color theme="10"/>
      <name val="Calibri"/>
      <family val="2"/>
      <scheme val="minor"/>
    </font>
    <font>
      <u/>
      <sz val="11"/>
      <color theme="11"/>
      <name val="Calibri"/>
      <family val="2"/>
      <scheme val="minor"/>
    </font>
    <font>
      <b/>
      <sz val="24"/>
      <color rgb="FF000000"/>
      <name val="Arial"/>
      <family val="2"/>
    </font>
    <font>
      <b/>
      <sz val="24"/>
      <color theme="1"/>
      <name val="Arial"/>
      <family val="2"/>
    </font>
    <font>
      <sz val="12"/>
      <color theme="1"/>
      <name val="Arial"/>
      <family val="2"/>
    </font>
    <font>
      <sz val="12"/>
      <color rgb="FF000000"/>
      <name val="Arial"/>
      <family val="2"/>
    </font>
    <font>
      <i/>
      <sz val="12"/>
      <color rgb="FF000000"/>
      <name val="Arial"/>
      <family val="2"/>
    </font>
    <font>
      <b/>
      <sz val="12"/>
      <color rgb="FF000000"/>
      <name val="Arial"/>
      <family val="2"/>
    </font>
    <font>
      <b/>
      <sz val="22"/>
      <color theme="1"/>
      <name val="Arial"/>
      <family val="2"/>
    </font>
    <font>
      <b/>
      <sz val="28"/>
      <color theme="1"/>
      <name val="Arial"/>
      <family val="2"/>
    </font>
    <font>
      <b/>
      <sz val="18"/>
      <name val="Arial"/>
      <family val="2"/>
    </font>
    <font>
      <b/>
      <sz val="20"/>
      <color theme="1"/>
      <name val="Arial"/>
      <family val="2"/>
    </font>
    <font>
      <b/>
      <sz val="14"/>
      <name val="Arial"/>
      <family val="2"/>
    </font>
    <font>
      <sz val="22"/>
      <color theme="1"/>
      <name val="Arial"/>
      <family val="2"/>
    </font>
    <font>
      <sz val="15"/>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theme="0" tint="-0.14999847407452621"/>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rgb="FFB06E17"/>
        <bgColor indexed="64"/>
      </patternFill>
    </fill>
    <fill>
      <patternFill patternType="solid">
        <fgColor rgb="FF03B1C8"/>
        <bgColor indexed="64"/>
      </patternFill>
    </fill>
    <fill>
      <patternFill patternType="solid">
        <fgColor theme="0"/>
        <bgColor rgb="FF000000"/>
      </patternFill>
    </fill>
    <fill>
      <patternFill patternType="solid">
        <fgColor rgb="FF3772FF"/>
        <bgColor indexed="64"/>
      </patternFill>
    </fill>
  </fills>
  <borders count="6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right/>
      <top style="thin">
        <color auto="1"/>
      </top>
      <bottom style="medium">
        <color auto="1"/>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thin">
        <color auto="1"/>
      </left>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style="thin">
        <color auto="1"/>
      </bottom>
      <diagonal/>
    </border>
    <border>
      <left/>
      <right style="thin">
        <color auto="1"/>
      </right>
      <top style="medium">
        <color auto="1"/>
      </top>
      <bottom style="thin">
        <color auto="1"/>
      </bottom>
      <diagonal/>
    </border>
    <border>
      <left style="thin">
        <color indexed="64"/>
      </left>
      <right style="medium">
        <color auto="1"/>
      </right>
      <top style="medium">
        <color auto="1"/>
      </top>
      <bottom style="medium">
        <color auto="1"/>
      </bottom>
      <diagonal/>
    </border>
  </borders>
  <cellStyleXfs count="11">
    <xf numFmtId="0" fontId="0" fillId="0" borderId="0"/>
    <xf numFmtId="9" fontId="1" fillId="0" borderId="0" applyFont="0" applyFill="0" applyBorder="0" applyAlignment="0" applyProtection="0"/>
    <xf numFmtId="0" fontId="18"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cellStyleXfs>
  <cellXfs count="365">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Fill="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4" fillId="0" borderId="0" xfId="0" applyFont="1" applyBorder="1"/>
    <xf numFmtId="14" fontId="4" fillId="0" borderId="0" xfId="0" applyNumberFormat="1" applyFont="1" applyBorder="1" applyAlignment="1">
      <alignment horizontal="left"/>
    </xf>
    <xf numFmtId="0" fontId="5" fillId="0" borderId="1" xfId="0" applyFont="1" applyFill="1" applyBorder="1" applyAlignment="1">
      <alignment horizontal="center" vertical="center"/>
    </xf>
    <xf numFmtId="9" fontId="5" fillId="0" borderId="1" xfId="1" applyFont="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Fill="1" applyBorder="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applyBorder="1" applyAlignment="1"/>
    <xf numFmtId="0" fontId="5" fillId="0" borderId="1" xfId="0" applyFont="1" applyFill="1" applyBorder="1" applyAlignment="1">
      <alignment horizontal="center" vertical="center" wrapText="1"/>
    </xf>
    <xf numFmtId="0" fontId="5" fillId="0" borderId="4" xfId="0" applyFont="1" applyBorder="1" applyAlignment="1">
      <alignment horizontal="center" vertical="justify" wrapText="1"/>
    </xf>
    <xf numFmtId="0" fontId="0" fillId="0" borderId="0" xfId="0" applyAlignment="1"/>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Fill="1" applyBorder="1" applyAlignment="1">
      <alignment horizontal="center" vertical="center"/>
    </xf>
    <xf numFmtId="0" fontId="5" fillId="0" borderId="1" xfId="0" applyFont="1" applyBorder="1" applyAlignment="1">
      <alignment horizontal="center" vertical="justify" wrapText="1"/>
    </xf>
    <xf numFmtId="0" fontId="14" fillId="0" borderId="6" xfId="0" applyFont="1" applyBorder="1" applyAlignment="1">
      <alignment vertical="center" wrapText="1"/>
    </xf>
    <xf numFmtId="0" fontId="14" fillId="0" borderId="6" xfId="0" applyFont="1" applyBorder="1" applyAlignment="1">
      <alignment vertical="center"/>
    </xf>
    <xf numFmtId="0" fontId="4" fillId="0" borderId="0" xfId="0" applyFont="1" applyProtection="1">
      <protection locked="0"/>
    </xf>
    <xf numFmtId="2" fontId="4" fillId="0" borderId="0" xfId="0" applyNumberFormat="1" applyFont="1" applyProtection="1">
      <protection locked="0"/>
    </xf>
    <xf numFmtId="0" fontId="17" fillId="6" borderId="11" xfId="0" applyFont="1" applyFill="1" applyBorder="1" applyAlignment="1">
      <alignment horizontal="center" vertical="center"/>
    </xf>
    <xf numFmtId="0" fontId="17" fillId="6" borderId="16" xfId="0" applyFont="1" applyFill="1" applyBorder="1" applyAlignment="1">
      <alignment horizontal="center" vertical="center"/>
    </xf>
    <xf numFmtId="0" fontId="24" fillId="0" borderId="0" xfId="0" applyFont="1" applyAlignment="1" applyProtection="1">
      <alignment wrapText="1"/>
      <protection locked="0"/>
    </xf>
    <xf numFmtId="0" fontId="24" fillId="0" borderId="0" xfId="0" applyFont="1" applyProtection="1">
      <protection locked="0"/>
    </xf>
    <xf numFmtId="0" fontId="23" fillId="0" borderId="0" xfId="0" applyFont="1" applyProtection="1">
      <protection locked="0"/>
    </xf>
    <xf numFmtId="0" fontId="15" fillId="6" borderId="27" xfId="0" applyFont="1" applyFill="1" applyBorder="1" applyAlignment="1">
      <alignment horizontal="center" vertical="center" wrapText="1"/>
    </xf>
    <xf numFmtId="0" fontId="15" fillId="6" borderId="28" xfId="0" applyFont="1" applyFill="1" applyBorder="1" applyAlignment="1">
      <alignment horizontal="center" vertical="center" wrapText="1"/>
    </xf>
    <xf numFmtId="0" fontId="14" fillId="0" borderId="21" xfId="0" applyFont="1" applyBorder="1" applyAlignment="1">
      <alignment vertical="center" wrapText="1"/>
    </xf>
    <xf numFmtId="0" fontId="26" fillId="0" borderId="39" xfId="0" applyFont="1" applyBorder="1" applyProtection="1">
      <protection locked="0"/>
    </xf>
    <xf numFmtId="0" fontId="22" fillId="9" borderId="0" xfId="0" applyFont="1" applyFill="1" applyBorder="1" applyAlignment="1" applyProtection="1">
      <alignment horizontal="center" vertical="center" wrapText="1"/>
      <protection locked="0"/>
    </xf>
    <xf numFmtId="0" fontId="22" fillId="9" borderId="0" xfId="0" applyFont="1" applyFill="1" applyBorder="1" applyAlignment="1" applyProtection="1">
      <alignment vertical="center" wrapText="1"/>
      <protection locked="0"/>
    </xf>
    <xf numFmtId="0" fontId="22" fillId="9" borderId="0" xfId="0" applyFont="1" applyFill="1" applyBorder="1" applyAlignment="1" applyProtection="1">
      <alignment vertical="center"/>
      <protection locked="0"/>
    </xf>
    <xf numFmtId="9" fontId="25" fillId="10" borderId="1" xfId="0" applyNumberFormat="1" applyFont="1" applyFill="1" applyBorder="1" applyAlignment="1" applyProtection="1">
      <alignment horizontal="center" vertical="center" wrapText="1"/>
      <protection locked="0"/>
    </xf>
    <xf numFmtId="9" fontId="25" fillId="9" borderId="4" xfId="1"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protection locked="0"/>
    </xf>
    <xf numFmtId="9" fontId="25" fillId="4" borderId="18" xfId="0" applyNumberFormat="1" applyFont="1" applyFill="1" applyBorder="1" applyAlignment="1" applyProtection="1">
      <alignment vertical="center"/>
      <protection locked="0"/>
    </xf>
    <xf numFmtId="1" fontId="25" fillId="4" borderId="37" xfId="0" applyNumberFormat="1" applyFont="1" applyFill="1" applyBorder="1" applyAlignment="1" applyProtection="1">
      <alignment horizontal="center" vertical="center"/>
    </xf>
    <xf numFmtId="9" fontId="25" fillId="4" borderId="37" xfId="0" applyNumberFormat="1" applyFont="1" applyFill="1" applyBorder="1" applyAlignment="1" applyProtection="1">
      <alignment horizontal="center" vertical="center"/>
    </xf>
    <xf numFmtId="9" fontId="25" fillId="4" borderId="37" xfId="1" applyFont="1" applyFill="1" applyBorder="1" applyAlignment="1" applyProtection="1">
      <alignment horizontal="center" vertical="center"/>
    </xf>
    <xf numFmtId="0" fontId="22" fillId="9" borderId="47" xfId="0" applyFont="1" applyFill="1" applyBorder="1" applyAlignment="1" applyProtection="1">
      <alignment vertical="center"/>
      <protection locked="0"/>
    </xf>
    <xf numFmtId="0" fontId="22" fillId="9" borderId="47" xfId="0" applyFont="1" applyFill="1" applyBorder="1" applyAlignment="1" applyProtection="1">
      <alignment horizontal="center" vertical="center" wrapText="1"/>
      <protection locked="0"/>
    </xf>
    <xf numFmtId="0" fontId="14" fillId="9" borderId="0" xfId="0" applyFont="1" applyFill="1" applyBorder="1" applyProtection="1">
      <protection locked="0"/>
    </xf>
    <xf numFmtId="0" fontId="14" fillId="9" borderId="39" xfId="0" applyFont="1" applyFill="1" applyBorder="1" applyProtection="1">
      <protection locked="0"/>
    </xf>
    <xf numFmtId="0" fontId="26" fillId="0" borderId="41" xfId="0" applyFont="1" applyBorder="1" applyProtection="1">
      <protection locked="0"/>
    </xf>
    <xf numFmtId="0" fontId="29" fillId="0" borderId="0" xfId="0" applyFont="1"/>
    <xf numFmtId="0" fontId="29" fillId="9" borderId="0" xfId="0" applyFont="1" applyFill="1"/>
    <xf numFmtId="0" fontId="28" fillId="11" borderId="0" xfId="0" applyFont="1" applyFill="1"/>
    <xf numFmtId="0" fontId="29" fillId="9" borderId="0" xfId="0" applyFont="1" applyFill="1" applyAlignment="1"/>
    <xf numFmtId="0" fontId="36" fillId="9" borderId="0" xfId="0" applyFont="1" applyFill="1"/>
    <xf numFmtId="0" fontId="36" fillId="9" borderId="0" xfId="0" applyFont="1" applyFill="1" applyAlignment="1">
      <alignment horizontal="center"/>
    </xf>
    <xf numFmtId="0" fontId="11" fillId="9" borderId="37" xfId="0" applyFont="1" applyFill="1" applyBorder="1" applyAlignment="1">
      <alignment horizontal="center" vertical="center"/>
    </xf>
    <xf numFmtId="0" fontId="36" fillId="9" borderId="47" xfId="0" applyFont="1" applyFill="1" applyBorder="1"/>
    <xf numFmtId="0" fontId="36" fillId="9" borderId="0" xfId="0" applyFont="1" applyFill="1" applyBorder="1"/>
    <xf numFmtId="0" fontId="36" fillId="9" borderId="48" xfId="0" applyFont="1" applyFill="1" applyBorder="1"/>
    <xf numFmtId="0" fontId="39" fillId="9" borderId="37" xfId="0" applyFont="1" applyFill="1" applyBorder="1" applyAlignment="1">
      <alignment horizontal="center" vertical="center"/>
    </xf>
    <xf numFmtId="0" fontId="36" fillId="9" borderId="37" xfId="0" applyFont="1" applyFill="1" applyBorder="1" applyAlignment="1">
      <alignment horizontal="center" vertical="center"/>
    </xf>
    <xf numFmtId="0" fontId="36" fillId="0" borderId="47" xfId="0" applyFont="1" applyBorder="1"/>
    <xf numFmtId="0" fontId="11" fillId="9" borderId="40" xfId="0" applyFont="1" applyFill="1" applyBorder="1" applyAlignment="1">
      <alignment horizontal="center" wrapText="1"/>
    </xf>
    <xf numFmtId="0" fontId="11" fillId="9" borderId="16" xfId="0" applyFont="1" applyFill="1" applyBorder="1" applyAlignment="1">
      <alignment horizontal="center" wrapText="1"/>
    </xf>
    <xf numFmtId="0" fontId="39" fillId="9" borderId="37" xfId="0" applyFont="1" applyFill="1" applyBorder="1" applyAlignment="1">
      <alignment horizontal="center" vertical="center" wrapText="1"/>
    </xf>
    <xf numFmtId="0" fontId="11" fillId="9" borderId="40"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11" fillId="9" borderId="11" xfId="0" applyFont="1" applyFill="1" applyBorder="1" applyAlignment="1">
      <alignment horizontal="center" vertical="center"/>
    </xf>
    <xf numFmtId="0" fontId="11" fillId="9" borderId="52" xfId="0" applyFont="1" applyFill="1" applyBorder="1" applyAlignment="1">
      <alignment horizontal="center" vertical="center" wrapText="1"/>
    </xf>
    <xf numFmtId="0" fontId="37" fillId="11" borderId="0" xfId="0" applyFont="1" applyFill="1"/>
    <xf numFmtId="0" fontId="16" fillId="9" borderId="0" xfId="0" applyFont="1" applyFill="1" applyBorder="1" applyAlignment="1" applyProtection="1">
      <alignment vertical="center"/>
      <protection locked="0"/>
    </xf>
    <xf numFmtId="0" fontId="31" fillId="0" borderId="0" xfId="0" applyFont="1" applyProtection="1">
      <protection locked="0"/>
    </xf>
    <xf numFmtId="0" fontId="14" fillId="0" borderId="0" xfId="0" applyFont="1" applyProtection="1">
      <protection locked="0"/>
    </xf>
    <xf numFmtId="2" fontId="14" fillId="0" borderId="0" xfId="0" applyNumberFormat="1" applyFont="1" applyProtection="1">
      <protection locked="0"/>
    </xf>
    <xf numFmtId="0" fontId="40" fillId="8" borderId="37" xfId="0" applyFont="1" applyFill="1" applyBorder="1" applyAlignment="1" applyProtection="1">
      <alignment horizontal="center" vertical="center"/>
    </xf>
    <xf numFmtId="0" fontId="22" fillId="9" borderId="47" xfId="0" applyFont="1" applyFill="1" applyBorder="1" applyAlignment="1" applyProtection="1">
      <alignment horizontal="center" vertical="center"/>
      <protection locked="0"/>
    </xf>
    <xf numFmtId="0" fontId="10" fillId="9" borderId="0" xfId="0" applyFont="1" applyFill="1" applyBorder="1" applyAlignment="1" applyProtection="1">
      <alignment horizontal="center" vertical="center"/>
      <protection locked="0"/>
    </xf>
    <xf numFmtId="2" fontId="14" fillId="9" borderId="0" xfId="0" applyNumberFormat="1" applyFont="1" applyFill="1" applyBorder="1" applyProtection="1">
      <protection locked="0"/>
    </xf>
    <xf numFmtId="0" fontId="14" fillId="9" borderId="48" xfId="0" applyFont="1" applyFill="1" applyBorder="1" applyProtection="1">
      <protection locked="0"/>
    </xf>
    <xf numFmtId="0" fontId="14" fillId="0" borderId="30" xfId="0" applyFont="1" applyBorder="1" applyAlignment="1" applyProtection="1">
      <protection locked="0"/>
    </xf>
    <xf numFmtId="2" fontId="14" fillId="9" borderId="0" xfId="0" applyNumberFormat="1" applyFont="1" applyFill="1" applyBorder="1" applyAlignment="1" applyProtection="1">
      <alignment horizontal="center"/>
      <protection locked="0"/>
    </xf>
    <xf numFmtId="0" fontId="14" fillId="9" borderId="0" xfId="0" applyFont="1" applyFill="1" applyBorder="1" applyAlignment="1" applyProtection="1">
      <alignment horizontal="center"/>
      <protection locked="0"/>
    </xf>
    <xf numFmtId="0" fontId="14" fillId="9" borderId="48" xfId="0" applyFont="1" applyFill="1" applyBorder="1" applyAlignment="1" applyProtection="1">
      <alignment horizontal="center"/>
      <protection locked="0"/>
    </xf>
    <xf numFmtId="2" fontId="10" fillId="9" borderId="0" xfId="0" applyNumberFormat="1" applyFont="1" applyFill="1" applyBorder="1" applyAlignment="1" applyProtection="1">
      <alignment horizontal="center"/>
      <protection locked="0"/>
    </xf>
    <xf numFmtId="0" fontId="10" fillId="9" borderId="0" xfId="0" applyFont="1" applyFill="1" applyBorder="1" applyAlignment="1" applyProtection="1">
      <alignment horizontal="center"/>
      <protection locked="0"/>
    </xf>
    <xf numFmtId="0" fontId="10" fillId="9" borderId="48" xfId="0" applyFont="1" applyFill="1" applyBorder="1" applyAlignment="1" applyProtection="1">
      <alignment horizontal="center"/>
      <protection locked="0"/>
    </xf>
    <xf numFmtId="0" fontId="22" fillId="9" borderId="43" xfId="0" applyFont="1" applyFill="1" applyBorder="1" applyAlignment="1" applyProtection="1">
      <alignment horizontal="center" vertical="center"/>
      <protection locked="0"/>
    </xf>
    <xf numFmtId="0" fontId="10" fillId="9" borderId="39" xfId="0" applyFont="1" applyFill="1" applyBorder="1" applyAlignment="1" applyProtection="1">
      <alignment horizontal="center" vertical="center"/>
      <protection locked="0"/>
    </xf>
    <xf numFmtId="2" fontId="14" fillId="9" borderId="39" xfId="0" applyNumberFormat="1" applyFont="1" applyFill="1" applyBorder="1" applyProtection="1">
      <protection locked="0"/>
    </xf>
    <xf numFmtId="0" fontId="14" fillId="9" borderId="41" xfId="0" applyFont="1" applyFill="1" applyBorder="1" applyProtection="1">
      <protection locked="0"/>
    </xf>
    <xf numFmtId="0" fontId="28" fillId="14" borderId="0" xfId="0" applyFont="1" applyFill="1"/>
    <xf numFmtId="0" fontId="21" fillId="9" borderId="0" xfId="0" applyFont="1" applyFill="1" applyAlignment="1">
      <alignment horizontal="center" vertical="center"/>
    </xf>
    <xf numFmtId="0" fontId="12" fillId="9" borderId="0" xfId="0" applyFont="1" applyFill="1" applyBorder="1" applyAlignment="1" applyProtection="1">
      <alignment horizontal="center" vertical="center"/>
      <protection locked="0"/>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30" fillId="13" borderId="39"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5" fillId="0" borderId="4" xfId="0" applyFont="1" applyBorder="1" applyAlignment="1">
      <alignment horizontal="center" vertical="center" wrapText="1"/>
    </xf>
    <xf numFmtId="0" fontId="43" fillId="4" borderId="17" xfId="0" applyFont="1" applyFill="1" applyBorder="1" applyAlignment="1" applyProtection="1">
      <alignment horizontal="center" vertical="center"/>
      <protection locked="0"/>
    </xf>
    <xf numFmtId="9" fontId="25" fillId="4" borderId="61" xfId="0" applyNumberFormat="1" applyFont="1" applyFill="1" applyBorder="1" applyAlignment="1" applyProtection="1">
      <alignment horizontal="center" vertical="center"/>
    </xf>
    <xf numFmtId="0" fontId="37" fillId="9" borderId="0" xfId="0" applyFont="1" applyFill="1" applyBorder="1" applyAlignment="1">
      <alignment horizontal="left"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9" fontId="26" fillId="0" borderId="1" xfId="1" applyFont="1" applyBorder="1" applyAlignment="1" applyProtection="1">
      <alignment horizontal="center" vertical="center" wrapText="1"/>
      <protection locked="0"/>
    </xf>
    <xf numFmtId="0" fontId="26" fillId="0" borderId="4" xfId="0" applyNumberFormat="1" applyFont="1" applyBorder="1" applyAlignment="1" applyProtection="1">
      <alignment vertical="center" wrapText="1"/>
      <protection locked="0"/>
    </xf>
    <xf numFmtId="0" fontId="26" fillId="0" borderId="1" xfId="0" applyNumberFormat="1" applyFont="1" applyBorder="1" applyAlignment="1" applyProtection="1">
      <alignment vertical="center" wrapText="1"/>
      <protection locked="0"/>
    </xf>
    <xf numFmtId="9" fontId="26" fillId="0" borderId="1" xfId="1" applyFont="1" applyBorder="1" applyAlignment="1" applyProtection="1">
      <alignment horizontal="center" vertical="center" wrapText="1"/>
      <protection locked="0"/>
    </xf>
    <xf numFmtId="0" fontId="26" fillId="0" borderId="1" xfId="0" applyNumberFormat="1" applyFont="1" applyBorder="1" applyAlignment="1" applyProtection="1">
      <alignment horizontal="left" vertical="center" wrapText="1"/>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Fill="1" applyBorder="1" applyAlignment="1">
      <alignment horizontal="center"/>
    </xf>
    <xf numFmtId="0" fontId="4" fillId="0" borderId="32" xfId="0" applyFont="1" applyFill="1" applyBorder="1" applyAlignment="1">
      <alignment horizontal="center"/>
    </xf>
    <xf numFmtId="0" fontId="4" fillId="0" borderId="6" xfId="0" applyFont="1" applyFill="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37" fillId="9" borderId="17" xfId="0" applyFont="1" applyFill="1" applyBorder="1" applyAlignment="1">
      <alignment horizontal="left" vertical="center" wrapText="1"/>
    </xf>
    <xf numFmtId="0" fontId="37" fillId="9" borderId="18" xfId="0" applyFont="1" applyFill="1" applyBorder="1" applyAlignment="1">
      <alignment horizontal="left" vertical="center" wrapText="1"/>
    </xf>
    <xf numFmtId="0" fontId="37" fillId="9" borderId="19" xfId="0" applyFont="1" applyFill="1" applyBorder="1" applyAlignment="1">
      <alignment horizontal="left" vertical="center" wrapText="1"/>
    </xf>
    <xf numFmtId="0" fontId="21" fillId="13" borderId="0" xfId="0" applyFont="1" applyFill="1" applyAlignment="1">
      <alignment horizontal="center" vertical="center"/>
    </xf>
    <xf numFmtId="0" fontId="37" fillId="9" borderId="35" xfId="0" applyFont="1" applyFill="1" applyBorder="1" applyAlignment="1">
      <alignment horizontal="center" vertical="center" wrapText="1"/>
    </xf>
    <xf numFmtId="0" fontId="37" fillId="9" borderId="42" xfId="0" applyFont="1" applyFill="1" applyBorder="1" applyAlignment="1">
      <alignment horizontal="center" vertical="center" wrapText="1"/>
    </xf>
    <xf numFmtId="0" fontId="37" fillId="9" borderId="44" xfId="0" applyFont="1" applyFill="1" applyBorder="1" applyAlignment="1">
      <alignment horizontal="center" vertical="center" wrapText="1"/>
    </xf>
    <xf numFmtId="0" fontId="37" fillId="9" borderId="47" xfId="0" applyFont="1" applyFill="1" applyBorder="1" applyAlignment="1">
      <alignment horizontal="center" vertical="center" wrapText="1"/>
    </xf>
    <xf numFmtId="0" fontId="37" fillId="9" borderId="0" xfId="0" applyFont="1" applyFill="1" applyBorder="1" applyAlignment="1">
      <alignment horizontal="center" vertical="center" wrapText="1"/>
    </xf>
    <xf numFmtId="0" fontId="37" fillId="9" borderId="48" xfId="0" applyFont="1" applyFill="1" applyBorder="1" applyAlignment="1">
      <alignment horizontal="center" vertical="center" wrapText="1"/>
    </xf>
    <xf numFmtId="0" fontId="37" fillId="9" borderId="35" xfId="0" applyFont="1" applyFill="1" applyBorder="1" applyAlignment="1">
      <alignment horizontal="left" vertical="center" wrapText="1"/>
    </xf>
    <xf numFmtId="0" fontId="37" fillId="9" borderId="42" xfId="0" applyFont="1" applyFill="1" applyBorder="1" applyAlignment="1">
      <alignment horizontal="left" vertical="center" wrapText="1"/>
    </xf>
    <xf numFmtId="0" fontId="37" fillId="9" borderId="44" xfId="0" applyFont="1" applyFill="1" applyBorder="1" applyAlignment="1">
      <alignment horizontal="left" vertical="center" wrapText="1"/>
    </xf>
    <xf numFmtId="0" fontId="37" fillId="9" borderId="47" xfId="0" applyFont="1" applyFill="1" applyBorder="1" applyAlignment="1">
      <alignment horizontal="left" vertical="center" wrapText="1"/>
    </xf>
    <xf numFmtId="0" fontId="37" fillId="9" borderId="0" xfId="0" applyFont="1" applyFill="1" applyBorder="1" applyAlignment="1">
      <alignment horizontal="left" vertical="center" wrapText="1"/>
    </xf>
    <xf numFmtId="0" fontId="37" fillId="9" borderId="48" xfId="0" applyFont="1" applyFill="1" applyBorder="1" applyAlignment="1">
      <alignment horizontal="left" vertical="center" wrapText="1"/>
    </xf>
    <xf numFmtId="0" fontId="37" fillId="9" borderId="43"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37" fillId="9" borderId="41" xfId="0" applyFont="1" applyFill="1" applyBorder="1" applyAlignment="1">
      <alignment horizontal="left" vertical="center" wrapText="1"/>
    </xf>
    <xf numFmtId="0" fontId="39" fillId="9" borderId="45" xfId="0" applyFont="1" applyFill="1" applyBorder="1" applyAlignment="1">
      <alignment horizontal="center" vertical="center" wrapText="1"/>
    </xf>
    <xf numFmtId="0" fontId="39" fillId="9" borderId="55" xfId="0" applyFont="1" applyFill="1" applyBorder="1" applyAlignment="1">
      <alignment horizontal="center" vertical="center" wrapText="1"/>
    </xf>
    <xf numFmtId="0" fontId="39" fillId="9" borderId="46"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36" fillId="9" borderId="45" xfId="0" applyFont="1" applyFill="1" applyBorder="1" applyAlignment="1">
      <alignment horizontal="center" vertical="center"/>
    </xf>
    <xf numFmtId="0" fontId="36" fillId="9" borderId="46" xfId="0" applyFont="1" applyFill="1" applyBorder="1" applyAlignment="1">
      <alignment horizontal="center" vertical="center"/>
    </xf>
    <xf numFmtId="0" fontId="36" fillId="9" borderId="5" xfId="0" applyFont="1" applyFill="1" applyBorder="1" applyAlignment="1">
      <alignment horizontal="left" vertical="center" wrapText="1"/>
    </xf>
    <xf numFmtId="0" fontId="36" fillId="9" borderId="32" xfId="0" applyFont="1" applyFill="1" applyBorder="1" applyAlignment="1">
      <alignment horizontal="left" vertical="center" wrapText="1"/>
    </xf>
    <xf numFmtId="0" fontId="36" fillId="9" borderId="53" xfId="0" applyFont="1" applyFill="1" applyBorder="1" applyAlignment="1">
      <alignment horizontal="left" vertical="center" wrapText="1"/>
    </xf>
    <xf numFmtId="0" fontId="36" fillId="9" borderId="51" xfId="0" applyFont="1" applyFill="1" applyBorder="1" applyAlignment="1">
      <alignment horizontal="left" vertical="center" wrapText="1"/>
    </xf>
    <xf numFmtId="0" fontId="36" fillId="9" borderId="20" xfId="0" applyFont="1" applyFill="1" applyBorder="1" applyAlignment="1">
      <alignment horizontal="left" vertical="center" wrapText="1"/>
    </xf>
    <xf numFmtId="0" fontId="36" fillId="9" borderId="49" xfId="0" applyFont="1" applyFill="1" applyBorder="1" applyAlignment="1">
      <alignment horizontal="left" vertical="center" wrapText="1"/>
    </xf>
    <xf numFmtId="0" fontId="36" fillId="9" borderId="7" xfId="0" applyFont="1" applyFill="1" applyBorder="1" applyAlignment="1">
      <alignment horizontal="left" vertical="center" wrapText="1"/>
    </xf>
    <xf numFmtId="0" fontId="36" fillId="9" borderId="26" xfId="0" applyFont="1" applyFill="1" applyBorder="1" applyAlignment="1">
      <alignment horizontal="left" vertical="center" wrapText="1"/>
    </xf>
    <xf numFmtId="0" fontId="36" fillId="9" borderId="54" xfId="0" applyFont="1" applyFill="1" applyBorder="1" applyAlignment="1">
      <alignment horizontal="left" vertical="center" wrapText="1"/>
    </xf>
    <xf numFmtId="0" fontId="36" fillId="9" borderId="56" xfId="0" applyFont="1" applyFill="1" applyBorder="1" applyAlignment="1">
      <alignment horizontal="left" vertical="center" wrapText="1"/>
    </xf>
    <xf numFmtId="0" fontId="36" fillId="9" borderId="39" xfId="0" applyFont="1" applyFill="1" applyBorder="1" applyAlignment="1">
      <alignment horizontal="left" vertical="center" wrapText="1"/>
    </xf>
    <xf numFmtId="0" fontId="36" fillId="9" borderId="41" xfId="0" applyFont="1" applyFill="1" applyBorder="1" applyAlignment="1">
      <alignment horizontal="left" vertical="center" wrapText="1"/>
    </xf>
    <xf numFmtId="0" fontId="37" fillId="9" borderId="59" xfId="0" applyFont="1" applyFill="1" applyBorder="1" applyAlignment="1">
      <alignment horizontal="center" vertical="center" wrapText="1"/>
    </xf>
    <xf numFmtId="0" fontId="37" fillId="9" borderId="26" xfId="0" applyFont="1" applyFill="1" applyBorder="1" applyAlignment="1">
      <alignment horizontal="center" vertical="center" wrapText="1"/>
    </xf>
    <xf numFmtId="0" fontId="37" fillId="9" borderId="54" xfId="0" applyFont="1" applyFill="1" applyBorder="1" applyAlignment="1">
      <alignment horizontal="center" vertical="center" wrapText="1"/>
    </xf>
    <xf numFmtId="0" fontId="34" fillId="9" borderId="0" xfId="0" applyFont="1" applyFill="1" applyAlignment="1">
      <alignment horizontal="center" vertical="center" wrapText="1"/>
    </xf>
    <xf numFmtId="0" fontId="35" fillId="9" borderId="0" xfId="0" applyFont="1" applyFill="1" applyAlignment="1">
      <alignment horizontal="center"/>
    </xf>
    <xf numFmtId="0" fontId="21" fillId="15" borderId="0" xfId="0" applyFont="1" applyFill="1" applyAlignment="1">
      <alignment horizontal="center" vertical="center"/>
    </xf>
    <xf numFmtId="0" fontId="26" fillId="0" borderId="4"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14" fillId="9" borderId="1" xfId="0" applyFont="1" applyFill="1" applyBorder="1" applyAlignment="1" applyProtection="1">
      <alignment horizontal="center" vertical="center"/>
      <protection locked="0"/>
    </xf>
    <xf numFmtId="0" fontId="40" fillId="9" borderId="1" xfId="0" applyFont="1" applyFill="1" applyBorder="1" applyAlignment="1" applyProtection="1">
      <alignment horizontal="center" vertical="center"/>
      <protection locked="0"/>
    </xf>
    <xf numFmtId="0" fontId="44" fillId="9" borderId="1" xfId="0" applyFont="1" applyFill="1" applyBorder="1" applyAlignment="1">
      <alignment horizontal="left" vertical="center" wrapText="1"/>
    </xf>
    <xf numFmtId="0" fontId="46" fillId="9" borderId="23" xfId="0" applyFont="1" applyFill="1" applyBorder="1" applyAlignment="1" applyProtection="1">
      <alignment horizontal="center"/>
      <protection locked="0"/>
    </xf>
    <xf numFmtId="0" fontId="46" fillId="9" borderId="25" xfId="0" applyFont="1" applyFill="1" applyBorder="1" applyAlignment="1" applyProtection="1">
      <alignment horizontal="center"/>
      <protection locked="0"/>
    </xf>
    <xf numFmtId="0" fontId="46" fillId="9" borderId="24" xfId="0" applyFont="1" applyFill="1" applyBorder="1" applyAlignment="1" applyProtection="1">
      <alignment horizontal="center"/>
      <protection locked="0"/>
    </xf>
    <xf numFmtId="0" fontId="42" fillId="9" borderId="33" xfId="0" applyFont="1" applyFill="1" applyBorder="1" applyAlignment="1" applyProtection="1">
      <alignment horizontal="center" vertical="center"/>
      <protection locked="0"/>
    </xf>
    <xf numFmtId="0" fontId="42" fillId="9" borderId="50" xfId="0" applyFont="1" applyFill="1" applyBorder="1" applyAlignment="1" applyProtection="1">
      <alignment horizontal="center" vertical="center"/>
      <protection locked="0"/>
    </xf>
    <xf numFmtId="0" fontId="42" fillId="9" borderId="34" xfId="0" applyFont="1" applyFill="1" applyBorder="1" applyAlignment="1" applyProtection="1">
      <alignment horizontal="center" vertical="center"/>
      <protection locked="0"/>
    </xf>
    <xf numFmtId="14" fontId="45" fillId="0" borderId="26" xfId="0" applyNumberFormat="1" applyFont="1" applyBorder="1" applyAlignment="1" applyProtection="1">
      <alignment horizontal="center"/>
      <protection locked="0"/>
    </xf>
    <xf numFmtId="0" fontId="45" fillId="0" borderId="26" xfId="0" applyFont="1" applyBorder="1" applyAlignment="1" applyProtection="1">
      <alignment horizontal="center"/>
      <protection locked="0"/>
    </xf>
    <xf numFmtId="0" fontId="45" fillId="0" borderId="32" xfId="0" applyFont="1" applyBorder="1" applyAlignment="1" applyProtection="1">
      <alignment horizontal="center"/>
      <protection locked="0"/>
    </xf>
    <xf numFmtId="0" fontId="12" fillId="9" borderId="13" xfId="0" applyFont="1" applyFill="1" applyBorder="1" applyAlignment="1" applyProtection="1">
      <alignment horizontal="center" vertical="center"/>
      <protection locked="0"/>
    </xf>
    <xf numFmtId="0" fontId="12" fillId="9" borderId="14" xfId="0" applyFont="1" applyFill="1" applyBorder="1" applyAlignment="1" applyProtection="1">
      <alignment horizontal="center" vertical="center"/>
      <protection locked="0"/>
    </xf>
    <xf numFmtId="0" fontId="12" fillId="9" borderId="15" xfId="0" applyFont="1" applyFill="1" applyBorder="1" applyAlignment="1" applyProtection="1">
      <alignment horizontal="center" vertical="center"/>
      <protection locked="0"/>
    </xf>
    <xf numFmtId="0" fontId="14" fillId="9" borderId="38" xfId="0" applyFont="1" applyFill="1" applyBorder="1" applyAlignment="1" applyProtection="1">
      <alignment horizontal="center"/>
      <protection locked="0"/>
    </xf>
    <xf numFmtId="0" fontId="14" fillId="9" borderId="25" xfId="0" applyFont="1" applyFill="1" applyBorder="1" applyAlignment="1" applyProtection="1">
      <alignment horizontal="center"/>
      <protection locked="0"/>
    </xf>
    <xf numFmtId="0" fontId="14" fillId="9" borderId="24" xfId="0" applyFont="1" applyFill="1" applyBorder="1" applyAlignment="1" applyProtection="1">
      <alignment horizontal="center"/>
      <protection locked="0"/>
    </xf>
    <xf numFmtId="0" fontId="25" fillId="0" borderId="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9" fontId="26" fillId="0" borderId="36" xfId="1" applyFont="1" applyBorder="1" applyAlignment="1" applyProtection="1">
      <alignment horizontal="center" vertical="center" wrapText="1"/>
      <protection locked="0"/>
    </xf>
    <xf numFmtId="9" fontId="26" fillId="0" borderId="3" xfId="1" applyFont="1" applyBorder="1" applyAlignment="1" applyProtection="1">
      <alignment horizontal="center" vertical="center" wrapText="1"/>
      <protection locked="0"/>
    </xf>
    <xf numFmtId="9" fontId="26" fillId="0" borderId="1" xfId="1" applyFont="1" applyBorder="1" applyAlignment="1" applyProtection="1">
      <alignment horizontal="center" vertical="center" wrapText="1"/>
      <protection locked="0"/>
    </xf>
    <xf numFmtId="0" fontId="43" fillId="8" borderId="57" xfId="0" applyFont="1" applyFill="1" applyBorder="1" applyAlignment="1" applyProtection="1">
      <alignment horizontal="center" vertical="center" wrapText="1"/>
      <protection locked="0"/>
    </xf>
    <xf numFmtId="0" fontId="43" fillId="8" borderId="58" xfId="0" applyFont="1" applyFill="1" applyBorder="1" applyAlignment="1" applyProtection="1">
      <alignment horizontal="center" vertical="center" wrapText="1"/>
      <protection locked="0"/>
    </xf>
    <xf numFmtId="0" fontId="26" fillId="0" borderId="36"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9" fontId="26" fillId="0" borderId="4" xfId="0" applyNumberFormat="1" applyFont="1" applyBorder="1" applyAlignment="1" applyProtection="1">
      <alignment horizontal="center" vertical="center" wrapText="1"/>
      <protection locked="0"/>
    </xf>
    <xf numFmtId="0" fontId="26" fillId="0" borderId="36" xfId="0" applyFont="1" applyBorder="1" applyAlignment="1" applyProtection="1">
      <alignment horizontal="justify" vertical="center" wrapText="1"/>
      <protection locked="0"/>
    </xf>
    <xf numFmtId="0" fontId="26" fillId="0" borderId="3" xfId="0" applyFont="1" applyBorder="1" applyAlignment="1" applyProtection="1">
      <alignment horizontal="justify" vertical="center" wrapText="1"/>
      <protection locked="0"/>
    </xf>
    <xf numFmtId="0" fontId="26" fillId="0" borderId="36"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14" fontId="26" fillId="0" borderId="36" xfId="0" applyNumberFormat="1" applyFont="1" applyBorder="1" applyAlignment="1" applyProtection="1">
      <alignment horizontal="center" vertical="center" wrapText="1"/>
      <protection locked="0"/>
    </xf>
    <xf numFmtId="9" fontId="26" fillId="0" borderId="36" xfId="0" applyNumberFormat="1" applyFont="1" applyBorder="1" applyAlignment="1" applyProtection="1">
      <alignment horizontal="center" vertical="center" wrapText="1"/>
      <protection locked="0"/>
    </xf>
    <xf numFmtId="9" fontId="26" fillId="0" borderId="4" xfId="1" applyFont="1" applyBorder="1" applyAlignment="1" applyProtection="1">
      <alignment horizontal="center" vertical="center" wrapText="1"/>
      <protection locked="0"/>
    </xf>
    <xf numFmtId="0" fontId="26" fillId="0" borderId="2" xfId="0" applyFont="1" applyFill="1" applyBorder="1" applyAlignment="1" applyProtection="1">
      <alignment horizontal="justify" vertical="center" wrapText="1"/>
      <protection locked="0"/>
    </xf>
    <xf numFmtId="0" fontId="26" fillId="0" borderId="3" xfId="0" applyFont="1" applyFill="1" applyBorder="1" applyAlignment="1" applyProtection="1">
      <alignment horizontal="justify" vertical="center" wrapText="1"/>
      <protection locked="0"/>
    </xf>
    <xf numFmtId="0" fontId="26" fillId="0" borderId="2" xfId="0" applyFont="1" applyFill="1" applyBorder="1" applyAlignment="1" applyProtection="1">
      <alignment horizontal="center" vertical="center" wrapText="1"/>
      <protection locked="0"/>
    </xf>
    <xf numFmtId="14" fontId="26" fillId="0" borderId="1" xfId="0" applyNumberFormat="1" applyFont="1" applyBorder="1" applyAlignment="1" applyProtection="1">
      <alignment horizontal="center" vertical="center" wrapText="1"/>
      <protection locked="0"/>
    </xf>
    <xf numFmtId="9" fontId="26" fillId="0" borderId="2" xfId="1" applyFont="1" applyFill="1" applyBorder="1" applyAlignment="1" applyProtection="1">
      <alignment horizontal="center" vertical="center" wrapText="1"/>
      <protection locked="0"/>
    </xf>
    <xf numFmtId="9" fontId="26" fillId="0" borderId="3" xfId="1" applyFont="1" applyFill="1" applyBorder="1" applyAlignment="1" applyProtection="1">
      <alignment horizontal="center" vertical="center" wrapText="1"/>
      <protection locked="0"/>
    </xf>
    <xf numFmtId="0" fontId="16" fillId="12" borderId="17" xfId="0" applyFont="1" applyFill="1" applyBorder="1" applyAlignment="1" applyProtection="1">
      <alignment horizontal="center" vertical="center"/>
    </xf>
    <xf numFmtId="0" fontId="16" fillId="12" borderId="18" xfId="0" applyFont="1" applyFill="1" applyBorder="1" applyAlignment="1" applyProtection="1">
      <alignment horizontal="center" vertical="center"/>
    </xf>
    <xf numFmtId="0" fontId="16" fillId="12" borderId="19" xfId="0" applyFont="1" applyFill="1" applyBorder="1" applyAlignment="1" applyProtection="1">
      <alignment horizontal="center" vertical="center"/>
    </xf>
    <xf numFmtId="0" fontId="30" fillId="13" borderId="43" xfId="0" applyFont="1" applyFill="1" applyBorder="1" applyAlignment="1" applyProtection="1">
      <alignment horizontal="center" vertical="center"/>
    </xf>
    <xf numFmtId="0" fontId="30" fillId="13" borderId="39" xfId="0" applyFont="1" applyFill="1" applyBorder="1" applyAlignment="1" applyProtection="1">
      <alignment horizontal="center" vertical="center"/>
    </xf>
    <xf numFmtId="0" fontId="30" fillId="13" borderId="41" xfId="0" applyFont="1" applyFill="1" applyBorder="1" applyAlignment="1" applyProtection="1">
      <alignment horizontal="center" vertical="center"/>
    </xf>
    <xf numFmtId="0" fontId="43" fillId="8" borderId="37" xfId="0" applyFont="1" applyFill="1" applyBorder="1" applyAlignment="1" applyProtection="1">
      <alignment horizontal="center" vertical="center"/>
    </xf>
    <xf numFmtId="0" fontId="40" fillId="8" borderId="37" xfId="0" applyFont="1" applyFill="1" applyBorder="1" applyAlignment="1" applyProtection="1">
      <alignment horizontal="center" vertical="center" wrapText="1"/>
    </xf>
    <xf numFmtId="0" fontId="40" fillId="8" borderId="45" xfId="0" applyFont="1" applyFill="1" applyBorder="1" applyAlignment="1" applyProtection="1">
      <alignment horizontal="center" vertical="center" wrapText="1"/>
    </xf>
    <xf numFmtId="0" fontId="40" fillId="8" borderId="46" xfId="0" applyFont="1" applyFill="1" applyBorder="1" applyAlignment="1" applyProtection="1">
      <alignment horizontal="center" vertical="center" wrapText="1"/>
    </xf>
    <xf numFmtId="0" fontId="40" fillId="8" borderId="35" xfId="0" applyFont="1" applyFill="1" applyBorder="1" applyAlignment="1" applyProtection="1">
      <alignment horizontal="center" vertical="center" wrapText="1"/>
    </xf>
    <xf numFmtId="0" fontId="40" fillId="8" borderId="44" xfId="0" applyFont="1" applyFill="1" applyBorder="1" applyAlignment="1" applyProtection="1">
      <alignment horizontal="center" vertical="center" wrapText="1"/>
    </xf>
    <xf numFmtId="0" fontId="40" fillId="8" borderId="43" xfId="0" applyFont="1" applyFill="1" applyBorder="1" applyAlignment="1" applyProtection="1">
      <alignment horizontal="center" vertical="center" wrapText="1"/>
    </xf>
    <xf numFmtId="0" fontId="40" fillId="8" borderId="41" xfId="0" applyFont="1" applyFill="1" applyBorder="1" applyAlignment="1" applyProtection="1">
      <alignment horizontal="center" vertical="center" wrapText="1"/>
    </xf>
    <xf numFmtId="0" fontId="40" fillId="8" borderId="17" xfId="0" applyFont="1" applyFill="1" applyBorder="1" applyAlignment="1" applyProtection="1">
      <alignment horizontal="center" vertical="center" wrapText="1"/>
    </xf>
    <xf numFmtId="0" fontId="40" fillId="8" borderId="18" xfId="0" applyFont="1" applyFill="1" applyBorder="1" applyAlignment="1" applyProtection="1">
      <alignment horizontal="center" vertical="center" wrapText="1"/>
    </xf>
    <xf numFmtId="0" fontId="40" fillId="8" borderId="19" xfId="0" applyFont="1" applyFill="1" applyBorder="1" applyAlignment="1" applyProtection="1">
      <alignment horizontal="center" vertical="center" wrapText="1"/>
    </xf>
    <xf numFmtId="0" fontId="26" fillId="0" borderId="0" xfId="0" applyFont="1" applyBorder="1" applyAlignment="1" applyProtection="1">
      <alignment horizontal="center"/>
      <protection locked="0"/>
    </xf>
    <xf numFmtId="0" fontId="26" fillId="0" borderId="48" xfId="0" applyFont="1" applyBorder="1" applyAlignment="1" applyProtection="1">
      <alignment horizontal="center"/>
      <protection locked="0"/>
    </xf>
    <xf numFmtId="0" fontId="12" fillId="13" borderId="39" xfId="0" applyFont="1" applyFill="1" applyBorder="1" applyAlignment="1" applyProtection="1">
      <alignment horizontal="center" vertical="center"/>
    </xf>
    <xf numFmtId="0" fontId="12" fillId="13" borderId="41" xfId="0" applyFont="1" applyFill="1" applyBorder="1" applyAlignment="1" applyProtection="1">
      <alignment horizontal="center" vertical="center"/>
    </xf>
    <xf numFmtId="9" fontId="27" fillId="0" borderId="1" xfId="1" applyFont="1" applyFill="1" applyBorder="1" applyAlignment="1" applyProtection="1">
      <alignment horizontal="center" vertical="center" wrapText="1"/>
    </xf>
    <xf numFmtId="9" fontId="26" fillId="0" borderId="1" xfId="1" applyNumberFormat="1" applyFont="1" applyBorder="1" applyAlignment="1" applyProtection="1">
      <alignment horizontal="center" vertical="center" wrapText="1"/>
    </xf>
    <xf numFmtId="9" fontId="27" fillId="0" borderId="36" xfId="1" applyFont="1" applyFill="1" applyBorder="1" applyAlignment="1" applyProtection="1">
      <alignment horizontal="center" vertical="center" wrapText="1"/>
    </xf>
    <xf numFmtId="9" fontId="27" fillId="0" borderId="3" xfId="1" applyFont="1" applyFill="1" applyBorder="1" applyAlignment="1" applyProtection="1">
      <alignment horizontal="center" vertical="center" wrapText="1"/>
    </xf>
    <xf numFmtId="2" fontId="40" fillId="8" borderId="37" xfId="0" applyNumberFormat="1" applyFont="1" applyFill="1" applyBorder="1" applyAlignment="1" applyProtection="1">
      <alignment horizontal="center" vertical="center" wrapText="1"/>
    </xf>
    <xf numFmtId="0" fontId="41" fillId="9" borderId="38" xfId="0" applyFont="1" applyFill="1" applyBorder="1" applyAlignment="1" applyProtection="1">
      <alignment horizontal="left" vertical="center" wrapText="1"/>
      <protection locked="0"/>
    </xf>
    <xf numFmtId="0" fontId="41" fillId="9" borderId="25" xfId="0" applyFont="1" applyFill="1" applyBorder="1" applyAlignment="1" applyProtection="1">
      <alignment horizontal="left" vertical="center" wrapText="1"/>
      <protection locked="0"/>
    </xf>
    <xf numFmtId="0" fontId="41" fillId="9" borderId="60" xfId="0" applyFont="1" applyFill="1" applyBorder="1" applyAlignment="1" applyProtection="1">
      <alignment horizontal="left" vertical="center" wrapText="1"/>
      <protection locked="0"/>
    </xf>
    <xf numFmtId="9" fontId="26" fillId="0" borderId="36" xfId="1" applyNumberFormat="1" applyFont="1" applyBorder="1" applyAlignment="1" applyProtection="1">
      <alignment horizontal="center" vertical="center" wrapText="1"/>
    </xf>
    <xf numFmtId="9" fontId="26" fillId="0" borderId="3" xfId="1" applyNumberFormat="1" applyFont="1" applyBorder="1" applyAlignment="1" applyProtection="1">
      <alignment horizontal="center" vertical="center" wrapText="1"/>
    </xf>
    <xf numFmtId="0" fontId="43" fillId="8" borderId="40" xfId="0" applyFont="1" applyFill="1" applyBorder="1" applyAlignment="1" applyProtection="1">
      <alignment horizontal="center" vertical="center" wrapText="1"/>
      <protection locked="0"/>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NumberFormat="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7" fillId="7" borderId="1" xfId="0" applyFont="1" applyFill="1" applyBorder="1" applyAlignment="1">
      <alignment vertical="center" wrapText="1"/>
    </xf>
    <xf numFmtId="0" fontId="10" fillId="5" borderId="42"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4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21" xfId="0" applyFont="1" applyBorder="1" applyAlignment="1">
      <alignment horizontal="center" vertical="center" wrapText="1"/>
    </xf>
    <xf numFmtId="0" fontId="19" fillId="7" borderId="37" xfId="0" applyFont="1" applyFill="1" applyBorder="1" applyAlignment="1">
      <alignment horizontal="left" vertical="top" wrapText="1"/>
    </xf>
    <xf numFmtId="0" fontId="17" fillId="7"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0" xfId="0" applyFont="1" applyBorder="1" applyAlignment="1">
      <alignment horizontal="center" vertical="center"/>
    </xf>
  </cellXfs>
  <cellStyles count="11">
    <cellStyle name="Hipervínculo" xfId="7" builtinId="8" hidden="1"/>
    <cellStyle name="Hipervínculo" xfId="9" builtinId="8" hidden="1"/>
    <cellStyle name="Hipervínculo" xfId="5" builtinId="8" hidden="1"/>
    <cellStyle name="Hipervínculo" xfId="3" builtinId="8" hidden="1"/>
    <cellStyle name="Hipervínculo visitado" xfId="8" builtinId="9" hidden="1"/>
    <cellStyle name="Hipervínculo visitado" xfId="10" builtinId="9" hidden="1"/>
    <cellStyle name="Hipervínculo visitado" xfId="6" builtinId="9" hidden="1"/>
    <cellStyle name="Hipervínculo visitado" xfId="4" builtinId="9" hidden="1"/>
    <cellStyle name="Normal" xfId="0" builtinId="0"/>
    <cellStyle name="Normal 2" xfId="2"/>
    <cellStyle name="Porcentaje"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572433</xdr:colOff>
      <xdr:row>0</xdr:row>
      <xdr:rowOff>0</xdr:rowOff>
    </xdr:from>
    <xdr:to>
      <xdr:col>8</xdr:col>
      <xdr:colOff>46691</xdr:colOff>
      <xdr:row>6</xdr:row>
      <xdr:rowOff>70190</xdr:rowOff>
    </xdr:to>
    <xdr:pic>
      <xdr:nvPicPr>
        <xdr:cNvPr id="5" name="Imagen 4" descr="logo-01.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4683" y="0"/>
          <a:ext cx="6697383" cy="14195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197427</xdr:colOff>
      <xdr:row>0</xdr:row>
      <xdr:rowOff>69273</xdr:rowOff>
    </xdr:from>
    <xdr:to>
      <xdr:col>2</xdr:col>
      <xdr:colOff>1420091</xdr:colOff>
      <xdr:row>3</xdr:row>
      <xdr:rowOff>262544</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9952" y="69273"/>
          <a:ext cx="1222664" cy="133627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ht="13.9" x14ac:dyDescent="0.25">
      <c r="B2" s="148" t="s">
        <v>0</v>
      </c>
      <c r="C2" s="148"/>
      <c r="D2" s="148"/>
      <c r="E2" s="148"/>
      <c r="F2" s="148"/>
      <c r="G2" s="148"/>
      <c r="H2" s="148"/>
      <c r="I2" s="148"/>
    </row>
    <row r="3" spans="1:9" ht="13.9" x14ac:dyDescent="0.25">
      <c r="B3" s="164" t="s">
        <v>1</v>
      </c>
      <c r="C3" s="164"/>
      <c r="D3" s="164"/>
      <c r="E3" s="164"/>
      <c r="F3" s="164"/>
      <c r="G3" s="164"/>
      <c r="H3" s="164"/>
      <c r="I3" s="164"/>
    </row>
    <row r="4" spans="1:9" ht="13.9" x14ac:dyDescent="0.25">
      <c r="C4" s="2" t="s">
        <v>2</v>
      </c>
      <c r="D4" s="3" t="s">
        <v>3</v>
      </c>
      <c r="E4" s="20"/>
    </row>
    <row r="5" spans="1:9" ht="13.9" x14ac:dyDescent="0.25">
      <c r="C5" s="2" t="s">
        <v>4</v>
      </c>
      <c r="D5" s="3" t="s">
        <v>5</v>
      </c>
      <c r="E5" s="20"/>
    </row>
    <row r="6" spans="1:9" ht="13.9" x14ac:dyDescent="0.25">
      <c r="C6" s="4" t="s">
        <v>6</v>
      </c>
      <c r="D6" s="5" t="s">
        <v>7</v>
      </c>
      <c r="E6" s="20"/>
    </row>
    <row r="7" spans="1:9" ht="13.9" x14ac:dyDescent="0.25">
      <c r="C7" s="4" t="s">
        <v>8</v>
      </c>
      <c r="D7" s="5" t="s">
        <v>9</v>
      </c>
      <c r="E7" s="20"/>
    </row>
    <row r="8" spans="1:9" ht="13.9" x14ac:dyDescent="0.25">
      <c r="C8" s="4" t="s">
        <v>10</v>
      </c>
      <c r="D8" s="6">
        <v>41656</v>
      </c>
      <c r="E8" s="21"/>
    </row>
    <row r="9" spans="1:9" x14ac:dyDescent="0.25">
      <c r="C9" s="158" t="s">
        <v>11</v>
      </c>
      <c r="D9" s="5" t="s">
        <v>12</v>
      </c>
      <c r="E9" s="20"/>
      <c r="F9" s="7"/>
      <c r="I9" s="8"/>
    </row>
    <row r="10" spans="1:9" x14ac:dyDescent="0.25">
      <c r="C10" s="158"/>
      <c r="D10" s="5" t="s">
        <v>13</v>
      </c>
      <c r="E10" s="20"/>
    </row>
    <row r="12" spans="1:9" ht="13.9" x14ac:dyDescent="0.25">
      <c r="A12" s="159" t="s">
        <v>14</v>
      </c>
      <c r="B12" s="160"/>
      <c r="C12" s="160"/>
      <c r="D12" s="160"/>
      <c r="E12" s="160"/>
      <c r="F12" s="160"/>
      <c r="G12" s="160"/>
      <c r="H12" s="160"/>
      <c r="I12" s="161"/>
    </row>
    <row r="13" spans="1:9" ht="13.9" x14ac:dyDescent="0.25">
      <c r="A13" s="159" t="s">
        <v>15</v>
      </c>
      <c r="B13" s="160"/>
      <c r="C13" s="160"/>
      <c r="D13" s="160"/>
      <c r="E13" s="160"/>
      <c r="F13" s="160"/>
      <c r="G13" s="160"/>
      <c r="H13" s="160"/>
      <c r="I13" s="161"/>
    </row>
    <row r="14" spans="1:9" ht="13.9" x14ac:dyDescent="0.25">
      <c r="A14" s="165"/>
      <c r="B14" s="166"/>
      <c r="C14" s="166"/>
      <c r="D14" s="166"/>
      <c r="E14" s="166"/>
      <c r="F14" s="166"/>
      <c r="G14" s="167"/>
      <c r="H14" s="156" t="s">
        <v>16</v>
      </c>
      <c r="I14" s="157"/>
    </row>
    <row r="15" spans="1:9" ht="28.5" x14ac:dyDescent="0.25">
      <c r="A15" s="123" t="s">
        <v>17</v>
      </c>
      <c r="B15" s="22" t="s">
        <v>18</v>
      </c>
      <c r="C15" s="35" t="s">
        <v>19</v>
      </c>
      <c r="D15" s="22" t="s">
        <v>20</v>
      </c>
      <c r="E15" s="123" t="s">
        <v>21</v>
      </c>
      <c r="F15" s="123" t="s">
        <v>22</v>
      </c>
      <c r="G15" s="49" t="s">
        <v>23</v>
      </c>
      <c r="H15" s="123" t="s">
        <v>24</v>
      </c>
      <c r="I15" s="123" t="s">
        <v>25</v>
      </c>
    </row>
    <row r="16" spans="1:9" ht="30" x14ac:dyDescent="0.25">
      <c r="A16" s="162" t="s">
        <v>26</v>
      </c>
      <c r="B16" s="163">
        <v>0.3</v>
      </c>
      <c r="C16" s="155" t="s">
        <v>27</v>
      </c>
      <c r="D16" s="10" t="s">
        <v>28</v>
      </c>
      <c r="E16" s="149">
        <v>4</v>
      </c>
      <c r="F16" s="149" t="s">
        <v>29</v>
      </c>
      <c r="G16" s="155" t="s">
        <v>30</v>
      </c>
      <c r="H16" s="149"/>
      <c r="I16" s="171"/>
    </row>
    <row r="17" spans="1:9" ht="56.25" customHeight="1" x14ac:dyDescent="0.25">
      <c r="A17" s="162"/>
      <c r="B17" s="162"/>
      <c r="C17" s="155"/>
      <c r="D17" s="11" t="s">
        <v>31</v>
      </c>
      <c r="E17" s="150"/>
      <c r="F17" s="150"/>
      <c r="G17" s="155"/>
      <c r="H17" s="150"/>
      <c r="I17" s="171"/>
    </row>
    <row r="18" spans="1:9" ht="25.5" customHeight="1" x14ac:dyDescent="0.25">
      <c r="A18" s="162"/>
      <c r="B18" s="162"/>
      <c r="C18" s="155"/>
      <c r="D18" s="11" t="s">
        <v>32</v>
      </c>
      <c r="E18" s="150"/>
      <c r="F18" s="150"/>
      <c r="G18" s="155"/>
      <c r="H18" s="150"/>
      <c r="I18" s="171"/>
    </row>
    <row r="19" spans="1:9" ht="49.5" customHeight="1" x14ac:dyDescent="0.25">
      <c r="A19" s="162"/>
      <c r="B19" s="162"/>
      <c r="C19" s="155"/>
      <c r="D19" s="11" t="s">
        <v>33</v>
      </c>
      <c r="E19" s="151"/>
      <c r="F19" s="151"/>
      <c r="G19" s="155"/>
      <c r="H19" s="151"/>
      <c r="I19" s="171"/>
    </row>
    <row r="20" spans="1:9" ht="82.5" customHeight="1" x14ac:dyDescent="0.25">
      <c r="A20" s="168" t="s">
        <v>34</v>
      </c>
      <c r="B20" s="152">
        <v>0.3</v>
      </c>
      <c r="C20" s="149" t="s">
        <v>35</v>
      </c>
      <c r="D20" s="11" t="s">
        <v>36</v>
      </c>
      <c r="E20" s="149">
        <v>20</v>
      </c>
      <c r="F20" s="149" t="s">
        <v>37</v>
      </c>
      <c r="G20" s="122" t="s">
        <v>38</v>
      </c>
      <c r="H20" s="149"/>
      <c r="I20" s="172"/>
    </row>
    <row r="21" spans="1:9" ht="68.25" customHeight="1" x14ac:dyDescent="0.25">
      <c r="A21" s="169"/>
      <c r="B21" s="153"/>
      <c r="C21" s="150"/>
      <c r="D21" s="11" t="s">
        <v>39</v>
      </c>
      <c r="E21" s="150"/>
      <c r="F21" s="150"/>
      <c r="G21" s="122" t="s">
        <v>40</v>
      </c>
      <c r="H21" s="150"/>
      <c r="I21" s="173"/>
    </row>
    <row r="22" spans="1:9" ht="66" customHeight="1" x14ac:dyDescent="0.25">
      <c r="A22" s="170"/>
      <c r="B22" s="154"/>
      <c r="C22" s="151"/>
      <c r="D22" s="11" t="s">
        <v>41</v>
      </c>
      <c r="E22" s="151"/>
      <c r="F22" s="151"/>
      <c r="G22" s="122" t="s">
        <v>42</v>
      </c>
      <c r="H22" s="151"/>
      <c r="I22" s="174"/>
    </row>
    <row r="23" spans="1:9" ht="97.5" customHeight="1" x14ac:dyDescent="0.25">
      <c r="A23" s="168" t="s">
        <v>43</v>
      </c>
      <c r="B23" s="152">
        <v>0.4</v>
      </c>
      <c r="C23" s="149" t="s">
        <v>44</v>
      </c>
      <c r="D23" s="11" t="s">
        <v>45</v>
      </c>
      <c r="E23" s="149">
        <v>15</v>
      </c>
      <c r="F23" s="149" t="s">
        <v>29</v>
      </c>
      <c r="G23" s="149" t="s">
        <v>42</v>
      </c>
      <c r="H23" s="149"/>
      <c r="I23" s="172"/>
    </row>
    <row r="24" spans="1:9" ht="55.5" customHeight="1" x14ac:dyDescent="0.25">
      <c r="A24" s="169"/>
      <c r="B24" s="153"/>
      <c r="C24" s="150"/>
      <c r="D24" s="11" t="s">
        <v>46</v>
      </c>
      <c r="E24" s="150"/>
      <c r="F24" s="150"/>
      <c r="G24" s="150"/>
      <c r="H24" s="150"/>
      <c r="I24" s="173"/>
    </row>
    <row r="25" spans="1:9" ht="55.5" customHeight="1" x14ac:dyDescent="0.25">
      <c r="A25" s="170"/>
      <c r="B25" s="154"/>
      <c r="C25" s="151"/>
      <c r="D25" s="11" t="s">
        <v>47</v>
      </c>
      <c r="E25" s="151"/>
      <c r="F25" s="151"/>
      <c r="G25" s="151"/>
      <c r="H25" s="151"/>
      <c r="I25" s="174"/>
    </row>
    <row r="26" spans="1:9" x14ac:dyDescent="0.25">
      <c r="A26" s="123" t="s">
        <v>48</v>
      </c>
      <c r="B26" s="12">
        <f>SUM(B16:B25)</f>
        <v>1</v>
      </c>
      <c r="C26" s="5"/>
      <c r="D26" s="5"/>
      <c r="E26" s="5"/>
      <c r="F26" s="11"/>
      <c r="G26" s="5"/>
      <c r="H26" s="5"/>
      <c r="I26" s="5"/>
    </row>
    <row r="27" spans="1:9" ht="4.5" customHeight="1" thickBot="1" x14ac:dyDescent="0.3">
      <c r="A27" s="13"/>
    </row>
    <row r="28" spans="1:9" ht="27" customHeight="1" x14ac:dyDescent="0.25">
      <c r="A28" s="13"/>
      <c r="C28" s="177"/>
      <c r="D28" s="178"/>
      <c r="E28" s="128"/>
      <c r="F28" s="180"/>
      <c r="G28" s="181"/>
      <c r="H28" s="24"/>
    </row>
    <row r="29" spans="1:9" ht="15.75" thickBot="1" x14ac:dyDescent="0.3">
      <c r="A29" s="13"/>
      <c r="C29" s="175" t="s">
        <v>49</v>
      </c>
      <c r="D29" s="176"/>
      <c r="E29" s="127"/>
      <c r="F29" s="176" t="s">
        <v>50</v>
      </c>
      <c r="G29" s="179"/>
      <c r="H29" s="25"/>
    </row>
    <row r="30" spans="1:9" x14ac:dyDescent="0.25">
      <c r="A30" s="13"/>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5" x14ac:dyDescent="0.25">
      <c r="B2" s="364" t="s">
        <v>180</v>
      </c>
      <c r="C2" s="38" t="s">
        <v>2</v>
      </c>
      <c r="D2" s="37"/>
      <c r="E2" s="37"/>
    </row>
    <row r="3" spans="2:5" x14ac:dyDescent="0.25">
      <c r="B3" s="364"/>
      <c r="C3" s="39" t="s">
        <v>181</v>
      </c>
    </row>
    <row r="4" spans="2:5" x14ac:dyDescent="0.25">
      <c r="B4" s="364"/>
      <c r="C4" s="39" t="s">
        <v>182</v>
      </c>
    </row>
    <row r="5" spans="2:5" x14ac:dyDescent="0.25">
      <c r="B5" s="364"/>
      <c r="C5" s="39" t="s">
        <v>183</v>
      </c>
    </row>
    <row r="6" spans="2:5" x14ac:dyDescent="0.25">
      <c r="B6" s="364"/>
      <c r="C6" s="362" t="s">
        <v>184</v>
      </c>
    </row>
    <row r="7" spans="2:5" x14ac:dyDescent="0.25">
      <c r="B7" s="364"/>
      <c r="C7" s="363"/>
    </row>
    <row r="8" spans="2:5" ht="135.75" customHeight="1" x14ac:dyDescent="0.25">
      <c r="B8" s="357" t="s">
        <v>14</v>
      </c>
      <c r="C8" s="41" t="s">
        <v>18</v>
      </c>
      <c r="D8" s="44" t="s">
        <v>185</v>
      </c>
    </row>
    <row r="9" spans="2:5" ht="106.5" customHeight="1" x14ac:dyDescent="0.25">
      <c r="B9" s="358"/>
      <c r="C9" s="42" t="s">
        <v>19</v>
      </c>
      <c r="D9" s="45" t="s">
        <v>186</v>
      </c>
    </row>
    <row r="10" spans="2:5" ht="60" x14ac:dyDescent="0.25">
      <c r="B10" s="358"/>
      <c r="C10" s="41" t="s">
        <v>20</v>
      </c>
      <c r="D10" s="45" t="s">
        <v>187</v>
      </c>
    </row>
    <row r="11" spans="2:5" ht="45" x14ac:dyDescent="0.25">
      <c r="B11" s="358"/>
      <c r="C11" s="43" t="s">
        <v>21</v>
      </c>
      <c r="D11" s="46" t="s">
        <v>188</v>
      </c>
    </row>
    <row r="12" spans="2:5" ht="75" x14ac:dyDescent="0.25">
      <c r="B12" s="358"/>
      <c r="C12" s="43" t="s">
        <v>22</v>
      </c>
      <c r="D12" s="46" t="s">
        <v>189</v>
      </c>
    </row>
    <row r="13" spans="2:5" ht="51.75" customHeight="1" x14ac:dyDescent="0.25">
      <c r="B13" s="358"/>
      <c r="C13" s="43" t="s">
        <v>23</v>
      </c>
      <c r="D13" s="47" t="s">
        <v>190</v>
      </c>
    </row>
    <row r="14" spans="2:5" ht="48" customHeight="1" x14ac:dyDescent="0.25">
      <c r="B14" s="358"/>
      <c r="C14" s="41" t="s">
        <v>191</v>
      </c>
    </row>
    <row r="15" spans="2:5" ht="39" customHeight="1" x14ac:dyDescent="0.25">
      <c r="B15" s="359"/>
      <c r="C15" s="41" t="s">
        <v>192</v>
      </c>
    </row>
    <row r="16" spans="2:5" ht="39" customHeight="1" x14ac:dyDescent="0.25">
      <c r="B16" s="360" t="s">
        <v>193</v>
      </c>
      <c r="C16" s="40" t="s">
        <v>131</v>
      </c>
    </row>
    <row r="17" spans="2:3" x14ac:dyDescent="0.25">
      <c r="B17" s="361"/>
      <c r="C17" s="40" t="s">
        <v>194</v>
      </c>
    </row>
    <row r="18" spans="2:3" x14ac:dyDescent="0.25">
      <c r="B18" s="361"/>
      <c r="C18" s="48" t="s">
        <v>133</v>
      </c>
    </row>
    <row r="19" spans="2:3" x14ac:dyDescent="0.25">
      <c r="B19" s="361"/>
      <c r="C19" s="48" t="s">
        <v>134</v>
      </c>
    </row>
    <row r="20" spans="2:3" x14ac:dyDescent="0.25">
      <c r="B20" s="361"/>
      <c r="C20" s="48" t="s">
        <v>195</v>
      </c>
    </row>
    <row r="21" spans="2:3" x14ac:dyDescent="0.25">
      <c r="B21" s="361"/>
      <c r="C21" s="48" t="s">
        <v>196</v>
      </c>
    </row>
  </sheetData>
  <mergeCells count="4">
    <mergeCell ref="B8:B15"/>
    <mergeCell ref="B16:B21"/>
    <mergeCell ref="C6:C7"/>
    <mergeCell ref="B2:B7"/>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view="pageBreakPreview" topLeftCell="D16" zoomScale="70" zoomScaleSheetLayoutView="70" workbookViewId="0">
      <selection activeCell="P35" sqref="P35"/>
    </sheetView>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5703125" style="78" customWidth="1"/>
    <col min="18" max="19" width="10.85546875" style="78"/>
    <col min="20" max="20" width="17.85546875" style="78" customWidth="1"/>
    <col min="21" max="21" width="3.28515625" style="78" customWidth="1"/>
    <col min="22" max="16384" width="10.85546875" style="78"/>
  </cols>
  <sheetData>
    <row r="1" spans="1:21" x14ac:dyDescent="0.25">
      <c r="A1" s="79"/>
      <c r="B1" s="79"/>
      <c r="C1" s="79"/>
      <c r="D1" s="79"/>
      <c r="E1" s="79"/>
      <c r="F1" s="79"/>
      <c r="G1" s="79"/>
      <c r="H1" s="79"/>
      <c r="I1" s="79"/>
      <c r="J1" s="79"/>
      <c r="K1" s="79"/>
      <c r="L1" s="79"/>
      <c r="M1" s="79"/>
      <c r="N1" s="79"/>
      <c r="O1" s="79"/>
      <c r="P1" s="79"/>
      <c r="Q1" s="79"/>
      <c r="R1" s="79"/>
      <c r="S1" s="79"/>
      <c r="T1" s="79"/>
    </row>
    <row r="2" spans="1:21" x14ac:dyDescent="0.25">
      <c r="A2" s="79"/>
      <c r="B2" s="79"/>
      <c r="C2" s="79"/>
      <c r="D2" s="79"/>
      <c r="E2" s="79"/>
      <c r="F2" s="79"/>
      <c r="G2" s="79"/>
      <c r="H2" s="79"/>
      <c r="I2" s="79"/>
      <c r="J2" s="79"/>
      <c r="K2" s="79"/>
      <c r="L2" s="79"/>
      <c r="M2" s="79"/>
      <c r="N2" s="79"/>
      <c r="O2" s="79"/>
      <c r="P2" s="79"/>
      <c r="Q2" s="79"/>
      <c r="R2" s="79"/>
      <c r="S2" s="79"/>
      <c r="T2" s="79"/>
    </row>
    <row r="3" spans="1:21" x14ac:dyDescent="0.25">
      <c r="A3" s="79"/>
      <c r="B3" s="79"/>
      <c r="C3" s="79"/>
      <c r="D3" s="79"/>
      <c r="E3" s="79"/>
      <c r="F3" s="79"/>
      <c r="G3" s="79"/>
      <c r="H3" s="79"/>
      <c r="I3" s="79"/>
      <c r="J3" s="79"/>
      <c r="K3" s="79"/>
      <c r="L3" s="81"/>
      <c r="M3" s="81"/>
      <c r="N3" s="81"/>
      <c r="O3" s="81"/>
      <c r="P3" s="81"/>
      <c r="Q3" s="81"/>
      <c r="R3" s="81"/>
      <c r="S3" s="81"/>
      <c r="T3" s="81"/>
    </row>
    <row r="4" spans="1:21" ht="24.75" customHeight="1" x14ac:dyDescent="0.25">
      <c r="A4" s="119"/>
      <c r="B4" s="81"/>
      <c r="C4" s="81"/>
      <c r="D4" s="81"/>
      <c r="E4" s="81"/>
      <c r="F4" s="81"/>
      <c r="G4" s="81"/>
      <c r="H4" s="81"/>
      <c r="I4" s="81"/>
      <c r="J4" s="81"/>
      <c r="K4" s="79"/>
      <c r="L4" s="185" t="s">
        <v>51</v>
      </c>
      <c r="M4" s="185"/>
      <c r="N4" s="185"/>
      <c r="O4" s="185"/>
      <c r="P4" s="185"/>
      <c r="Q4" s="185"/>
      <c r="R4" s="185"/>
      <c r="S4" s="185"/>
      <c r="T4" s="185"/>
      <c r="U4" s="80"/>
    </row>
    <row r="5" spans="1:21" x14ac:dyDescent="0.25">
      <c r="A5" s="80"/>
      <c r="B5" s="81"/>
      <c r="C5" s="81"/>
      <c r="D5" s="81"/>
      <c r="E5" s="81"/>
      <c r="F5" s="81"/>
      <c r="G5" s="81"/>
      <c r="H5" s="81"/>
      <c r="I5" s="81"/>
      <c r="J5" s="81"/>
      <c r="K5" s="79"/>
      <c r="L5" s="82"/>
      <c r="M5" s="82"/>
      <c r="N5" s="82"/>
      <c r="O5" s="82"/>
      <c r="P5" s="82"/>
      <c r="Q5" s="82"/>
      <c r="R5" s="82"/>
      <c r="S5" s="82"/>
      <c r="T5" s="82"/>
      <c r="U5" s="80"/>
    </row>
    <row r="6" spans="1:21" x14ac:dyDescent="0.25">
      <c r="A6" s="80"/>
      <c r="B6" s="81"/>
      <c r="C6" s="81"/>
      <c r="D6" s="81"/>
      <c r="E6" s="81"/>
      <c r="F6" s="81"/>
      <c r="G6" s="81"/>
      <c r="H6" s="81"/>
      <c r="I6" s="81"/>
      <c r="J6" s="81"/>
      <c r="K6" s="79"/>
      <c r="L6" s="82"/>
      <c r="M6" s="82"/>
      <c r="N6" s="82"/>
      <c r="O6" s="82"/>
      <c r="P6" s="82"/>
      <c r="Q6" s="82"/>
      <c r="R6" s="82"/>
      <c r="S6" s="82"/>
      <c r="T6" s="82"/>
      <c r="U6" s="80"/>
    </row>
    <row r="7" spans="1:21" ht="16.5" thickBot="1" x14ac:dyDescent="0.3">
      <c r="A7" s="80"/>
      <c r="B7" s="81"/>
      <c r="C7" s="81"/>
      <c r="D7" s="81"/>
      <c r="E7" s="81"/>
      <c r="F7" s="81"/>
      <c r="G7" s="81"/>
      <c r="H7" s="81"/>
      <c r="I7" s="81"/>
      <c r="J7" s="81"/>
      <c r="K7" s="79"/>
      <c r="L7" s="82"/>
      <c r="M7" s="82"/>
      <c r="N7" s="82"/>
      <c r="O7" s="82"/>
      <c r="P7" s="82"/>
      <c r="Q7" s="82"/>
      <c r="R7" s="82"/>
      <c r="S7" s="82"/>
      <c r="T7" s="82"/>
      <c r="U7" s="80"/>
    </row>
    <row r="8" spans="1:21" x14ac:dyDescent="0.25">
      <c r="A8" s="80"/>
      <c r="B8" s="81"/>
      <c r="C8" s="81"/>
      <c r="D8" s="81"/>
      <c r="E8" s="81"/>
      <c r="F8" s="81"/>
      <c r="G8" s="81"/>
      <c r="H8" s="81"/>
      <c r="I8" s="81"/>
      <c r="J8" s="81"/>
      <c r="K8" s="82"/>
      <c r="L8" s="186" t="s">
        <v>52</v>
      </c>
      <c r="M8" s="187"/>
      <c r="N8" s="187"/>
      <c r="O8" s="187"/>
      <c r="P8" s="187"/>
      <c r="Q8" s="187"/>
      <c r="R8" s="187"/>
      <c r="S8" s="187"/>
      <c r="T8" s="188"/>
      <c r="U8" s="80"/>
    </row>
    <row r="9" spans="1:21" ht="66.95" customHeight="1" x14ac:dyDescent="0.25">
      <c r="A9" s="80"/>
      <c r="B9" s="224" t="s">
        <v>53</v>
      </c>
      <c r="C9" s="224"/>
      <c r="D9" s="224"/>
      <c r="E9" s="224"/>
      <c r="F9" s="224"/>
      <c r="G9" s="224"/>
      <c r="H9" s="224"/>
      <c r="I9" s="224"/>
      <c r="J9" s="132"/>
      <c r="K9" s="82"/>
      <c r="L9" s="189"/>
      <c r="M9" s="190"/>
      <c r="N9" s="190"/>
      <c r="O9" s="190"/>
      <c r="P9" s="190"/>
      <c r="Q9" s="190"/>
      <c r="R9" s="190"/>
      <c r="S9" s="190"/>
      <c r="T9" s="191"/>
      <c r="U9" s="80"/>
    </row>
    <row r="10" spans="1:21" ht="35.25" customHeight="1" thickBot="1" x14ac:dyDescent="0.3">
      <c r="A10" s="80"/>
      <c r="B10" s="132"/>
      <c r="C10" s="132"/>
      <c r="D10" s="132"/>
      <c r="E10" s="132"/>
      <c r="F10" s="132"/>
      <c r="G10" s="132"/>
      <c r="H10" s="132"/>
      <c r="I10" s="132"/>
      <c r="J10" s="132"/>
      <c r="K10" s="82"/>
      <c r="L10" s="189"/>
      <c r="M10" s="190"/>
      <c r="N10" s="190"/>
      <c r="O10" s="190"/>
      <c r="P10" s="190"/>
      <c r="Q10" s="190"/>
      <c r="R10" s="190"/>
      <c r="S10" s="190"/>
      <c r="T10" s="191"/>
      <c r="U10" s="80"/>
    </row>
    <row r="11" spans="1:21" ht="32.25" customHeight="1" thickBot="1" x14ac:dyDescent="0.45">
      <c r="A11" s="80"/>
      <c r="B11" s="225" t="s">
        <v>54</v>
      </c>
      <c r="C11" s="225"/>
      <c r="D11" s="225"/>
      <c r="E11" s="225"/>
      <c r="F11" s="225"/>
      <c r="G11" s="225"/>
      <c r="H11" s="225"/>
      <c r="I11" s="225"/>
      <c r="J11" s="133"/>
      <c r="K11" s="82"/>
      <c r="L11" s="85"/>
      <c r="M11" s="204" t="s">
        <v>55</v>
      </c>
      <c r="N11" s="205"/>
      <c r="O11" s="205"/>
      <c r="P11" s="206"/>
      <c r="Q11" s="84" t="s">
        <v>56</v>
      </c>
      <c r="R11" s="86"/>
      <c r="S11" s="86"/>
      <c r="T11" s="87"/>
      <c r="U11" s="80"/>
    </row>
    <row r="12" spans="1:21" ht="60.75" customHeight="1" thickBot="1" x14ac:dyDescent="0.3">
      <c r="A12" s="80"/>
      <c r="B12" s="82"/>
      <c r="C12" s="82"/>
      <c r="D12" s="83"/>
      <c r="E12" s="82"/>
      <c r="F12" s="82"/>
      <c r="G12" s="83"/>
      <c r="H12" s="82"/>
      <c r="I12" s="82"/>
      <c r="J12" s="82"/>
      <c r="K12" s="82"/>
      <c r="L12" s="85"/>
      <c r="M12" s="182" t="s">
        <v>57</v>
      </c>
      <c r="N12" s="183"/>
      <c r="O12" s="183"/>
      <c r="P12" s="184"/>
      <c r="Q12" s="89">
        <v>5</v>
      </c>
      <c r="R12" s="86"/>
      <c r="S12" s="86"/>
      <c r="T12" s="87"/>
      <c r="U12" s="80"/>
    </row>
    <row r="13" spans="1:21" ht="26.25" customHeight="1" x14ac:dyDescent="0.25">
      <c r="A13" s="80"/>
      <c r="B13" s="185" t="s">
        <v>58</v>
      </c>
      <c r="C13" s="185"/>
      <c r="D13" s="185"/>
      <c r="E13" s="185"/>
      <c r="F13" s="185"/>
      <c r="G13" s="185"/>
      <c r="H13" s="185"/>
      <c r="I13" s="185"/>
      <c r="J13" s="120"/>
      <c r="K13" s="82"/>
      <c r="L13" s="85"/>
      <c r="M13" s="192" t="s">
        <v>59</v>
      </c>
      <c r="N13" s="193"/>
      <c r="O13" s="193"/>
      <c r="P13" s="194"/>
      <c r="Q13" s="207">
        <v>4</v>
      </c>
      <c r="R13" s="86"/>
      <c r="S13" s="86"/>
      <c r="T13" s="87"/>
      <c r="U13" s="80"/>
    </row>
    <row r="14" spans="1:21" ht="38.25" customHeight="1" thickBot="1" x14ac:dyDescent="0.3">
      <c r="A14" s="80"/>
      <c r="B14" s="82"/>
      <c r="C14" s="82"/>
      <c r="D14" s="82"/>
      <c r="E14" s="82"/>
      <c r="F14" s="82"/>
      <c r="G14" s="82"/>
      <c r="H14" s="82"/>
      <c r="I14" s="82"/>
      <c r="J14" s="82"/>
      <c r="K14" s="82"/>
      <c r="L14" s="85"/>
      <c r="M14" s="198"/>
      <c r="N14" s="199"/>
      <c r="O14" s="199"/>
      <c r="P14" s="200"/>
      <c r="Q14" s="208"/>
      <c r="R14" s="86"/>
      <c r="S14" s="86"/>
      <c r="T14" s="87"/>
      <c r="U14" s="80"/>
    </row>
    <row r="15" spans="1:21" ht="66.75" customHeight="1" thickBot="1" x14ac:dyDescent="0.3">
      <c r="A15" s="80"/>
      <c r="B15" s="84" t="s">
        <v>60</v>
      </c>
      <c r="C15" s="182" t="s">
        <v>61</v>
      </c>
      <c r="D15" s="183"/>
      <c r="E15" s="183"/>
      <c r="F15" s="183"/>
      <c r="G15" s="183"/>
      <c r="H15" s="183"/>
      <c r="I15" s="184"/>
      <c r="J15" s="131"/>
      <c r="K15" s="82"/>
      <c r="L15" s="85"/>
      <c r="M15" s="192" t="s">
        <v>62</v>
      </c>
      <c r="N15" s="193"/>
      <c r="O15" s="193"/>
      <c r="P15" s="194"/>
      <c r="Q15" s="207">
        <v>3</v>
      </c>
      <c r="R15" s="86"/>
      <c r="S15" s="86"/>
      <c r="T15" s="87"/>
      <c r="U15" s="80"/>
    </row>
    <row r="16" spans="1:21" ht="24.75" customHeight="1" thickBot="1" x14ac:dyDescent="0.3">
      <c r="A16" s="80"/>
      <c r="B16" s="201" t="s">
        <v>63</v>
      </c>
      <c r="C16" s="192" t="s">
        <v>64</v>
      </c>
      <c r="D16" s="193"/>
      <c r="E16" s="193"/>
      <c r="F16" s="193"/>
      <c r="G16" s="193"/>
      <c r="H16" s="193"/>
      <c r="I16" s="194"/>
      <c r="J16" s="131"/>
      <c r="K16" s="82"/>
      <c r="L16" s="85"/>
      <c r="M16" s="198"/>
      <c r="N16" s="199"/>
      <c r="O16" s="199"/>
      <c r="P16" s="200"/>
      <c r="Q16" s="208"/>
      <c r="R16" s="86"/>
      <c r="S16" s="86"/>
      <c r="T16" s="87"/>
      <c r="U16" s="80"/>
    </row>
    <row r="17" spans="1:21" ht="51.75" customHeight="1" thickBot="1" x14ac:dyDescent="0.3">
      <c r="A17" s="80"/>
      <c r="B17" s="202"/>
      <c r="C17" s="195"/>
      <c r="D17" s="196"/>
      <c r="E17" s="196"/>
      <c r="F17" s="196"/>
      <c r="G17" s="196"/>
      <c r="H17" s="196"/>
      <c r="I17" s="197"/>
      <c r="J17" s="131"/>
      <c r="K17" s="82"/>
      <c r="L17" s="85"/>
      <c r="M17" s="182" t="s">
        <v>65</v>
      </c>
      <c r="N17" s="183"/>
      <c r="O17" s="183"/>
      <c r="P17" s="184"/>
      <c r="Q17" s="89">
        <v>2</v>
      </c>
      <c r="R17" s="86"/>
      <c r="S17" s="86"/>
      <c r="T17" s="87"/>
      <c r="U17" s="80"/>
    </row>
    <row r="18" spans="1:21" ht="61.5" customHeight="1" thickBot="1" x14ac:dyDescent="0.3">
      <c r="A18" s="80"/>
      <c r="B18" s="203"/>
      <c r="C18" s="198"/>
      <c r="D18" s="199"/>
      <c r="E18" s="199"/>
      <c r="F18" s="199"/>
      <c r="G18" s="199"/>
      <c r="H18" s="199"/>
      <c r="I18" s="200"/>
      <c r="J18" s="131"/>
      <c r="K18" s="82"/>
      <c r="L18" s="90"/>
      <c r="M18" s="182" t="s">
        <v>66</v>
      </c>
      <c r="N18" s="183"/>
      <c r="O18" s="183"/>
      <c r="P18" s="184"/>
      <c r="Q18" s="89">
        <v>1</v>
      </c>
      <c r="R18" s="129"/>
      <c r="S18" s="129"/>
      <c r="T18" s="130"/>
      <c r="U18" s="80"/>
    </row>
    <row r="19" spans="1:21" ht="90" customHeight="1" thickBot="1" x14ac:dyDescent="0.3">
      <c r="A19" s="80"/>
      <c r="B19" s="88" t="s">
        <v>67</v>
      </c>
      <c r="C19" s="182" t="s">
        <v>68</v>
      </c>
      <c r="D19" s="183"/>
      <c r="E19" s="183"/>
      <c r="F19" s="183"/>
      <c r="G19" s="183"/>
      <c r="H19" s="183"/>
      <c r="I19" s="184"/>
      <c r="J19" s="131"/>
      <c r="K19" s="82"/>
      <c r="L19" s="221" t="s">
        <v>69</v>
      </c>
      <c r="M19" s="222"/>
      <c r="N19" s="222"/>
      <c r="O19" s="222"/>
      <c r="P19" s="222"/>
      <c r="Q19" s="222"/>
      <c r="R19" s="222"/>
      <c r="S19" s="222"/>
      <c r="T19" s="223"/>
      <c r="U19" s="80"/>
    </row>
    <row r="20" spans="1:21" ht="48.75" customHeight="1" x14ac:dyDescent="0.25">
      <c r="A20" s="80"/>
      <c r="B20" s="201" t="s">
        <v>70</v>
      </c>
      <c r="C20" s="192" t="s">
        <v>71</v>
      </c>
      <c r="D20" s="193"/>
      <c r="E20" s="193"/>
      <c r="F20" s="193"/>
      <c r="G20" s="193"/>
      <c r="H20" s="193"/>
      <c r="I20" s="194"/>
      <c r="J20" s="131"/>
      <c r="K20" s="82"/>
      <c r="L20" s="91" t="s">
        <v>72</v>
      </c>
      <c r="M20" s="212" t="s">
        <v>73</v>
      </c>
      <c r="N20" s="213"/>
      <c r="O20" s="213"/>
      <c r="P20" s="213"/>
      <c r="Q20" s="213"/>
      <c r="R20" s="213"/>
      <c r="S20" s="213"/>
      <c r="T20" s="214"/>
      <c r="U20" s="80"/>
    </row>
    <row r="21" spans="1:21" ht="38.25" customHeight="1" thickBot="1" x14ac:dyDescent="0.3">
      <c r="A21" s="80"/>
      <c r="B21" s="203"/>
      <c r="C21" s="198"/>
      <c r="D21" s="199"/>
      <c r="E21" s="199"/>
      <c r="F21" s="199"/>
      <c r="G21" s="199"/>
      <c r="H21" s="199"/>
      <c r="I21" s="200"/>
      <c r="J21" s="131"/>
      <c r="K21" s="82"/>
      <c r="L21" s="92"/>
      <c r="M21" s="215"/>
      <c r="N21" s="216"/>
      <c r="O21" s="216"/>
      <c r="P21" s="216"/>
      <c r="Q21" s="216"/>
      <c r="R21" s="216"/>
      <c r="S21" s="216"/>
      <c r="T21" s="217"/>
      <c r="U21" s="80"/>
    </row>
    <row r="22" spans="1:21" ht="15" customHeight="1" x14ac:dyDescent="0.25">
      <c r="A22" s="80"/>
      <c r="B22" s="201" t="s">
        <v>74</v>
      </c>
      <c r="C22" s="192" t="s">
        <v>75</v>
      </c>
      <c r="D22" s="193"/>
      <c r="E22" s="193"/>
      <c r="F22" s="193"/>
      <c r="G22" s="193"/>
      <c r="H22" s="193"/>
      <c r="I22" s="194"/>
      <c r="J22" s="131"/>
      <c r="K22" s="82"/>
      <c r="L22" s="94" t="s">
        <v>76</v>
      </c>
      <c r="M22" s="212" t="s">
        <v>77</v>
      </c>
      <c r="N22" s="213"/>
      <c r="O22" s="213"/>
      <c r="P22" s="213"/>
      <c r="Q22" s="213"/>
      <c r="R22" s="213"/>
      <c r="S22" s="213"/>
      <c r="T22" s="214"/>
      <c r="U22" s="80"/>
    </row>
    <row r="23" spans="1:21" ht="59.25" customHeight="1" x14ac:dyDescent="0.25">
      <c r="A23" s="80"/>
      <c r="B23" s="202"/>
      <c r="C23" s="195"/>
      <c r="D23" s="196"/>
      <c r="E23" s="196"/>
      <c r="F23" s="196"/>
      <c r="G23" s="196"/>
      <c r="H23" s="196"/>
      <c r="I23" s="197"/>
      <c r="J23" s="131"/>
      <c r="K23" s="82"/>
      <c r="L23" s="95"/>
      <c r="M23" s="215"/>
      <c r="N23" s="216"/>
      <c r="O23" s="216"/>
      <c r="P23" s="216"/>
      <c r="Q23" s="216"/>
      <c r="R23" s="216"/>
      <c r="S23" s="216"/>
      <c r="T23" s="217"/>
      <c r="U23" s="80"/>
    </row>
    <row r="24" spans="1:21" ht="75" customHeight="1" thickBot="1" x14ac:dyDescent="0.3">
      <c r="A24" s="80"/>
      <c r="B24" s="203"/>
      <c r="C24" s="198"/>
      <c r="D24" s="199"/>
      <c r="E24" s="199"/>
      <c r="F24" s="199"/>
      <c r="G24" s="199"/>
      <c r="H24" s="199"/>
      <c r="I24" s="200"/>
      <c r="J24" s="131"/>
      <c r="K24" s="82"/>
      <c r="L24" s="96" t="s">
        <v>78</v>
      </c>
      <c r="M24" s="209" t="s">
        <v>79</v>
      </c>
      <c r="N24" s="210"/>
      <c r="O24" s="210"/>
      <c r="P24" s="210"/>
      <c r="Q24" s="210"/>
      <c r="R24" s="210"/>
      <c r="S24" s="210"/>
      <c r="T24" s="211"/>
      <c r="U24" s="80"/>
    </row>
    <row r="25" spans="1:21" ht="90" customHeight="1" x14ac:dyDescent="0.25">
      <c r="A25" s="80"/>
      <c r="B25" s="201" t="s">
        <v>80</v>
      </c>
      <c r="C25" s="192" t="s">
        <v>81</v>
      </c>
      <c r="D25" s="193"/>
      <c r="E25" s="193"/>
      <c r="F25" s="193"/>
      <c r="G25" s="193"/>
      <c r="H25" s="193"/>
      <c r="I25" s="194"/>
      <c r="J25" s="131"/>
      <c r="K25" s="82"/>
      <c r="L25" s="94" t="s">
        <v>82</v>
      </c>
      <c r="M25" s="212" t="s">
        <v>83</v>
      </c>
      <c r="N25" s="213"/>
      <c r="O25" s="213"/>
      <c r="P25" s="213"/>
      <c r="Q25" s="213"/>
      <c r="R25" s="213"/>
      <c r="S25" s="213"/>
      <c r="T25" s="214"/>
      <c r="U25" s="80"/>
    </row>
    <row r="26" spans="1:21" ht="54.75" customHeight="1" x14ac:dyDescent="0.25">
      <c r="A26" s="80"/>
      <c r="B26" s="202"/>
      <c r="C26" s="195"/>
      <c r="D26" s="196"/>
      <c r="E26" s="196"/>
      <c r="F26" s="196"/>
      <c r="G26" s="196"/>
      <c r="H26" s="196"/>
      <c r="I26" s="197"/>
      <c r="J26" s="131"/>
      <c r="K26" s="82"/>
      <c r="L26" s="95"/>
      <c r="M26" s="215"/>
      <c r="N26" s="216"/>
      <c r="O26" s="216"/>
      <c r="P26" s="216"/>
      <c r="Q26" s="216"/>
      <c r="R26" s="216"/>
      <c r="S26" s="216"/>
      <c r="T26" s="217"/>
      <c r="U26" s="80"/>
    </row>
    <row r="27" spans="1:21" ht="65.25" customHeight="1" x14ac:dyDescent="0.25">
      <c r="A27" s="80"/>
      <c r="B27" s="202"/>
      <c r="C27" s="195"/>
      <c r="D27" s="196"/>
      <c r="E27" s="196"/>
      <c r="F27" s="196"/>
      <c r="G27" s="196"/>
      <c r="H27" s="196"/>
      <c r="I27" s="197"/>
      <c r="J27" s="131"/>
      <c r="K27" s="82"/>
      <c r="L27" s="94" t="s">
        <v>84</v>
      </c>
      <c r="M27" s="212" t="s">
        <v>85</v>
      </c>
      <c r="N27" s="213"/>
      <c r="O27" s="213"/>
      <c r="P27" s="213"/>
      <c r="Q27" s="213"/>
      <c r="R27" s="213"/>
      <c r="S27" s="213"/>
      <c r="T27" s="214"/>
      <c r="U27" s="80"/>
    </row>
    <row r="28" spans="1:21" ht="55.5" customHeight="1" thickBot="1" x14ac:dyDescent="0.3">
      <c r="A28" s="80"/>
      <c r="B28" s="202"/>
      <c r="C28" s="195"/>
      <c r="D28" s="196"/>
      <c r="E28" s="196"/>
      <c r="F28" s="196"/>
      <c r="G28" s="196"/>
      <c r="H28" s="196"/>
      <c r="I28" s="197"/>
      <c r="J28" s="131"/>
      <c r="K28" s="82"/>
      <c r="L28" s="97"/>
      <c r="M28" s="218"/>
      <c r="N28" s="219"/>
      <c r="O28" s="219"/>
      <c r="P28" s="219"/>
      <c r="Q28" s="219"/>
      <c r="R28" s="219"/>
      <c r="S28" s="219"/>
      <c r="T28" s="220"/>
      <c r="U28" s="80"/>
    </row>
    <row r="29" spans="1:21" ht="57" customHeight="1" thickBot="1" x14ac:dyDescent="0.3">
      <c r="A29" s="80"/>
      <c r="B29" s="93" t="s">
        <v>86</v>
      </c>
      <c r="C29" s="182" t="s">
        <v>87</v>
      </c>
      <c r="D29" s="183"/>
      <c r="E29" s="183"/>
      <c r="F29" s="183"/>
      <c r="G29" s="183"/>
      <c r="H29" s="183"/>
      <c r="I29" s="184"/>
      <c r="J29" s="131"/>
      <c r="K29" s="82"/>
      <c r="L29" s="98"/>
      <c r="M29" s="98"/>
      <c r="N29" s="98"/>
      <c r="O29" s="98"/>
      <c r="P29" s="98"/>
      <c r="Q29" s="98"/>
      <c r="R29" s="98"/>
      <c r="S29" s="98"/>
      <c r="T29" s="98"/>
      <c r="U29" s="80"/>
    </row>
    <row r="30" spans="1:21" ht="24.75" customHeight="1" x14ac:dyDescent="0.25">
      <c r="A30" s="80"/>
      <c r="B30" s="201" t="s">
        <v>88</v>
      </c>
      <c r="C30" s="192" t="s">
        <v>89</v>
      </c>
      <c r="D30" s="193"/>
      <c r="E30" s="193"/>
      <c r="F30" s="193"/>
      <c r="G30" s="193"/>
      <c r="H30" s="193"/>
      <c r="I30" s="194"/>
      <c r="J30" s="131"/>
      <c r="K30" s="82"/>
      <c r="L30" s="98"/>
      <c r="M30" s="98"/>
      <c r="N30" s="98"/>
      <c r="O30" s="98"/>
      <c r="P30" s="98"/>
      <c r="Q30" s="98"/>
      <c r="R30" s="98"/>
      <c r="S30" s="98"/>
      <c r="T30" s="98"/>
      <c r="U30" s="80"/>
    </row>
    <row r="31" spans="1:21" ht="102" customHeight="1" x14ac:dyDescent="0.25">
      <c r="A31" s="80"/>
      <c r="B31" s="202"/>
      <c r="C31" s="195"/>
      <c r="D31" s="196"/>
      <c r="E31" s="196"/>
      <c r="F31" s="196"/>
      <c r="G31" s="196"/>
      <c r="H31" s="196"/>
      <c r="I31" s="197"/>
      <c r="J31" s="131"/>
      <c r="K31" s="82"/>
      <c r="L31" s="98"/>
      <c r="M31" s="98"/>
      <c r="N31" s="98"/>
      <c r="O31" s="98"/>
      <c r="P31" s="98"/>
      <c r="Q31" s="98"/>
      <c r="R31" s="98"/>
      <c r="S31" s="98"/>
      <c r="T31" s="98"/>
      <c r="U31" s="80"/>
    </row>
    <row r="32" spans="1:21" ht="63" customHeight="1" x14ac:dyDescent="0.25">
      <c r="A32" s="80"/>
      <c r="B32" s="202"/>
      <c r="C32" s="195"/>
      <c r="D32" s="196"/>
      <c r="E32" s="196"/>
      <c r="F32" s="196"/>
      <c r="G32" s="196"/>
      <c r="H32" s="196"/>
      <c r="I32" s="197"/>
      <c r="J32" s="131"/>
      <c r="K32" s="98"/>
      <c r="L32" s="98"/>
      <c r="M32" s="98"/>
      <c r="N32" s="98"/>
      <c r="O32" s="98"/>
      <c r="P32" s="98"/>
      <c r="Q32" s="98"/>
      <c r="R32" s="98"/>
      <c r="S32" s="98"/>
      <c r="T32" s="98"/>
      <c r="U32" s="80"/>
    </row>
    <row r="33" spans="1:21" ht="15.75" customHeight="1" thickBot="1" x14ac:dyDescent="0.3">
      <c r="A33" s="80"/>
      <c r="B33" s="203"/>
      <c r="C33" s="198"/>
      <c r="D33" s="199"/>
      <c r="E33" s="199"/>
      <c r="F33" s="199"/>
      <c r="G33" s="199"/>
      <c r="H33" s="199"/>
      <c r="I33" s="200"/>
      <c r="J33" s="131"/>
      <c r="K33" s="98"/>
      <c r="L33" s="98"/>
      <c r="M33" s="98"/>
      <c r="N33" s="98"/>
      <c r="O33" s="98"/>
      <c r="P33" s="98"/>
      <c r="Q33" s="98"/>
      <c r="R33" s="98"/>
      <c r="S33" s="98"/>
      <c r="T33" s="98"/>
      <c r="U33" s="80"/>
    </row>
    <row r="34" spans="1:21" ht="30" customHeight="1" x14ac:dyDescent="0.25">
      <c r="A34" s="80"/>
      <c r="B34" s="201" t="s">
        <v>90</v>
      </c>
      <c r="C34" s="192" t="s">
        <v>91</v>
      </c>
      <c r="D34" s="193"/>
      <c r="E34" s="193"/>
      <c r="F34" s="193"/>
      <c r="G34" s="193"/>
      <c r="H34" s="193"/>
      <c r="I34" s="194"/>
      <c r="J34" s="131"/>
      <c r="K34" s="98"/>
      <c r="L34" s="98"/>
      <c r="M34" s="98"/>
      <c r="N34" s="98"/>
      <c r="O34" s="98"/>
      <c r="P34" s="98"/>
      <c r="Q34" s="98"/>
      <c r="R34" s="98"/>
      <c r="S34" s="98"/>
      <c r="T34" s="98"/>
      <c r="U34" s="80"/>
    </row>
    <row r="35" spans="1:21" ht="42.75" customHeight="1" thickBot="1" x14ac:dyDescent="0.3">
      <c r="A35" s="80"/>
      <c r="B35" s="203"/>
      <c r="C35" s="198"/>
      <c r="D35" s="199"/>
      <c r="E35" s="199"/>
      <c r="F35" s="199"/>
      <c r="G35" s="199"/>
      <c r="H35" s="199"/>
      <c r="I35" s="200"/>
      <c r="J35" s="131"/>
      <c r="K35" s="98"/>
      <c r="L35" s="98"/>
      <c r="M35" s="98"/>
      <c r="N35" s="98"/>
      <c r="O35" s="98"/>
      <c r="P35" s="98"/>
      <c r="Q35" s="98"/>
      <c r="R35" s="98"/>
      <c r="S35" s="98"/>
      <c r="T35" s="98"/>
      <c r="U35" s="80"/>
    </row>
    <row r="36" spans="1:21" ht="59.25" customHeight="1" thickBot="1" x14ac:dyDescent="0.3">
      <c r="A36" s="80"/>
      <c r="B36" s="93" t="s">
        <v>92</v>
      </c>
      <c r="C36" s="182" t="s">
        <v>93</v>
      </c>
      <c r="D36" s="183"/>
      <c r="E36" s="183"/>
      <c r="F36" s="183"/>
      <c r="G36" s="183"/>
      <c r="H36" s="183"/>
      <c r="I36" s="184"/>
      <c r="J36" s="131"/>
      <c r="K36" s="98"/>
      <c r="L36" s="98"/>
      <c r="M36" s="98"/>
      <c r="N36" s="98"/>
      <c r="O36" s="98"/>
      <c r="P36" s="98"/>
      <c r="Q36" s="98"/>
      <c r="R36" s="98"/>
      <c r="S36" s="98"/>
      <c r="T36" s="98"/>
      <c r="U36" s="80"/>
    </row>
    <row r="37" spans="1:21" ht="15" customHeight="1" x14ac:dyDescent="0.25">
      <c r="A37" s="80"/>
      <c r="B37" s="201" t="s">
        <v>94</v>
      </c>
      <c r="C37" s="192" t="s">
        <v>95</v>
      </c>
      <c r="D37" s="193"/>
      <c r="E37" s="193"/>
      <c r="F37" s="193"/>
      <c r="G37" s="193"/>
      <c r="H37" s="193"/>
      <c r="I37" s="194"/>
      <c r="J37" s="131"/>
      <c r="K37" s="98"/>
      <c r="L37" s="98"/>
      <c r="M37" s="98"/>
      <c r="N37" s="98"/>
      <c r="O37" s="98"/>
      <c r="P37" s="98"/>
      <c r="Q37" s="98"/>
      <c r="R37" s="98"/>
      <c r="S37" s="98"/>
      <c r="T37" s="98"/>
      <c r="U37" s="80"/>
    </row>
    <row r="38" spans="1:21" ht="15" customHeight="1" x14ac:dyDescent="0.25">
      <c r="A38" s="80"/>
      <c r="B38" s="202"/>
      <c r="C38" s="195"/>
      <c r="D38" s="196"/>
      <c r="E38" s="196"/>
      <c r="F38" s="196"/>
      <c r="G38" s="196"/>
      <c r="H38" s="196"/>
      <c r="I38" s="197"/>
      <c r="J38" s="131"/>
      <c r="K38" s="98"/>
      <c r="L38" s="98"/>
      <c r="M38" s="98"/>
      <c r="N38" s="98"/>
      <c r="O38" s="98"/>
      <c r="P38" s="98"/>
      <c r="Q38" s="98"/>
      <c r="R38" s="98"/>
      <c r="S38" s="98"/>
      <c r="T38" s="98"/>
      <c r="U38" s="80"/>
    </row>
    <row r="39" spans="1:21" ht="15" customHeight="1" x14ac:dyDescent="0.25">
      <c r="A39" s="80"/>
      <c r="B39" s="202"/>
      <c r="C39" s="195"/>
      <c r="D39" s="196"/>
      <c r="E39" s="196"/>
      <c r="F39" s="196"/>
      <c r="G39" s="196"/>
      <c r="H39" s="196"/>
      <c r="I39" s="197"/>
      <c r="J39" s="131"/>
      <c r="K39" s="98"/>
      <c r="L39" s="98"/>
      <c r="M39" s="98"/>
      <c r="N39" s="98"/>
      <c r="O39" s="98"/>
      <c r="P39" s="98"/>
      <c r="Q39" s="98"/>
      <c r="R39" s="98"/>
      <c r="S39" s="98"/>
      <c r="T39" s="98"/>
      <c r="U39" s="80"/>
    </row>
    <row r="40" spans="1:21" ht="50.25" customHeight="1" thickBot="1" x14ac:dyDescent="0.3">
      <c r="A40" s="80"/>
      <c r="B40" s="203"/>
      <c r="C40" s="198"/>
      <c r="D40" s="199"/>
      <c r="E40" s="199"/>
      <c r="F40" s="199"/>
      <c r="G40" s="199"/>
      <c r="H40" s="199"/>
      <c r="I40" s="200"/>
      <c r="J40" s="131"/>
      <c r="K40" s="98"/>
      <c r="L40" s="98"/>
      <c r="M40" s="98"/>
      <c r="N40" s="98"/>
      <c r="O40" s="98"/>
      <c r="P40" s="98"/>
      <c r="Q40" s="98"/>
      <c r="R40" s="98"/>
      <c r="S40" s="98"/>
      <c r="T40" s="98"/>
      <c r="U40" s="80"/>
    </row>
    <row r="41" spans="1:21" ht="41.25" customHeight="1" thickBot="1" x14ac:dyDescent="0.3">
      <c r="A41" s="80"/>
      <c r="B41" s="93" t="s">
        <v>96</v>
      </c>
      <c r="C41" s="182" t="s">
        <v>97</v>
      </c>
      <c r="D41" s="183"/>
      <c r="E41" s="183"/>
      <c r="F41" s="183"/>
      <c r="G41" s="183"/>
      <c r="H41" s="183"/>
      <c r="I41" s="184"/>
      <c r="J41" s="131"/>
      <c r="K41" s="98"/>
      <c r="L41" s="80"/>
      <c r="M41" s="80"/>
      <c r="N41" s="80"/>
      <c r="O41" s="80"/>
      <c r="P41" s="80"/>
      <c r="Q41" s="80"/>
      <c r="R41" s="80"/>
      <c r="S41" s="80"/>
      <c r="U41" s="80"/>
    </row>
    <row r="42" spans="1:21" ht="51.75" customHeight="1" thickBot="1" x14ac:dyDescent="0.3">
      <c r="A42" s="80"/>
      <c r="B42" s="88" t="s">
        <v>98</v>
      </c>
      <c r="C42" s="182" t="s">
        <v>99</v>
      </c>
      <c r="D42" s="183"/>
      <c r="E42" s="183"/>
      <c r="F42" s="183"/>
      <c r="G42" s="183"/>
      <c r="H42" s="183"/>
      <c r="I42" s="184"/>
      <c r="J42" s="131"/>
      <c r="K42" s="98"/>
      <c r="L42" s="80"/>
      <c r="M42" s="80"/>
      <c r="N42" s="80"/>
      <c r="O42" s="80"/>
      <c r="P42" s="80"/>
      <c r="Q42" s="80"/>
      <c r="R42" s="80"/>
      <c r="S42" s="80"/>
      <c r="T42" s="80"/>
      <c r="U42" s="80"/>
    </row>
    <row r="43" spans="1:21" ht="15" customHeight="1" x14ac:dyDescent="0.25">
      <c r="A43" s="80"/>
      <c r="B43" s="201" t="s">
        <v>100</v>
      </c>
      <c r="C43" s="192" t="s">
        <v>101</v>
      </c>
      <c r="D43" s="193"/>
      <c r="E43" s="193"/>
      <c r="F43" s="193"/>
      <c r="G43" s="193"/>
      <c r="H43" s="193"/>
      <c r="I43" s="194"/>
      <c r="J43" s="131"/>
      <c r="K43" s="98"/>
      <c r="L43" s="80"/>
      <c r="M43" s="80"/>
      <c r="N43" s="80"/>
      <c r="O43" s="80"/>
      <c r="P43" s="80"/>
      <c r="Q43" s="80"/>
      <c r="R43" s="80"/>
      <c r="S43" s="80"/>
      <c r="T43" s="80"/>
      <c r="U43" s="80"/>
    </row>
    <row r="44" spans="1:21" ht="39" customHeight="1" x14ac:dyDescent="0.25">
      <c r="A44" s="80"/>
      <c r="B44" s="202"/>
      <c r="C44" s="195"/>
      <c r="D44" s="196"/>
      <c r="E44" s="196"/>
      <c r="F44" s="196"/>
      <c r="G44" s="196"/>
      <c r="H44" s="196"/>
      <c r="I44" s="197"/>
      <c r="J44" s="131"/>
      <c r="K44" s="80"/>
      <c r="L44" s="80"/>
      <c r="M44" s="80"/>
      <c r="N44" s="80"/>
      <c r="O44" s="80"/>
      <c r="P44" s="80"/>
      <c r="Q44" s="80"/>
      <c r="R44" s="80"/>
      <c r="S44" s="80"/>
      <c r="T44" s="80"/>
      <c r="U44" s="80"/>
    </row>
    <row r="45" spans="1:21" ht="27" customHeight="1" x14ac:dyDescent="0.25">
      <c r="A45" s="80"/>
      <c r="B45" s="202"/>
      <c r="C45" s="195"/>
      <c r="D45" s="196"/>
      <c r="E45" s="196"/>
      <c r="F45" s="196"/>
      <c r="G45" s="196"/>
      <c r="H45" s="196"/>
      <c r="I45" s="197"/>
      <c r="J45" s="131"/>
      <c r="K45" s="80"/>
      <c r="L45" s="80"/>
      <c r="M45" s="80"/>
      <c r="N45" s="80"/>
      <c r="O45" s="80"/>
      <c r="P45" s="80"/>
      <c r="Q45" s="80"/>
      <c r="R45" s="80"/>
      <c r="S45" s="80"/>
      <c r="T45" s="80"/>
      <c r="U45" s="80"/>
    </row>
    <row r="46" spans="1:21" ht="24.75" customHeight="1" thickBot="1" x14ac:dyDescent="0.3">
      <c r="A46" s="80"/>
      <c r="B46" s="203"/>
      <c r="C46" s="198"/>
      <c r="D46" s="199"/>
      <c r="E46" s="199"/>
      <c r="F46" s="199"/>
      <c r="G46" s="199"/>
      <c r="H46" s="199"/>
      <c r="I46" s="200"/>
      <c r="J46" s="131"/>
      <c r="K46" s="80"/>
      <c r="L46" s="80"/>
      <c r="M46" s="80"/>
      <c r="N46" s="80"/>
      <c r="O46" s="80"/>
      <c r="P46" s="80"/>
      <c r="Q46" s="80"/>
      <c r="R46" s="80"/>
      <c r="S46" s="80"/>
      <c r="T46" s="80"/>
      <c r="U46" s="80"/>
    </row>
    <row r="47" spans="1:21" ht="36.75" customHeight="1" x14ac:dyDescent="0.25">
      <c r="A47" s="80"/>
      <c r="B47" s="98"/>
      <c r="C47" s="98"/>
      <c r="D47" s="98"/>
      <c r="E47" s="98"/>
      <c r="F47" s="98"/>
      <c r="G47" s="98"/>
      <c r="H47" s="98"/>
      <c r="I47" s="98"/>
      <c r="J47" s="98"/>
      <c r="K47" s="80"/>
      <c r="L47" s="80"/>
      <c r="M47" s="80"/>
      <c r="N47" s="80"/>
      <c r="O47" s="80"/>
      <c r="P47" s="80"/>
      <c r="Q47" s="80"/>
      <c r="R47" s="80"/>
      <c r="S47" s="80"/>
      <c r="T47" s="80"/>
      <c r="U47" s="80"/>
    </row>
    <row r="48" spans="1:21" ht="15" customHeight="1" x14ac:dyDescent="0.25">
      <c r="A48" s="80"/>
      <c r="B48" s="80"/>
      <c r="C48" s="80"/>
      <c r="D48" s="80"/>
      <c r="E48" s="80"/>
      <c r="F48" s="80"/>
      <c r="G48" s="80"/>
      <c r="H48" s="80"/>
      <c r="I48" s="80"/>
      <c r="J48" s="80"/>
      <c r="K48" s="80"/>
      <c r="U48" s="80"/>
    </row>
    <row r="49" spans="1:21" ht="15" customHeight="1" x14ac:dyDescent="0.25">
      <c r="A49" s="80"/>
      <c r="B49" s="80"/>
      <c r="C49" s="80"/>
      <c r="D49" s="80"/>
      <c r="E49" s="80"/>
      <c r="F49" s="80"/>
      <c r="G49" s="80"/>
      <c r="H49" s="80"/>
      <c r="I49" s="80"/>
      <c r="J49" s="80"/>
      <c r="K49" s="80"/>
      <c r="U49" s="80"/>
    </row>
    <row r="50" spans="1:21" ht="15" customHeight="1" x14ac:dyDescent="0.25">
      <c r="A50" s="80"/>
      <c r="B50" s="80"/>
      <c r="C50" s="80"/>
      <c r="D50" s="80"/>
      <c r="E50" s="80"/>
      <c r="F50" s="80"/>
      <c r="G50" s="80"/>
      <c r="H50" s="80"/>
      <c r="I50" s="80"/>
      <c r="J50" s="80"/>
      <c r="K50" s="80"/>
      <c r="U50" s="80"/>
    </row>
    <row r="51" spans="1:21" ht="15" customHeight="1" x14ac:dyDescent="0.25">
      <c r="A51" s="80"/>
      <c r="B51" s="80"/>
      <c r="C51" s="80"/>
      <c r="D51" s="80"/>
      <c r="E51" s="80"/>
      <c r="F51" s="80"/>
      <c r="G51" s="80"/>
      <c r="H51" s="80"/>
      <c r="I51" s="80"/>
      <c r="J51" s="80"/>
    </row>
    <row r="52" spans="1:21" ht="15" customHeight="1" x14ac:dyDescent="0.25">
      <c r="A52" s="80"/>
      <c r="B52" s="80"/>
      <c r="C52" s="80"/>
      <c r="D52" s="80"/>
      <c r="E52" s="80"/>
      <c r="F52" s="80"/>
      <c r="G52" s="80"/>
      <c r="H52" s="80"/>
      <c r="I52" s="80"/>
      <c r="J52" s="80"/>
    </row>
    <row r="53" spans="1:21" ht="15" customHeight="1" x14ac:dyDescent="0.25">
      <c r="A53" s="80"/>
      <c r="B53" s="80"/>
      <c r="C53" s="80"/>
      <c r="D53" s="80"/>
      <c r="E53" s="80"/>
      <c r="F53" s="80"/>
      <c r="G53" s="80"/>
      <c r="H53" s="80"/>
      <c r="I53" s="80"/>
      <c r="J53" s="80"/>
    </row>
    <row r="54" spans="1:21" ht="15" customHeight="1" x14ac:dyDescent="0.25">
      <c r="A54" s="80"/>
      <c r="B54" s="80"/>
      <c r="C54" s="80"/>
      <c r="D54" s="80"/>
      <c r="E54" s="80"/>
      <c r="F54" s="80"/>
      <c r="G54" s="80"/>
      <c r="H54" s="80"/>
      <c r="I54" s="80"/>
      <c r="J54" s="80"/>
    </row>
    <row r="55" spans="1:21" ht="15" customHeight="1" x14ac:dyDescent="0.25"/>
    <row r="56" spans="1:21" ht="15" customHeight="1" x14ac:dyDescent="0.25"/>
    <row r="57" spans="1:21" ht="15" customHeight="1" x14ac:dyDescent="0.25"/>
    <row r="58" spans="1:21" ht="15" customHeight="1" x14ac:dyDescent="0.25"/>
    <row r="59" spans="1:21" ht="15" customHeight="1" x14ac:dyDescent="0.25"/>
    <row r="60" spans="1:21" ht="15" customHeight="1" x14ac:dyDescent="0.25"/>
    <row r="61" spans="1:21" ht="15" customHeight="1" x14ac:dyDescent="0.25"/>
    <row r="62" spans="1:21" ht="15" customHeight="1" x14ac:dyDescent="0.25"/>
    <row r="63" spans="1:21" ht="15" customHeight="1" x14ac:dyDescent="0.25"/>
    <row r="64" spans="1:2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sheetData>
  <mergeCells count="41">
    <mergeCell ref="B37:B40"/>
    <mergeCell ref="C43:I46"/>
    <mergeCell ref="B43:B46"/>
    <mergeCell ref="B9:I9"/>
    <mergeCell ref="B11:I11"/>
    <mergeCell ref="C41:I41"/>
    <mergeCell ref="C42:I42"/>
    <mergeCell ref="C36:I36"/>
    <mergeCell ref="C19:I19"/>
    <mergeCell ref="B34:B35"/>
    <mergeCell ref="B13:I13"/>
    <mergeCell ref="B25:B28"/>
    <mergeCell ref="B30:B33"/>
    <mergeCell ref="C20:I21"/>
    <mergeCell ref="B20:B21"/>
    <mergeCell ref="B22:B24"/>
    <mergeCell ref="M20:T21"/>
    <mergeCell ref="M22:T23"/>
    <mergeCell ref="M13:P14"/>
    <mergeCell ref="M15:P16"/>
    <mergeCell ref="M17:P17"/>
    <mergeCell ref="M18:P18"/>
    <mergeCell ref="L19:T19"/>
    <mergeCell ref="M24:T24"/>
    <mergeCell ref="M25:T26"/>
    <mergeCell ref="M27:T28"/>
    <mergeCell ref="C29:I29"/>
    <mergeCell ref="C37:I40"/>
    <mergeCell ref="C34:I35"/>
    <mergeCell ref="C25:I28"/>
    <mergeCell ref="C30:I33"/>
    <mergeCell ref="C22:I24"/>
    <mergeCell ref="C15:I15"/>
    <mergeCell ref="L4:T4"/>
    <mergeCell ref="L8:T10"/>
    <mergeCell ref="C16:I18"/>
    <mergeCell ref="B16:B18"/>
    <mergeCell ref="M12:P12"/>
    <mergeCell ref="M11:P11"/>
    <mergeCell ref="Q15:Q16"/>
    <mergeCell ref="Q13:Q14"/>
  </mergeCells>
  <pageMargins left="0.7" right="0.7" top="0.75" bottom="0.75" header="0.3" footer="0.3"/>
  <pageSetup scale="59" orientation="portrait" r:id="rId1"/>
  <colBreaks count="1" manualBreakCount="1">
    <brk id="10" max="1048575"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9"/>
  <sheetViews>
    <sheetView view="pageBreakPreview" zoomScale="86" zoomScaleNormal="86" zoomScalePageLayoutView="86" workbookViewId="0"/>
  </sheetViews>
  <sheetFormatPr baseColWidth="10" defaultColWidth="10.85546875" defaultRowHeight="15.75" x14ac:dyDescent="0.25"/>
  <cols>
    <col min="1" max="1" width="3.28515625" style="78" customWidth="1"/>
    <col min="2" max="2" width="38.28515625" style="78" customWidth="1"/>
    <col min="3" max="3" width="15.28515625" style="78" bestFit="1" customWidth="1"/>
    <col min="4" max="8" width="10.85546875" style="78"/>
    <col min="9" max="9" width="17.85546875" style="78" customWidth="1"/>
    <col min="10" max="10" width="3.140625" style="78" customWidth="1"/>
    <col min="11" max="11" width="3.42578125" style="78" customWidth="1"/>
    <col min="12" max="12" width="38.42578125" style="78" customWidth="1"/>
    <col min="13" max="13" width="15.28515625" style="78" customWidth="1"/>
    <col min="14" max="16" width="10.85546875" style="78"/>
    <col min="17" max="17" width="11.42578125" style="78" customWidth="1"/>
    <col min="18" max="19" width="10.85546875" style="78"/>
    <col min="20" max="20" width="17.85546875" style="78" customWidth="1"/>
    <col min="21" max="21" width="3.28515625" style="78" customWidth="1"/>
    <col min="22" max="16384" width="10.85546875" style="78"/>
  </cols>
  <sheetData>
    <row r="1" spans="1:12" x14ac:dyDescent="0.25">
      <c r="A1" s="79"/>
      <c r="B1" s="79"/>
      <c r="C1" s="79"/>
      <c r="D1" s="79"/>
      <c r="E1" s="79"/>
      <c r="F1" s="79"/>
      <c r="G1" s="79"/>
      <c r="H1" s="79"/>
      <c r="I1" s="79"/>
      <c r="J1" s="79"/>
      <c r="K1" s="79"/>
    </row>
    <row r="2" spans="1:12" x14ac:dyDescent="0.25">
      <c r="A2" s="79"/>
      <c r="B2" s="79"/>
      <c r="C2" s="79"/>
      <c r="D2" s="79"/>
      <c r="E2" s="79"/>
      <c r="F2" s="79"/>
      <c r="G2" s="79"/>
      <c r="H2" s="79"/>
      <c r="I2" s="79"/>
      <c r="J2" s="79"/>
      <c r="K2" s="79"/>
    </row>
    <row r="3" spans="1:12" x14ac:dyDescent="0.25">
      <c r="A3" s="79"/>
      <c r="B3" s="79"/>
      <c r="C3" s="79"/>
      <c r="D3" s="79"/>
      <c r="E3" s="79"/>
      <c r="F3" s="79"/>
      <c r="G3" s="79"/>
      <c r="H3" s="79"/>
      <c r="I3" s="79"/>
      <c r="J3" s="79"/>
      <c r="K3" s="79"/>
    </row>
    <row r="4" spans="1:12" ht="24.75" customHeight="1" x14ac:dyDescent="0.25">
      <c r="A4" s="119"/>
      <c r="B4" s="81"/>
      <c r="C4" s="81"/>
      <c r="D4" s="81"/>
      <c r="E4" s="81"/>
      <c r="F4" s="81"/>
      <c r="G4" s="81"/>
      <c r="H4" s="81"/>
      <c r="I4" s="81"/>
      <c r="J4" s="81"/>
      <c r="K4" s="79"/>
      <c r="L4" s="80"/>
    </row>
    <row r="5" spans="1:12" x14ac:dyDescent="0.25">
      <c r="A5" s="80"/>
      <c r="B5" s="81"/>
      <c r="C5" s="81"/>
      <c r="D5" s="81"/>
      <c r="E5" s="81"/>
      <c r="F5" s="81"/>
      <c r="G5" s="81"/>
      <c r="H5" s="81"/>
      <c r="I5" s="81"/>
      <c r="J5" s="81"/>
      <c r="K5" s="79"/>
      <c r="L5" s="80"/>
    </row>
    <row r="6" spans="1:12" ht="12" customHeight="1" x14ac:dyDescent="0.25">
      <c r="A6" s="80"/>
      <c r="B6" s="141"/>
      <c r="C6" s="141"/>
      <c r="D6" s="141"/>
      <c r="E6" s="141"/>
      <c r="F6" s="141"/>
      <c r="G6" s="141"/>
      <c r="H6" s="141"/>
      <c r="I6" s="141"/>
      <c r="J6" s="141"/>
      <c r="K6" s="82"/>
      <c r="L6" s="80"/>
    </row>
    <row r="7" spans="1:12" ht="24" customHeight="1" x14ac:dyDescent="0.4">
      <c r="A7" s="80"/>
      <c r="B7" s="225" t="s">
        <v>207</v>
      </c>
      <c r="C7" s="225"/>
      <c r="D7" s="225"/>
      <c r="E7" s="225"/>
      <c r="F7" s="225"/>
      <c r="G7" s="225"/>
      <c r="H7" s="225"/>
      <c r="I7" s="225"/>
      <c r="J7" s="142"/>
      <c r="K7" s="82"/>
      <c r="L7" s="80"/>
    </row>
    <row r="8" spans="1:12" ht="12.95" customHeight="1" x14ac:dyDescent="0.25">
      <c r="A8" s="80"/>
      <c r="B8" s="82"/>
      <c r="C8" s="82"/>
      <c r="D8" s="83"/>
      <c r="E8" s="82"/>
      <c r="F8" s="82"/>
      <c r="G8" s="83"/>
      <c r="H8" s="82"/>
      <c r="I8" s="82"/>
      <c r="J8" s="82"/>
      <c r="K8" s="82"/>
      <c r="L8" s="80"/>
    </row>
    <row r="9" spans="1:12" ht="26.25" customHeight="1" x14ac:dyDescent="0.25">
      <c r="A9" s="80"/>
      <c r="B9" s="226" t="s">
        <v>58</v>
      </c>
      <c r="C9" s="226"/>
      <c r="D9" s="226"/>
      <c r="E9" s="226"/>
      <c r="F9" s="226"/>
      <c r="G9" s="226"/>
      <c r="H9" s="226"/>
      <c r="I9" s="226"/>
      <c r="J9" s="120"/>
      <c r="K9" s="82"/>
      <c r="L9" s="80"/>
    </row>
    <row r="10" spans="1:12" ht="15.95" customHeight="1" thickBot="1" x14ac:dyDescent="0.3">
      <c r="A10" s="80"/>
      <c r="B10" s="82"/>
      <c r="C10" s="82"/>
      <c r="D10" s="82"/>
      <c r="E10" s="82"/>
      <c r="F10" s="82"/>
      <c r="G10" s="82"/>
      <c r="H10" s="82"/>
      <c r="I10" s="82"/>
      <c r="J10" s="82"/>
      <c r="K10" s="82"/>
      <c r="L10" s="80"/>
    </row>
    <row r="11" spans="1:12" ht="66.75" customHeight="1" thickBot="1" x14ac:dyDescent="0.3">
      <c r="A11" s="80"/>
      <c r="B11" s="84" t="s">
        <v>60</v>
      </c>
      <c r="C11" s="182" t="s">
        <v>61</v>
      </c>
      <c r="D11" s="183"/>
      <c r="E11" s="183"/>
      <c r="F11" s="183"/>
      <c r="G11" s="183"/>
      <c r="H11" s="183"/>
      <c r="I11" s="184"/>
      <c r="J11" s="140"/>
      <c r="K11" s="82"/>
      <c r="L11" s="80"/>
    </row>
    <row r="12" spans="1:12" ht="24.75" customHeight="1" x14ac:dyDescent="0.25">
      <c r="A12" s="80"/>
      <c r="B12" s="201" t="s">
        <v>63</v>
      </c>
      <c r="C12" s="192" t="s">
        <v>64</v>
      </c>
      <c r="D12" s="193"/>
      <c r="E12" s="193"/>
      <c r="F12" s="193"/>
      <c r="G12" s="193"/>
      <c r="H12" s="193"/>
      <c r="I12" s="194"/>
      <c r="J12" s="140"/>
      <c r="K12" s="82"/>
      <c r="L12" s="80"/>
    </row>
    <row r="13" spans="1:12" ht="51.75" customHeight="1" x14ac:dyDescent="0.25">
      <c r="A13" s="80"/>
      <c r="B13" s="202"/>
      <c r="C13" s="195"/>
      <c r="D13" s="196"/>
      <c r="E13" s="196"/>
      <c r="F13" s="196"/>
      <c r="G13" s="196"/>
      <c r="H13" s="196"/>
      <c r="I13" s="197"/>
      <c r="J13" s="140"/>
      <c r="K13" s="82"/>
      <c r="L13" s="80"/>
    </row>
    <row r="14" spans="1:12" ht="42" customHeight="1" thickBot="1" x14ac:dyDescent="0.3">
      <c r="A14" s="80"/>
      <c r="B14" s="203"/>
      <c r="C14" s="198"/>
      <c r="D14" s="199"/>
      <c r="E14" s="199"/>
      <c r="F14" s="199"/>
      <c r="G14" s="199"/>
      <c r="H14" s="199"/>
      <c r="I14" s="200"/>
      <c r="J14" s="140"/>
      <c r="K14" s="82"/>
      <c r="L14" s="80"/>
    </row>
    <row r="15" spans="1:12" ht="90" customHeight="1" thickBot="1" x14ac:dyDescent="0.3">
      <c r="A15" s="80"/>
      <c r="B15" s="88" t="s">
        <v>67</v>
      </c>
      <c r="C15" s="182" t="s">
        <v>68</v>
      </c>
      <c r="D15" s="183"/>
      <c r="E15" s="183"/>
      <c r="F15" s="183"/>
      <c r="G15" s="183"/>
      <c r="H15" s="183"/>
      <c r="I15" s="184"/>
      <c r="J15" s="140"/>
      <c r="K15" s="82"/>
      <c r="L15" s="80"/>
    </row>
    <row r="16" spans="1:12" ht="48.75" customHeight="1" x14ac:dyDescent="0.25">
      <c r="A16" s="80"/>
      <c r="B16" s="201" t="s">
        <v>70</v>
      </c>
      <c r="C16" s="192" t="s">
        <v>71</v>
      </c>
      <c r="D16" s="193"/>
      <c r="E16" s="193"/>
      <c r="F16" s="193"/>
      <c r="G16" s="193"/>
      <c r="H16" s="193"/>
      <c r="I16" s="194"/>
      <c r="J16" s="140"/>
      <c r="K16" s="82"/>
      <c r="L16" s="80"/>
    </row>
    <row r="17" spans="1:21" ht="38.25" customHeight="1" thickBot="1" x14ac:dyDescent="0.3">
      <c r="A17" s="80"/>
      <c r="B17" s="203"/>
      <c r="C17" s="198"/>
      <c r="D17" s="199"/>
      <c r="E17" s="199"/>
      <c r="F17" s="199"/>
      <c r="G17" s="199"/>
      <c r="H17" s="199"/>
      <c r="I17" s="200"/>
      <c r="J17" s="140"/>
      <c r="K17" s="82"/>
      <c r="L17" s="80"/>
    </row>
    <row r="18" spans="1:21" ht="15" customHeight="1" x14ac:dyDescent="0.25">
      <c r="A18" s="80"/>
      <c r="B18" s="201" t="s">
        <v>74</v>
      </c>
      <c r="C18" s="192" t="s">
        <v>75</v>
      </c>
      <c r="D18" s="193"/>
      <c r="E18" s="193"/>
      <c r="F18" s="193"/>
      <c r="G18" s="193"/>
      <c r="H18" s="193"/>
      <c r="I18" s="194"/>
      <c r="J18" s="140"/>
      <c r="K18" s="82"/>
      <c r="L18" s="80"/>
    </row>
    <row r="19" spans="1:21" ht="59.25" customHeight="1" x14ac:dyDescent="0.25">
      <c r="A19" s="80"/>
      <c r="B19" s="202"/>
      <c r="C19" s="195"/>
      <c r="D19" s="196"/>
      <c r="E19" s="196"/>
      <c r="F19" s="196"/>
      <c r="G19" s="196"/>
      <c r="H19" s="196"/>
      <c r="I19" s="197"/>
      <c r="J19" s="140"/>
      <c r="K19" s="82"/>
      <c r="L19" s="80"/>
    </row>
    <row r="20" spans="1:21" ht="39" customHeight="1" thickBot="1" x14ac:dyDescent="0.3">
      <c r="A20" s="80"/>
      <c r="B20" s="203"/>
      <c r="C20" s="198"/>
      <c r="D20" s="199"/>
      <c r="E20" s="199"/>
      <c r="F20" s="199"/>
      <c r="G20" s="199"/>
      <c r="H20" s="199"/>
      <c r="I20" s="200"/>
      <c r="J20" s="140"/>
      <c r="K20" s="82"/>
      <c r="L20" s="80"/>
    </row>
    <row r="21" spans="1:21" ht="90" customHeight="1" x14ac:dyDescent="0.25">
      <c r="A21" s="80"/>
      <c r="B21" s="201" t="s">
        <v>80</v>
      </c>
      <c r="C21" s="192" t="s">
        <v>81</v>
      </c>
      <c r="D21" s="193"/>
      <c r="E21" s="193"/>
      <c r="F21" s="193"/>
      <c r="G21" s="193"/>
      <c r="H21" s="193"/>
      <c r="I21" s="194"/>
      <c r="J21" s="140"/>
      <c r="K21" s="82"/>
      <c r="L21" s="80"/>
    </row>
    <row r="22" spans="1:21" ht="54.75" customHeight="1" x14ac:dyDescent="0.25">
      <c r="A22" s="80"/>
      <c r="B22" s="202"/>
      <c r="C22" s="195"/>
      <c r="D22" s="196"/>
      <c r="E22" s="196"/>
      <c r="F22" s="196"/>
      <c r="G22" s="196"/>
      <c r="H22" s="196"/>
      <c r="I22" s="197"/>
      <c r="J22" s="140"/>
      <c r="K22" s="82"/>
      <c r="L22" s="80"/>
    </row>
    <row r="23" spans="1:21" ht="65.25" customHeight="1" x14ac:dyDescent="0.25">
      <c r="A23" s="80"/>
      <c r="B23" s="202"/>
      <c r="C23" s="195"/>
      <c r="D23" s="196"/>
      <c r="E23" s="196"/>
      <c r="F23" s="196"/>
      <c r="G23" s="196"/>
      <c r="H23" s="196"/>
      <c r="I23" s="197"/>
      <c r="J23" s="140"/>
      <c r="K23" s="82"/>
      <c r="L23" s="80"/>
    </row>
    <row r="24" spans="1:21" ht="55.5" customHeight="1" thickBot="1" x14ac:dyDescent="0.3">
      <c r="A24" s="80"/>
      <c r="B24" s="202"/>
      <c r="C24" s="195"/>
      <c r="D24" s="196"/>
      <c r="E24" s="196"/>
      <c r="F24" s="196"/>
      <c r="G24" s="196"/>
      <c r="H24" s="196"/>
      <c r="I24" s="197"/>
      <c r="J24" s="140"/>
      <c r="K24" s="82"/>
      <c r="L24" s="80"/>
    </row>
    <row r="25" spans="1:21" ht="57" customHeight="1" thickBot="1" x14ac:dyDescent="0.3">
      <c r="A25" s="80"/>
      <c r="B25" s="93" t="s">
        <v>86</v>
      </c>
      <c r="C25" s="182" t="s">
        <v>87</v>
      </c>
      <c r="D25" s="183"/>
      <c r="E25" s="183"/>
      <c r="F25" s="183"/>
      <c r="G25" s="183"/>
      <c r="H25" s="183"/>
      <c r="I25" s="184"/>
      <c r="J25" s="140"/>
      <c r="K25" s="82"/>
      <c r="L25" s="80"/>
    </row>
    <row r="26" spans="1:21" ht="24.75" customHeight="1" x14ac:dyDescent="0.25">
      <c r="A26" s="80"/>
      <c r="B26" s="201" t="s">
        <v>88</v>
      </c>
      <c r="C26" s="192" t="s">
        <v>89</v>
      </c>
      <c r="D26" s="193"/>
      <c r="E26" s="193"/>
      <c r="F26" s="193"/>
      <c r="G26" s="193"/>
      <c r="H26" s="193"/>
      <c r="I26" s="194"/>
      <c r="J26" s="140"/>
      <c r="K26" s="82"/>
      <c r="L26" s="80"/>
    </row>
    <row r="27" spans="1:21" ht="54.95" customHeight="1" thickBot="1" x14ac:dyDescent="0.3">
      <c r="A27" s="80"/>
      <c r="B27" s="203"/>
      <c r="C27" s="195"/>
      <c r="D27" s="196"/>
      <c r="E27" s="196"/>
      <c r="F27" s="196"/>
      <c r="G27" s="196"/>
      <c r="H27" s="196"/>
      <c r="I27" s="197"/>
      <c r="J27" s="140"/>
      <c r="K27" s="82"/>
      <c r="L27" s="80"/>
    </row>
    <row r="28" spans="1:21" ht="30" customHeight="1" x14ac:dyDescent="0.25">
      <c r="A28" s="80"/>
      <c r="B28" s="201" t="s">
        <v>90</v>
      </c>
      <c r="C28" s="192" t="s">
        <v>91</v>
      </c>
      <c r="D28" s="193"/>
      <c r="E28" s="193"/>
      <c r="F28" s="193"/>
      <c r="G28" s="193"/>
      <c r="H28" s="193"/>
      <c r="I28" s="194"/>
      <c r="J28" s="140"/>
      <c r="K28" s="98"/>
      <c r="L28" s="98"/>
      <c r="M28" s="98"/>
      <c r="N28" s="98"/>
      <c r="O28" s="98"/>
      <c r="P28" s="98"/>
      <c r="Q28" s="98"/>
      <c r="R28" s="98"/>
      <c r="S28" s="98"/>
      <c r="T28" s="98"/>
      <c r="U28" s="80"/>
    </row>
    <row r="29" spans="1:21" ht="42.75" customHeight="1" thickBot="1" x14ac:dyDescent="0.3">
      <c r="A29" s="80"/>
      <c r="B29" s="203"/>
      <c r="C29" s="198"/>
      <c r="D29" s="199"/>
      <c r="E29" s="199"/>
      <c r="F29" s="199"/>
      <c r="G29" s="199"/>
      <c r="H29" s="199"/>
      <c r="I29" s="200"/>
      <c r="J29" s="140"/>
      <c r="K29" s="98"/>
      <c r="L29" s="98"/>
      <c r="M29" s="98"/>
      <c r="N29" s="98"/>
      <c r="O29" s="98"/>
      <c r="P29" s="98"/>
      <c r="Q29" s="98"/>
      <c r="R29" s="98"/>
      <c r="S29" s="98"/>
      <c r="T29" s="98"/>
      <c r="U29" s="80"/>
    </row>
    <row r="30" spans="1:21" ht="59.25" customHeight="1" thickBot="1" x14ac:dyDescent="0.3">
      <c r="A30" s="80"/>
      <c r="B30" s="93" t="s">
        <v>92</v>
      </c>
      <c r="C30" s="182" t="s">
        <v>93</v>
      </c>
      <c r="D30" s="183"/>
      <c r="E30" s="183"/>
      <c r="F30" s="183"/>
      <c r="G30" s="183"/>
      <c r="H30" s="183"/>
      <c r="I30" s="184"/>
      <c r="J30" s="140"/>
      <c r="K30" s="98"/>
      <c r="L30" s="98"/>
      <c r="M30" s="98"/>
      <c r="N30" s="98"/>
      <c r="O30" s="98"/>
      <c r="P30" s="98"/>
      <c r="Q30" s="98"/>
      <c r="R30" s="98"/>
      <c r="S30" s="98"/>
      <c r="T30" s="98"/>
      <c r="U30" s="80"/>
    </row>
    <row r="31" spans="1:21" ht="15" customHeight="1" x14ac:dyDescent="0.25">
      <c r="A31" s="80"/>
      <c r="B31" s="201" t="s">
        <v>94</v>
      </c>
      <c r="C31" s="192" t="s">
        <v>95</v>
      </c>
      <c r="D31" s="193"/>
      <c r="E31" s="193"/>
      <c r="F31" s="193"/>
      <c r="G31" s="193"/>
      <c r="H31" s="193"/>
      <c r="I31" s="194"/>
      <c r="J31" s="140"/>
      <c r="K31" s="98"/>
      <c r="L31" s="98"/>
      <c r="M31" s="98"/>
      <c r="N31" s="98"/>
      <c r="O31" s="98"/>
      <c r="P31" s="98"/>
      <c r="Q31" s="98"/>
      <c r="R31" s="98"/>
      <c r="S31" s="98"/>
      <c r="T31" s="98"/>
      <c r="U31" s="80"/>
    </row>
    <row r="32" spans="1:21" ht="15" customHeight="1" x14ac:dyDescent="0.25">
      <c r="A32" s="80"/>
      <c r="B32" s="202"/>
      <c r="C32" s="195"/>
      <c r="D32" s="196"/>
      <c r="E32" s="196"/>
      <c r="F32" s="196"/>
      <c r="G32" s="196"/>
      <c r="H32" s="196"/>
      <c r="I32" s="197"/>
      <c r="J32" s="140"/>
      <c r="K32" s="98"/>
      <c r="L32" s="98"/>
      <c r="M32" s="98"/>
      <c r="N32" s="98"/>
      <c r="O32" s="98"/>
      <c r="P32" s="98"/>
      <c r="Q32" s="98"/>
      <c r="R32" s="98"/>
      <c r="S32" s="98"/>
      <c r="T32" s="98"/>
      <c r="U32" s="80"/>
    </row>
    <row r="33" spans="1:21" ht="15" customHeight="1" x14ac:dyDescent="0.25">
      <c r="A33" s="80"/>
      <c r="B33" s="202"/>
      <c r="C33" s="195"/>
      <c r="D33" s="196"/>
      <c r="E33" s="196"/>
      <c r="F33" s="196"/>
      <c r="G33" s="196"/>
      <c r="H33" s="196"/>
      <c r="I33" s="197"/>
      <c r="J33" s="140"/>
      <c r="K33" s="98"/>
      <c r="L33" s="98"/>
      <c r="M33" s="98"/>
      <c r="N33" s="98"/>
      <c r="O33" s="98"/>
      <c r="P33" s="98"/>
      <c r="Q33" s="98"/>
      <c r="R33" s="98"/>
      <c r="S33" s="98"/>
      <c r="T33" s="98"/>
      <c r="U33" s="80"/>
    </row>
    <row r="34" spans="1:21" ht="50.25" customHeight="1" thickBot="1" x14ac:dyDescent="0.3">
      <c r="A34" s="80"/>
      <c r="B34" s="203"/>
      <c r="C34" s="198"/>
      <c r="D34" s="199"/>
      <c r="E34" s="199"/>
      <c r="F34" s="199"/>
      <c r="G34" s="199"/>
      <c r="H34" s="199"/>
      <c r="I34" s="200"/>
      <c r="J34" s="140"/>
      <c r="K34" s="98"/>
      <c r="L34" s="98"/>
      <c r="M34" s="98"/>
      <c r="N34" s="98"/>
      <c r="O34" s="98"/>
      <c r="P34" s="98"/>
      <c r="Q34" s="98"/>
      <c r="R34" s="98"/>
      <c r="S34" s="98"/>
      <c r="T34" s="98"/>
      <c r="U34" s="80"/>
    </row>
    <row r="35" spans="1:21" ht="41.25" customHeight="1" thickBot="1" x14ac:dyDescent="0.3">
      <c r="A35" s="80"/>
      <c r="B35" s="93" t="s">
        <v>96</v>
      </c>
      <c r="C35" s="182" t="s">
        <v>97</v>
      </c>
      <c r="D35" s="183"/>
      <c r="E35" s="183"/>
      <c r="F35" s="183"/>
      <c r="G35" s="183"/>
      <c r="H35" s="183"/>
      <c r="I35" s="184"/>
      <c r="J35" s="140"/>
      <c r="K35" s="98"/>
      <c r="L35" s="80"/>
      <c r="M35" s="80"/>
      <c r="N35" s="80"/>
      <c r="O35" s="80"/>
      <c r="P35" s="80"/>
      <c r="Q35" s="80"/>
      <c r="R35" s="80"/>
      <c r="S35" s="80"/>
      <c r="U35" s="80"/>
    </row>
    <row r="36" spans="1:21" ht="51.75" customHeight="1" thickBot="1" x14ac:dyDescent="0.3">
      <c r="A36" s="80"/>
      <c r="B36" s="88" t="s">
        <v>98</v>
      </c>
      <c r="C36" s="182" t="s">
        <v>99</v>
      </c>
      <c r="D36" s="183"/>
      <c r="E36" s="183"/>
      <c r="F36" s="183"/>
      <c r="G36" s="183"/>
      <c r="H36" s="183"/>
      <c r="I36" s="184"/>
      <c r="J36" s="140"/>
      <c r="K36" s="98"/>
      <c r="L36" s="80"/>
      <c r="M36" s="80"/>
      <c r="N36" s="80"/>
      <c r="O36" s="80"/>
      <c r="P36" s="80"/>
      <c r="Q36" s="80"/>
      <c r="R36" s="80"/>
      <c r="S36" s="80"/>
      <c r="T36" s="80"/>
      <c r="U36" s="80"/>
    </row>
    <row r="37" spans="1:21" ht="15" customHeight="1" x14ac:dyDescent="0.25">
      <c r="A37" s="80"/>
      <c r="B37" s="201" t="s">
        <v>100</v>
      </c>
      <c r="C37" s="192" t="s">
        <v>101</v>
      </c>
      <c r="D37" s="193"/>
      <c r="E37" s="193"/>
      <c r="F37" s="193"/>
      <c r="G37" s="193"/>
      <c r="H37" s="193"/>
      <c r="I37" s="194"/>
      <c r="J37" s="140"/>
      <c r="K37" s="98"/>
      <c r="L37" s="80"/>
      <c r="M37" s="80"/>
      <c r="N37" s="80"/>
      <c r="O37" s="80"/>
      <c r="P37" s="80"/>
      <c r="Q37" s="80"/>
      <c r="R37" s="80"/>
      <c r="S37" s="80"/>
      <c r="T37" s="80"/>
      <c r="U37" s="80"/>
    </row>
    <row r="38" spans="1:21" ht="39" customHeight="1" x14ac:dyDescent="0.25">
      <c r="A38" s="80"/>
      <c r="B38" s="202"/>
      <c r="C38" s="195"/>
      <c r="D38" s="196"/>
      <c r="E38" s="196"/>
      <c r="F38" s="196"/>
      <c r="G38" s="196"/>
      <c r="H38" s="196"/>
      <c r="I38" s="197"/>
      <c r="J38" s="140"/>
      <c r="K38" s="80"/>
      <c r="L38" s="80"/>
      <c r="M38" s="80"/>
      <c r="N38" s="80"/>
      <c r="O38" s="80"/>
      <c r="P38" s="80"/>
      <c r="Q38" s="80"/>
      <c r="R38" s="80"/>
      <c r="S38" s="80"/>
      <c r="T38" s="80"/>
      <c r="U38" s="80"/>
    </row>
    <row r="39" spans="1:21" ht="27" customHeight="1" x14ac:dyDescent="0.25">
      <c r="A39" s="80"/>
      <c r="B39" s="202"/>
      <c r="C39" s="195"/>
      <c r="D39" s="196"/>
      <c r="E39" s="196"/>
      <c r="F39" s="196"/>
      <c r="G39" s="196"/>
      <c r="H39" s="196"/>
      <c r="I39" s="197"/>
      <c r="J39" s="140"/>
      <c r="K39" s="80"/>
      <c r="L39" s="80"/>
      <c r="M39" s="80"/>
      <c r="N39" s="80"/>
      <c r="O39" s="80"/>
      <c r="P39" s="80"/>
      <c r="Q39" s="80"/>
      <c r="R39" s="80"/>
      <c r="S39" s="80"/>
      <c r="T39" s="80"/>
      <c r="U39" s="80"/>
    </row>
    <row r="40" spans="1:21" ht="24.75" customHeight="1" thickBot="1" x14ac:dyDescent="0.3">
      <c r="A40" s="80"/>
      <c r="B40" s="203"/>
      <c r="C40" s="198"/>
      <c r="D40" s="199"/>
      <c r="E40" s="199"/>
      <c r="F40" s="199"/>
      <c r="G40" s="199"/>
      <c r="H40" s="199"/>
      <c r="I40" s="200"/>
      <c r="J40" s="140"/>
      <c r="K40" s="80"/>
      <c r="L40" s="80"/>
      <c r="M40" s="80"/>
      <c r="N40" s="80"/>
      <c r="O40" s="80"/>
      <c r="P40" s="80"/>
      <c r="Q40" s="80"/>
      <c r="R40" s="80"/>
      <c r="S40" s="80"/>
      <c r="T40" s="80"/>
      <c r="U40" s="80"/>
    </row>
    <row r="41" spans="1:21" ht="36.75" customHeight="1" x14ac:dyDescent="0.25">
      <c r="A41" s="80"/>
      <c r="B41" s="98"/>
      <c r="C41" s="98"/>
      <c r="D41" s="98"/>
      <c r="E41" s="98"/>
      <c r="F41" s="98"/>
      <c r="G41" s="98"/>
      <c r="H41" s="98"/>
      <c r="I41" s="98"/>
      <c r="J41" s="98"/>
      <c r="K41" s="80"/>
      <c r="L41" s="80"/>
      <c r="M41" s="80"/>
      <c r="N41" s="80"/>
      <c r="O41" s="80"/>
      <c r="P41" s="80"/>
      <c r="Q41" s="80"/>
      <c r="R41" s="80"/>
      <c r="S41" s="80"/>
      <c r="T41" s="80"/>
      <c r="U41" s="80"/>
    </row>
    <row r="42" spans="1:21" ht="15" customHeight="1" x14ac:dyDescent="0.25">
      <c r="A42" s="80"/>
      <c r="B42" s="80"/>
      <c r="C42" s="80"/>
      <c r="D42" s="80"/>
      <c r="E42" s="80"/>
      <c r="F42" s="80"/>
      <c r="G42" s="80"/>
      <c r="H42" s="80"/>
      <c r="I42" s="80"/>
      <c r="J42" s="80"/>
      <c r="K42" s="80"/>
      <c r="U42" s="80"/>
    </row>
    <row r="43" spans="1:21" ht="15" customHeight="1" x14ac:dyDescent="0.25">
      <c r="A43" s="80"/>
      <c r="B43" s="80"/>
      <c r="C43" s="80"/>
      <c r="D43" s="80"/>
      <c r="E43" s="80"/>
      <c r="F43" s="80"/>
      <c r="G43" s="80"/>
      <c r="H43" s="80"/>
      <c r="I43" s="80"/>
      <c r="J43" s="80"/>
      <c r="K43" s="80"/>
      <c r="U43" s="80"/>
    </row>
    <row r="44" spans="1:21" ht="15" customHeight="1" x14ac:dyDescent="0.25">
      <c r="A44" s="80"/>
      <c r="B44" s="80"/>
      <c r="C44" s="80"/>
      <c r="D44" s="80"/>
      <c r="E44" s="80"/>
      <c r="F44" s="80"/>
      <c r="G44" s="80"/>
      <c r="H44" s="80"/>
      <c r="I44" s="80"/>
      <c r="J44" s="80"/>
      <c r="K44" s="80"/>
      <c r="U44" s="80"/>
    </row>
    <row r="45" spans="1:21" ht="15" customHeight="1" x14ac:dyDescent="0.25">
      <c r="A45" s="80"/>
      <c r="B45" s="80"/>
      <c r="C45" s="80"/>
      <c r="D45" s="80"/>
      <c r="E45" s="80"/>
      <c r="F45" s="80"/>
      <c r="G45" s="80"/>
      <c r="H45" s="80"/>
      <c r="I45" s="80"/>
      <c r="J45" s="80"/>
    </row>
    <row r="46" spans="1:21" ht="15" customHeight="1" x14ac:dyDescent="0.25">
      <c r="A46" s="80"/>
      <c r="B46" s="80"/>
      <c r="C46" s="80"/>
      <c r="D46" s="80"/>
      <c r="E46" s="80"/>
      <c r="F46" s="80"/>
      <c r="G46" s="80"/>
      <c r="H46" s="80"/>
      <c r="I46" s="80"/>
      <c r="J46" s="80"/>
    </row>
    <row r="47" spans="1:21" ht="15" customHeight="1" x14ac:dyDescent="0.25">
      <c r="A47" s="80"/>
      <c r="B47" s="80"/>
      <c r="C47" s="80"/>
      <c r="D47" s="80"/>
      <c r="E47" s="80"/>
      <c r="F47" s="80"/>
      <c r="G47" s="80"/>
      <c r="H47" s="80"/>
      <c r="I47" s="80"/>
      <c r="J47" s="80"/>
    </row>
    <row r="48" spans="1:21" ht="15" customHeight="1" x14ac:dyDescent="0.25">
      <c r="A48" s="80"/>
      <c r="B48" s="80"/>
      <c r="C48" s="80"/>
      <c r="D48" s="80"/>
      <c r="E48" s="80"/>
      <c r="F48" s="80"/>
      <c r="G48" s="80"/>
      <c r="H48" s="80"/>
      <c r="I48" s="80"/>
      <c r="J48" s="80"/>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C15:I15"/>
    <mergeCell ref="B7:I7"/>
    <mergeCell ref="B9:I9"/>
    <mergeCell ref="C11:I11"/>
    <mergeCell ref="B12:B14"/>
    <mergeCell ref="C12:I14"/>
    <mergeCell ref="C30:I30"/>
    <mergeCell ref="B16:B17"/>
    <mergeCell ref="C16:I17"/>
    <mergeCell ref="B18:B20"/>
    <mergeCell ref="C18:I20"/>
    <mergeCell ref="B21:B24"/>
    <mergeCell ref="C21:I24"/>
    <mergeCell ref="C25:I25"/>
    <mergeCell ref="B26:B27"/>
    <mergeCell ref="C26:I27"/>
    <mergeCell ref="B28:B29"/>
    <mergeCell ref="C28:I29"/>
    <mergeCell ref="B31:B34"/>
    <mergeCell ref="C31:I34"/>
    <mergeCell ref="C35:I35"/>
    <mergeCell ref="C36:I36"/>
    <mergeCell ref="B37:B40"/>
    <mergeCell ref="C37:I40"/>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0"/>
  <sheetViews>
    <sheetView tabSelected="1" view="pageBreakPreview" zoomScale="50" zoomScaleNormal="60" zoomScaleSheetLayoutView="50" zoomScalePageLayoutView="50" workbookViewId="0"/>
  </sheetViews>
  <sheetFormatPr baseColWidth="10" defaultColWidth="10.85546875" defaultRowHeight="18.75" x14ac:dyDescent="0.3"/>
  <cols>
    <col min="1" max="1" width="4.28515625" style="52" customWidth="1"/>
    <col min="2" max="2" width="10.42578125" style="58" customWidth="1"/>
    <col min="3" max="3" width="27.5703125" style="52" customWidth="1"/>
    <col min="4" max="4" width="41.7109375" style="52" customWidth="1"/>
    <col min="5" max="5" width="28.85546875" style="52" customWidth="1"/>
    <col min="6" max="6" width="17.7109375" style="52" customWidth="1"/>
    <col min="7" max="7" width="70.85546875" style="52" customWidth="1"/>
    <col min="8" max="8" width="27" style="52" customWidth="1"/>
    <col min="9" max="9" width="32" style="52" hidden="1" customWidth="1"/>
    <col min="10" max="10" width="32.5703125" style="52" customWidth="1"/>
    <col min="11" max="14" width="41.140625" style="52" customWidth="1"/>
    <col min="15" max="15" width="38.85546875" style="52" customWidth="1"/>
    <col min="16" max="16" width="33.140625" style="53" customWidth="1"/>
    <col min="17" max="18" width="36.5703125" style="52" customWidth="1"/>
    <col min="19" max="19" width="3.7109375" style="52" customWidth="1"/>
    <col min="20" max="16384" width="10.85546875" style="52"/>
  </cols>
  <sheetData>
    <row r="1" spans="1:21" ht="30" customHeight="1" x14ac:dyDescent="0.25">
      <c r="B1" s="229"/>
      <c r="C1" s="229"/>
      <c r="D1" s="230" t="s">
        <v>198</v>
      </c>
      <c r="E1" s="230"/>
      <c r="F1" s="230"/>
      <c r="G1" s="230"/>
      <c r="H1" s="230"/>
      <c r="I1" s="230"/>
      <c r="J1" s="230"/>
      <c r="K1" s="230"/>
      <c r="L1" s="230"/>
      <c r="M1" s="230"/>
      <c r="N1" s="230"/>
      <c r="O1" s="230"/>
      <c r="P1" s="230"/>
      <c r="Q1" s="231" t="s">
        <v>199</v>
      </c>
      <c r="R1" s="231"/>
    </row>
    <row r="2" spans="1:21" ht="30" customHeight="1" x14ac:dyDescent="0.25">
      <c r="B2" s="229"/>
      <c r="C2" s="229"/>
      <c r="D2" s="230" t="s">
        <v>200</v>
      </c>
      <c r="E2" s="230"/>
      <c r="F2" s="230"/>
      <c r="G2" s="230"/>
      <c r="H2" s="230"/>
      <c r="I2" s="230"/>
      <c r="J2" s="230"/>
      <c r="K2" s="230"/>
      <c r="L2" s="230"/>
      <c r="M2" s="230"/>
      <c r="N2" s="230"/>
      <c r="O2" s="230"/>
      <c r="P2" s="230"/>
      <c r="Q2" s="231" t="s">
        <v>205</v>
      </c>
      <c r="R2" s="231"/>
    </row>
    <row r="3" spans="1:21" ht="30" customHeight="1" x14ac:dyDescent="0.25">
      <c r="A3" s="99"/>
      <c r="B3" s="229"/>
      <c r="C3" s="229"/>
      <c r="D3" s="230" t="s">
        <v>201</v>
      </c>
      <c r="E3" s="230"/>
      <c r="F3" s="230"/>
      <c r="G3" s="230"/>
      <c r="H3" s="230"/>
      <c r="I3" s="230"/>
      <c r="J3" s="230"/>
      <c r="K3" s="230"/>
      <c r="L3" s="230"/>
      <c r="M3" s="230"/>
      <c r="N3" s="230"/>
      <c r="O3" s="230"/>
      <c r="P3" s="230"/>
      <c r="Q3" s="231" t="s">
        <v>204</v>
      </c>
      <c r="R3" s="231"/>
      <c r="S3" s="99"/>
      <c r="T3" s="99"/>
      <c r="U3" s="99"/>
    </row>
    <row r="4" spans="1:21" ht="30" customHeight="1" x14ac:dyDescent="0.25">
      <c r="A4" s="99"/>
      <c r="B4" s="229"/>
      <c r="C4" s="229"/>
      <c r="D4" s="230" t="s">
        <v>202</v>
      </c>
      <c r="E4" s="230"/>
      <c r="F4" s="230"/>
      <c r="G4" s="230"/>
      <c r="H4" s="230"/>
      <c r="I4" s="230"/>
      <c r="J4" s="230"/>
      <c r="K4" s="230"/>
      <c r="L4" s="230"/>
      <c r="M4" s="230"/>
      <c r="N4" s="230"/>
      <c r="O4" s="230"/>
      <c r="P4" s="230"/>
      <c r="Q4" s="231" t="s">
        <v>203</v>
      </c>
      <c r="R4" s="231"/>
      <c r="S4" s="99"/>
      <c r="T4" s="99"/>
      <c r="U4" s="99"/>
    </row>
    <row r="5" spans="1:21" ht="9" customHeight="1" thickBot="1" x14ac:dyDescent="0.3">
      <c r="A5" s="99"/>
      <c r="B5" s="100"/>
      <c r="C5" s="101"/>
      <c r="D5" s="101"/>
      <c r="E5" s="101"/>
      <c r="F5" s="101"/>
      <c r="G5" s="101"/>
      <c r="H5" s="101"/>
      <c r="I5" s="101"/>
      <c r="J5" s="101"/>
      <c r="K5" s="101"/>
      <c r="L5" s="101"/>
      <c r="M5" s="101"/>
      <c r="N5" s="101"/>
      <c r="O5" s="101"/>
      <c r="P5" s="102"/>
      <c r="Q5" s="101"/>
      <c r="R5" s="101"/>
      <c r="S5" s="99"/>
      <c r="T5" s="99"/>
      <c r="U5" s="99"/>
    </row>
    <row r="6" spans="1:21" ht="64.5" customHeight="1" thickBot="1" x14ac:dyDescent="0.3">
      <c r="A6" s="99"/>
      <c r="B6" s="270" t="s">
        <v>102</v>
      </c>
      <c r="C6" s="271"/>
      <c r="D6" s="271"/>
      <c r="E6" s="271"/>
      <c r="F6" s="271"/>
      <c r="G6" s="271"/>
      <c r="H6" s="271"/>
      <c r="I6" s="271"/>
      <c r="J6" s="271"/>
      <c r="K6" s="271"/>
      <c r="L6" s="271"/>
      <c r="M6" s="271"/>
      <c r="N6" s="271"/>
      <c r="O6" s="271"/>
      <c r="P6" s="271"/>
      <c r="Q6" s="271"/>
      <c r="R6" s="272"/>
      <c r="S6" s="99"/>
      <c r="T6" s="99"/>
      <c r="U6" s="99"/>
    </row>
    <row r="7" spans="1:21" ht="35.25" customHeight="1" thickBot="1" x14ac:dyDescent="0.3">
      <c r="A7" s="99"/>
      <c r="B7" s="273" t="s">
        <v>103</v>
      </c>
      <c r="C7" s="274"/>
      <c r="D7" s="274"/>
      <c r="E7" s="274"/>
      <c r="F7" s="274"/>
      <c r="G7" s="274"/>
      <c r="H7" s="275"/>
      <c r="I7" s="135"/>
      <c r="J7" s="135"/>
      <c r="K7" s="274"/>
      <c r="L7" s="274"/>
      <c r="M7" s="274"/>
      <c r="N7" s="275"/>
      <c r="O7" s="273" t="s">
        <v>104</v>
      </c>
      <c r="P7" s="289"/>
      <c r="Q7" s="289"/>
      <c r="R7" s="290"/>
      <c r="S7" s="99"/>
      <c r="T7" s="99"/>
      <c r="U7" s="99"/>
    </row>
    <row r="8" spans="1:21" s="56" customFormat="1" ht="56.25" customHeight="1" thickBot="1" x14ac:dyDescent="0.5">
      <c r="A8" s="99"/>
      <c r="B8" s="276" t="s">
        <v>17</v>
      </c>
      <c r="C8" s="278" t="s">
        <v>105</v>
      </c>
      <c r="D8" s="277" t="s">
        <v>106</v>
      </c>
      <c r="E8" s="277" t="s">
        <v>107</v>
      </c>
      <c r="F8" s="277" t="s">
        <v>108</v>
      </c>
      <c r="G8" s="277" t="s">
        <v>74</v>
      </c>
      <c r="H8" s="280" t="s">
        <v>109</v>
      </c>
      <c r="I8" s="281"/>
      <c r="J8" s="284" t="s">
        <v>110</v>
      </c>
      <c r="K8" s="285"/>
      <c r="L8" s="285"/>
      <c r="M8" s="285"/>
      <c r="N8" s="286"/>
      <c r="O8" s="277" t="s">
        <v>111</v>
      </c>
      <c r="P8" s="295" t="s">
        <v>112</v>
      </c>
      <c r="Q8" s="277" t="s">
        <v>100</v>
      </c>
      <c r="R8" s="277"/>
      <c r="S8" s="99"/>
      <c r="T8" s="99"/>
      <c r="U8" s="99"/>
    </row>
    <row r="9" spans="1:21" s="57" customFormat="1" ht="129" customHeight="1" thickBot="1" x14ac:dyDescent="0.5">
      <c r="A9" s="99"/>
      <c r="B9" s="276"/>
      <c r="C9" s="279"/>
      <c r="D9" s="277"/>
      <c r="E9" s="277"/>
      <c r="F9" s="277"/>
      <c r="G9" s="277"/>
      <c r="H9" s="282"/>
      <c r="I9" s="283"/>
      <c r="J9" s="136" t="s">
        <v>113</v>
      </c>
      <c r="K9" s="136" t="s">
        <v>114</v>
      </c>
      <c r="L9" s="136" t="s">
        <v>115</v>
      </c>
      <c r="M9" s="136" t="s">
        <v>116</v>
      </c>
      <c r="N9" s="136" t="s">
        <v>117</v>
      </c>
      <c r="O9" s="277"/>
      <c r="P9" s="295"/>
      <c r="Q9" s="103" t="s">
        <v>118</v>
      </c>
      <c r="R9" s="103" t="s">
        <v>119</v>
      </c>
      <c r="S9" s="99"/>
      <c r="T9" s="99"/>
      <c r="U9" s="99"/>
    </row>
    <row r="10" spans="1:21" ht="77.25" customHeight="1" x14ac:dyDescent="0.25">
      <c r="A10" s="99"/>
      <c r="B10" s="252">
        <v>1</v>
      </c>
      <c r="C10" s="254" t="s">
        <v>209</v>
      </c>
      <c r="D10" s="257" t="s">
        <v>217</v>
      </c>
      <c r="E10" s="259" t="s">
        <v>218</v>
      </c>
      <c r="F10" s="261" t="s">
        <v>216</v>
      </c>
      <c r="G10" s="144" t="s">
        <v>219</v>
      </c>
      <c r="H10" s="262">
        <v>0.35</v>
      </c>
      <c r="I10" s="263"/>
      <c r="J10" s="256">
        <v>0.5</v>
      </c>
      <c r="K10" s="262"/>
      <c r="L10" s="259"/>
      <c r="M10" s="249">
        <v>0.5</v>
      </c>
      <c r="N10" s="263"/>
      <c r="O10" s="293">
        <f>IF(SUM(K10,N10)&gt;100%,"NO PERMITIDO",SUM(K10,N10))</f>
        <v>0</v>
      </c>
      <c r="P10" s="299">
        <f>H10*O10/100%</f>
        <v>0</v>
      </c>
      <c r="Q10" s="227"/>
      <c r="R10" s="227"/>
      <c r="S10" s="99"/>
      <c r="T10" s="99"/>
      <c r="U10" s="99"/>
    </row>
    <row r="11" spans="1:21" ht="76.5" customHeight="1" x14ac:dyDescent="0.25">
      <c r="A11" s="99"/>
      <c r="B11" s="253"/>
      <c r="C11" s="255"/>
      <c r="D11" s="258"/>
      <c r="E11" s="260"/>
      <c r="F11" s="260"/>
      <c r="G11" s="145" t="s">
        <v>222</v>
      </c>
      <c r="H11" s="260"/>
      <c r="I11" s="251"/>
      <c r="J11" s="228"/>
      <c r="K11" s="260"/>
      <c r="L11" s="260"/>
      <c r="M11" s="250"/>
      <c r="N11" s="251"/>
      <c r="O11" s="294"/>
      <c r="P11" s="300"/>
      <c r="Q11" s="228"/>
      <c r="R11" s="228"/>
      <c r="S11" s="99"/>
      <c r="T11" s="99"/>
      <c r="U11" s="99"/>
    </row>
    <row r="12" spans="1:21" ht="63" customHeight="1" thickBot="1" x14ac:dyDescent="0.3">
      <c r="A12" s="99"/>
      <c r="B12" s="253"/>
      <c r="C12" s="255"/>
      <c r="D12" s="258"/>
      <c r="E12" s="260"/>
      <c r="F12" s="260"/>
      <c r="G12" s="145" t="s">
        <v>223</v>
      </c>
      <c r="H12" s="260"/>
      <c r="I12" s="134"/>
      <c r="J12" s="228"/>
      <c r="K12" s="260"/>
      <c r="L12" s="260"/>
      <c r="M12" s="250"/>
      <c r="N12" s="251"/>
      <c r="O12" s="294"/>
      <c r="P12" s="300"/>
      <c r="Q12" s="228"/>
      <c r="R12" s="228"/>
      <c r="S12" s="99"/>
      <c r="T12" s="99"/>
      <c r="U12" s="99"/>
    </row>
    <row r="13" spans="1:21" ht="74.25" customHeight="1" x14ac:dyDescent="0.25">
      <c r="A13" s="99"/>
      <c r="B13" s="301">
        <v>2</v>
      </c>
      <c r="C13" s="266" t="s">
        <v>210</v>
      </c>
      <c r="D13" s="264" t="s">
        <v>211</v>
      </c>
      <c r="E13" s="266" t="s">
        <v>218</v>
      </c>
      <c r="F13" s="267" t="s">
        <v>216</v>
      </c>
      <c r="G13" s="144" t="s">
        <v>220</v>
      </c>
      <c r="H13" s="262">
        <v>0.35</v>
      </c>
      <c r="I13" s="134"/>
      <c r="J13" s="256">
        <v>0.5</v>
      </c>
      <c r="K13" s="268"/>
      <c r="L13" s="247"/>
      <c r="M13" s="249">
        <v>0.5</v>
      </c>
      <c r="N13" s="251"/>
      <c r="O13" s="291">
        <f t="shared" ref="O13" si="0">IF(SUM(K13,N13)&gt;100%,"NO PERMITIDO",SUM(K13,N13))</f>
        <v>0</v>
      </c>
      <c r="P13" s="292">
        <f t="shared" ref="P13" si="1">H13*O13/100%</f>
        <v>0</v>
      </c>
      <c r="Q13" s="228"/>
      <c r="R13" s="228"/>
      <c r="S13" s="99"/>
      <c r="T13" s="99"/>
      <c r="U13" s="99"/>
    </row>
    <row r="14" spans="1:21" ht="48" customHeight="1" x14ac:dyDescent="0.25">
      <c r="A14" s="99"/>
      <c r="B14" s="253"/>
      <c r="C14" s="255"/>
      <c r="D14" s="265"/>
      <c r="E14" s="255"/>
      <c r="F14" s="228"/>
      <c r="G14" s="145" t="s">
        <v>224</v>
      </c>
      <c r="H14" s="260"/>
      <c r="I14" s="134"/>
      <c r="J14" s="228"/>
      <c r="K14" s="269"/>
      <c r="L14" s="248"/>
      <c r="M14" s="250"/>
      <c r="N14" s="251"/>
      <c r="O14" s="291"/>
      <c r="P14" s="292"/>
      <c r="Q14" s="228"/>
      <c r="R14" s="228"/>
      <c r="S14" s="99"/>
      <c r="T14" s="99"/>
      <c r="U14" s="99"/>
    </row>
    <row r="15" spans="1:21" ht="90.75" customHeight="1" x14ac:dyDescent="0.25">
      <c r="A15" s="99"/>
      <c r="B15" s="253"/>
      <c r="C15" s="255"/>
      <c r="D15" s="265"/>
      <c r="E15" s="255"/>
      <c r="F15" s="228"/>
      <c r="G15" s="145" t="s">
        <v>225</v>
      </c>
      <c r="H15" s="260"/>
      <c r="I15" s="146"/>
      <c r="J15" s="228"/>
      <c r="K15" s="269"/>
      <c r="L15" s="248"/>
      <c r="M15" s="250"/>
      <c r="N15" s="251"/>
      <c r="O15" s="291"/>
      <c r="P15" s="292"/>
      <c r="Q15" s="228"/>
      <c r="R15" s="228"/>
      <c r="S15" s="99"/>
      <c r="T15" s="99"/>
      <c r="U15" s="99"/>
    </row>
    <row r="16" spans="1:21" ht="91.5" customHeight="1" thickBot="1" x14ac:dyDescent="0.3">
      <c r="A16" s="99"/>
      <c r="B16" s="253"/>
      <c r="C16" s="255"/>
      <c r="D16" s="265"/>
      <c r="E16" s="255"/>
      <c r="F16" s="228"/>
      <c r="G16" s="147" t="s">
        <v>226</v>
      </c>
      <c r="H16" s="260"/>
      <c r="I16" s="143"/>
      <c r="J16" s="228"/>
      <c r="K16" s="269"/>
      <c r="L16" s="248"/>
      <c r="M16" s="250"/>
      <c r="N16" s="251"/>
      <c r="O16" s="291"/>
      <c r="P16" s="292"/>
      <c r="Q16" s="228"/>
      <c r="R16" s="228"/>
      <c r="S16" s="99"/>
      <c r="T16" s="99"/>
      <c r="U16" s="99"/>
    </row>
    <row r="17" spans="1:21" ht="60" customHeight="1" x14ac:dyDescent="0.25">
      <c r="A17" s="99"/>
      <c r="B17" s="301">
        <v>3</v>
      </c>
      <c r="C17" s="266" t="s">
        <v>208</v>
      </c>
      <c r="D17" s="264" t="s">
        <v>212</v>
      </c>
      <c r="E17" s="266" t="s">
        <v>218</v>
      </c>
      <c r="F17" s="267" t="s">
        <v>216</v>
      </c>
      <c r="G17" s="145" t="s">
        <v>221</v>
      </c>
      <c r="H17" s="262">
        <v>0.3</v>
      </c>
      <c r="I17" s="146"/>
      <c r="J17" s="256">
        <v>0.5</v>
      </c>
      <c r="K17" s="268"/>
      <c r="L17" s="247"/>
      <c r="M17" s="249">
        <v>0.5</v>
      </c>
      <c r="N17" s="251"/>
      <c r="O17" s="291">
        <f t="shared" ref="O17" si="2">IF(SUM(K17,N17)&gt;100%,"NO PERMITIDO",SUM(K17,N17))</f>
        <v>0</v>
      </c>
      <c r="P17" s="292">
        <f t="shared" ref="P17" si="3">H17*O17/100%</f>
        <v>0</v>
      </c>
      <c r="Q17" s="228"/>
      <c r="R17" s="228"/>
      <c r="S17" s="99"/>
      <c r="T17" s="99"/>
      <c r="U17" s="99"/>
    </row>
    <row r="18" spans="1:21" ht="81" customHeight="1" x14ac:dyDescent="0.25">
      <c r="A18" s="99"/>
      <c r="B18" s="253"/>
      <c r="C18" s="255"/>
      <c r="D18" s="265"/>
      <c r="E18" s="255"/>
      <c r="F18" s="267"/>
      <c r="G18" s="145" t="s">
        <v>213</v>
      </c>
      <c r="H18" s="260"/>
      <c r="I18" s="146"/>
      <c r="J18" s="228"/>
      <c r="K18" s="269"/>
      <c r="L18" s="248"/>
      <c r="M18" s="250"/>
      <c r="N18" s="251"/>
      <c r="O18" s="291"/>
      <c r="P18" s="292"/>
      <c r="Q18" s="228"/>
      <c r="R18" s="228"/>
      <c r="S18" s="99"/>
      <c r="T18" s="99"/>
      <c r="U18" s="99"/>
    </row>
    <row r="19" spans="1:21" ht="104.25" customHeight="1" x14ac:dyDescent="0.25">
      <c r="A19" s="99"/>
      <c r="B19" s="253"/>
      <c r="C19" s="255"/>
      <c r="D19" s="265"/>
      <c r="E19" s="255"/>
      <c r="F19" s="267"/>
      <c r="G19" s="145" t="s">
        <v>214</v>
      </c>
      <c r="H19" s="260"/>
      <c r="I19" s="146"/>
      <c r="J19" s="228"/>
      <c r="K19" s="269"/>
      <c r="L19" s="248"/>
      <c r="M19" s="250"/>
      <c r="N19" s="251"/>
      <c r="O19" s="291"/>
      <c r="P19" s="292"/>
      <c r="Q19" s="228"/>
      <c r="R19" s="228"/>
      <c r="S19" s="99"/>
      <c r="T19" s="99"/>
      <c r="U19" s="99"/>
    </row>
    <row r="20" spans="1:21" ht="60.75" customHeight="1" thickBot="1" x14ac:dyDescent="0.3">
      <c r="A20" s="99"/>
      <c r="B20" s="253"/>
      <c r="C20" s="255"/>
      <c r="D20" s="265"/>
      <c r="E20" s="255"/>
      <c r="F20" s="228"/>
      <c r="G20" s="145" t="s">
        <v>215</v>
      </c>
      <c r="H20" s="260"/>
      <c r="I20" s="146"/>
      <c r="J20" s="228"/>
      <c r="K20" s="269"/>
      <c r="L20" s="248"/>
      <c r="M20" s="250"/>
      <c r="N20" s="251"/>
      <c r="O20" s="291"/>
      <c r="P20" s="292"/>
      <c r="Q20" s="228"/>
      <c r="R20" s="228"/>
      <c r="S20" s="99"/>
      <c r="T20" s="99"/>
      <c r="U20" s="99"/>
    </row>
    <row r="21" spans="1:21" ht="27" customHeight="1" thickBot="1" x14ac:dyDescent="0.35">
      <c r="A21" s="99"/>
      <c r="B21" s="138" t="s">
        <v>48</v>
      </c>
      <c r="C21" s="68"/>
      <c r="D21" s="68"/>
      <c r="E21" s="69"/>
      <c r="F21" s="69"/>
      <c r="G21" s="69"/>
      <c r="H21" s="139">
        <v>1</v>
      </c>
      <c r="I21" s="70"/>
      <c r="J21" s="70"/>
      <c r="K21" s="70"/>
      <c r="L21" s="71"/>
      <c r="M21" s="71"/>
      <c r="N21" s="70"/>
      <c r="O21" s="71"/>
      <c r="P21" s="72">
        <f>SUM(P10:P16)</f>
        <v>0</v>
      </c>
      <c r="Q21" s="62"/>
      <c r="R21" s="77"/>
      <c r="S21" s="99"/>
      <c r="T21" s="99"/>
      <c r="U21" s="99"/>
    </row>
    <row r="22" spans="1:21" ht="27" customHeight="1" x14ac:dyDescent="0.25">
      <c r="A22" s="99"/>
      <c r="B22" s="296" t="s">
        <v>206</v>
      </c>
      <c r="C22" s="297"/>
      <c r="D22" s="297"/>
      <c r="E22" s="297"/>
      <c r="F22" s="297"/>
      <c r="G22" s="297"/>
      <c r="H22" s="297"/>
      <c r="I22" s="297"/>
      <c r="J22" s="297"/>
      <c r="K22" s="297"/>
      <c r="L22" s="297"/>
      <c r="M22" s="297"/>
      <c r="N22" s="297"/>
      <c r="O22" s="298"/>
      <c r="P22" s="67">
        <v>0</v>
      </c>
      <c r="Q22" s="287"/>
      <c r="R22" s="288"/>
      <c r="S22" s="99"/>
      <c r="T22" s="99"/>
      <c r="U22" s="99"/>
    </row>
    <row r="23" spans="1:21" ht="27" customHeight="1" x14ac:dyDescent="0.25">
      <c r="A23" s="99"/>
      <c r="B23" s="73"/>
      <c r="C23" s="65"/>
      <c r="D23" s="65"/>
      <c r="E23" s="65"/>
      <c r="F23" s="65"/>
      <c r="G23" s="65"/>
      <c r="H23" s="65"/>
      <c r="I23" s="65"/>
      <c r="J23" s="65"/>
      <c r="K23" s="65"/>
      <c r="L23" s="65"/>
      <c r="M23" s="64"/>
      <c r="N23" s="64"/>
      <c r="O23" s="64"/>
      <c r="P23" s="66">
        <f>SUM(P21:P22)</f>
        <v>0</v>
      </c>
      <c r="Q23" s="287"/>
      <c r="R23" s="288"/>
      <c r="S23" s="99"/>
      <c r="T23" s="99"/>
      <c r="U23" s="99"/>
    </row>
    <row r="24" spans="1:21" ht="27" customHeight="1" x14ac:dyDescent="0.25">
      <c r="A24" s="99"/>
      <c r="B24" s="74"/>
      <c r="C24" s="63"/>
      <c r="D24" s="63"/>
      <c r="E24" s="63"/>
      <c r="F24" s="64"/>
      <c r="G24" s="64"/>
      <c r="H24" s="64"/>
      <c r="I24" s="64"/>
      <c r="J24" s="64"/>
      <c r="K24" s="64"/>
      <c r="L24" s="64"/>
      <c r="M24" s="64"/>
      <c r="N24" s="64"/>
      <c r="O24" s="64"/>
      <c r="P24" s="64"/>
      <c r="Q24" s="287"/>
      <c r="R24" s="288"/>
      <c r="S24" s="99"/>
      <c r="T24" s="99"/>
      <c r="U24" s="99"/>
    </row>
    <row r="25" spans="1:21" ht="29.25" customHeight="1" thickBot="1" x14ac:dyDescent="0.3">
      <c r="A25" s="99"/>
      <c r="B25" s="104"/>
      <c r="C25" s="105"/>
      <c r="D25" s="75"/>
      <c r="E25" s="75"/>
      <c r="F25" s="105"/>
      <c r="G25" s="105"/>
      <c r="H25" s="75"/>
      <c r="I25" s="75"/>
      <c r="J25" s="75"/>
      <c r="K25" s="75"/>
      <c r="L25" s="75"/>
      <c r="M25" s="75"/>
      <c r="N25" s="75"/>
      <c r="O25" s="75"/>
      <c r="P25" s="106"/>
      <c r="Q25" s="75"/>
      <c r="R25" s="107"/>
      <c r="S25" s="99"/>
      <c r="T25" s="99"/>
      <c r="U25" s="99"/>
    </row>
    <row r="26" spans="1:21" ht="48.75" customHeight="1" x14ac:dyDescent="0.35">
      <c r="A26" s="99"/>
      <c r="B26" s="104"/>
      <c r="C26" s="121" t="s">
        <v>120</v>
      </c>
      <c r="D26" s="238">
        <v>44253</v>
      </c>
      <c r="E26" s="239"/>
      <c r="F26" s="75"/>
      <c r="G26" s="244"/>
      <c r="H26" s="245"/>
      <c r="I26" s="245"/>
      <c r="J26" s="246"/>
      <c r="K26" s="108"/>
      <c r="L26" s="232" t="s">
        <v>227</v>
      </c>
      <c r="M26" s="233"/>
      <c r="N26" s="233"/>
      <c r="O26" s="234"/>
      <c r="P26" s="109"/>
      <c r="Q26" s="110"/>
      <c r="R26" s="111"/>
      <c r="S26" s="99"/>
      <c r="T26" s="99"/>
      <c r="U26" s="99"/>
    </row>
    <row r="27" spans="1:21" ht="48" customHeight="1" thickBot="1" x14ac:dyDescent="0.4">
      <c r="A27" s="99"/>
      <c r="B27" s="104"/>
      <c r="C27" s="121" t="s">
        <v>121</v>
      </c>
      <c r="D27" s="240">
        <v>2021</v>
      </c>
      <c r="E27" s="240"/>
      <c r="F27" s="75"/>
      <c r="G27" s="241" t="s">
        <v>197</v>
      </c>
      <c r="H27" s="242"/>
      <c r="I27" s="242"/>
      <c r="J27" s="243"/>
      <c r="K27" s="108"/>
      <c r="L27" s="235" t="s">
        <v>122</v>
      </c>
      <c r="M27" s="236"/>
      <c r="N27" s="236"/>
      <c r="O27" s="237"/>
      <c r="P27" s="112"/>
      <c r="Q27" s="113"/>
      <c r="R27" s="114"/>
      <c r="S27" s="99"/>
      <c r="T27" s="99"/>
      <c r="U27" s="99"/>
    </row>
    <row r="28" spans="1:21" ht="27" thickBot="1" x14ac:dyDescent="0.3">
      <c r="A28" s="99"/>
      <c r="B28" s="115"/>
      <c r="C28" s="116"/>
      <c r="D28" s="76"/>
      <c r="E28" s="76"/>
      <c r="F28" s="76"/>
      <c r="G28" s="76"/>
      <c r="H28" s="76"/>
      <c r="I28" s="76"/>
      <c r="J28" s="76"/>
      <c r="K28" s="76"/>
      <c r="L28" s="76"/>
      <c r="M28" s="76"/>
      <c r="N28" s="76"/>
      <c r="O28" s="76"/>
      <c r="P28" s="117"/>
      <c r="Q28" s="76"/>
      <c r="R28" s="118"/>
      <c r="S28" s="99"/>
      <c r="T28" s="99"/>
      <c r="U28" s="99"/>
    </row>
    <row r="29" spans="1:21" ht="26.25" x14ac:dyDescent="0.25">
      <c r="A29" s="99"/>
      <c r="B29" s="99"/>
      <c r="C29" s="99"/>
      <c r="D29" s="99"/>
      <c r="E29" s="99"/>
      <c r="F29" s="99"/>
      <c r="G29" s="99"/>
      <c r="H29" s="99"/>
      <c r="I29" s="99"/>
      <c r="J29" s="99"/>
      <c r="K29" s="99"/>
      <c r="L29" s="99"/>
      <c r="M29" s="99"/>
      <c r="N29" s="99"/>
      <c r="O29" s="99"/>
      <c r="P29" s="99"/>
      <c r="Q29" s="99"/>
      <c r="R29" s="99"/>
      <c r="S29" s="99"/>
      <c r="T29" s="99"/>
      <c r="U29" s="99"/>
    </row>
    <row r="30" spans="1:21" ht="26.25" x14ac:dyDescent="0.25">
      <c r="A30" s="99"/>
      <c r="B30" s="99"/>
      <c r="C30" s="99"/>
      <c r="D30" s="99"/>
      <c r="E30" s="99"/>
      <c r="F30" s="99"/>
      <c r="G30" s="99"/>
      <c r="H30" s="99"/>
      <c r="I30" s="99"/>
      <c r="J30" s="99"/>
      <c r="K30" s="99"/>
      <c r="L30" s="99"/>
      <c r="M30" s="99"/>
      <c r="N30" s="99"/>
      <c r="O30" s="99"/>
      <c r="P30" s="99"/>
      <c r="Q30" s="99"/>
      <c r="R30" s="99"/>
      <c r="S30" s="99"/>
      <c r="T30" s="99"/>
      <c r="U30" s="99"/>
    </row>
  </sheetData>
  <mergeCells count="78">
    <mergeCell ref="N17:N20"/>
    <mergeCell ref="O17:O20"/>
    <mergeCell ref="P17:P20"/>
    <mergeCell ref="Q17:Q20"/>
    <mergeCell ref="R17:R20"/>
    <mergeCell ref="H17:H20"/>
    <mergeCell ref="J17:J20"/>
    <mergeCell ref="K17:K20"/>
    <mergeCell ref="L17:L20"/>
    <mergeCell ref="M17:M20"/>
    <mergeCell ref="B17:B20"/>
    <mergeCell ref="C17:C20"/>
    <mergeCell ref="D17:D20"/>
    <mergeCell ref="E17:E20"/>
    <mergeCell ref="F17:F20"/>
    <mergeCell ref="Q22:R24"/>
    <mergeCell ref="K7:N7"/>
    <mergeCell ref="G8:G9"/>
    <mergeCell ref="O7:R7"/>
    <mergeCell ref="L10:L12"/>
    <mergeCell ref="M10:M12"/>
    <mergeCell ref="N10:N12"/>
    <mergeCell ref="O13:O16"/>
    <mergeCell ref="P13:P16"/>
    <mergeCell ref="O10:O12"/>
    <mergeCell ref="P8:P9"/>
    <mergeCell ref="Q8:R8"/>
    <mergeCell ref="B22:O22"/>
    <mergeCell ref="P10:P12"/>
    <mergeCell ref="B13:B16"/>
    <mergeCell ref="C13:C16"/>
    <mergeCell ref="B6:R6"/>
    <mergeCell ref="B7:H7"/>
    <mergeCell ref="B8:B9"/>
    <mergeCell ref="E8:E9"/>
    <mergeCell ref="C8:C9"/>
    <mergeCell ref="D8:D9"/>
    <mergeCell ref="O8:O9"/>
    <mergeCell ref="H8:I9"/>
    <mergeCell ref="J8:N8"/>
    <mergeCell ref="F8:F9"/>
    <mergeCell ref="K10:K12"/>
    <mergeCell ref="I10:I11"/>
    <mergeCell ref="D13:D16"/>
    <mergeCell ref="E13:E16"/>
    <mergeCell ref="F13:F16"/>
    <mergeCell ref="H13:H16"/>
    <mergeCell ref="K13:K16"/>
    <mergeCell ref="B10:B12"/>
    <mergeCell ref="C10:C12"/>
    <mergeCell ref="J10:J12"/>
    <mergeCell ref="J13:J16"/>
    <mergeCell ref="D10:D12"/>
    <mergeCell ref="E10:E12"/>
    <mergeCell ref="F10:F12"/>
    <mergeCell ref="H10:H12"/>
    <mergeCell ref="L26:O26"/>
    <mergeCell ref="L27:O27"/>
    <mergeCell ref="D26:E26"/>
    <mergeCell ref="D27:E27"/>
    <mergeCell ref="G27:J27"/>
    <mergeCell ref="G26:J26"/>
    <mergeCell ref="Q10:Q12"/>
    <mergeCell ref="R10:R12"/>
    <mergeCell ref="Q13:Q16"/>
    <mergeCell ref="R13:R16"/>
    <mergeCell ref="B1:C4"/>
    <mergeCell ref="D1:P1"/>
    <mergeCell ref="Q1:R1"/>
    <mergeCell ref="D2:P2"/>
    <mergeCell ref="Q2:R2"/>
    <mergeCell ref="D3:P3"/>
    <mergeCell ref="Q3:R3"/>
    <mergeCell ref="D4:P4"/>
    <mergeCell ref="Q4:R4"/>
    <mergeCell ref="L13:L16"/>
    <mergeCell ref="M13:M16"/>
    <mergeCell ref="N13:N16"/>
  </mergeCells>
  <conditionalFormatting sqref="O10 O13">
    <cfRule type="cellIs" dxfId="5" priority="3" operator="greaterThan">
      <formula>100</formula>
    </cfRule>
  </conditionalFormatting>
  <conditionalFormatting sqref="O17:O19">
    <cfRule type="cellIs" dxfId="4" priority="1" operator="greaterThan">
      <formula>100</formula>
    </cfRule>
  </conditionalFormatting>
  <dataValidations count="1">
    <dataValidation allowBlank="1" showInputMessage="1" showErrorMessage="1" errorTitle="error" error="solo datos númericos" sqref="H10:H20"/>
  </dataValidations>
  <printOptions horizontalCentered="1" verticalCentered="1"/>
  <pageMargins left="0.35433070866141736" right="0.31496062992125984" top="0.35433070866141736" bottom="0.39370078740157483" header="0.31496062992125984" footer="0.31496062992125984"/>
  <pageSetup paperSize="175" scale="22" orientation="landscape" r:id="rId1"/>
  <drawing r:id="rId2"/>
  <legacyDrawing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48" t="s">
        <v>123</v>
      </c>
      <c r="C2" s="148"/>
      <c r="D2" s="148"/>
      <c r="E2" s="148"/>
      <c r="F2" s="311"/>
      <c r="G2" s="311"/>
      <c r="H2" s="311"/>
      <c r="I2" s="311"/>
      <c r="J2" s="311"/>
      <c r="K2" s="311"/>
      <c r="L2" s="311"/>
      <c r="M2" s="311"/>
      <c r="N2" s="311"/>
      <c r="O2" s="311"/>
      <c r="P2" s="311"/>
      <c r="Q2" s="311"/>
      <c r="R2" s="311"/>
    </row>
    <row r="3" spans="1:19" x14ac:dyDescent="0.25">
      <c r="B3" s="164" t="s">
        <v>1</v>
      </c>
      <c r="C3" s="164"/>
      <c r="D3" s="164"/>
      <c r="E3" s="16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58" t="s">
        <v>125</v>
      </c>
      <c r="D9" s="5" t="s">
        <v>126</v>
      </c>
      <c r="F9" s="20"/>
      <c r="G9" s="7"/>
    </row>
    <row r="10" spans="1:19" x14ac:dyDescent="0.25">
      <c r="C10" s="158"/>
      <c r="D10" s="5" t="s">
        <v>13</v>
      </c>
      <c r="F10" s="20"/>
    </row>
    <row r="11" spans="1:19" x14ac:dyDescent="0.25">
      <c r="C11" s="2" t="s">
        <v>127</v>
      </c>
      <c r="D11" s="5" t="s">
        <v>126</v>
      </c>
      <c r="F11" s="20"/>
    </row>
    <row r="12" spans="1:19" x14ac:dyDescent="0.25">
      <c r="C12" s="2"/>
      <c r="D12" s="5" t="s">
        <v>128</v>
      </c>
      <c r="F12" s="20"/>
    </row>
    <row r="13" spans="1:19" x14ac:dyDescent="0.25">
      <c r="D13" s="29"/>
      <c r="E13" s="20"/>
      <c r="F13" s="20"/>
    </row>
    <row r="14" spans="1:19" ht="15.75" thickBot="1" x14ac:dyDescent="0.3"/>
    <row r="15" spans="1:19" ht="15.75" thickBot="1" x14ac:dyDescent="0.3">
      <c r="A15" s="312" t="s">
        <v>14</v>
      </c>
      <c r="B15" s="313"/>
      <c r="C15" s="313"/>
      <c r="D15" s="313"/>
      <c r="E15" s="313"/>
      <c r="F15" s="313"/>
      <c r="G15" s="313"/>
      <c r="H15" s="314" t="s">
        <v>129</v>
      </c>
      <c r="I15" s="315"/>
      <c r="J15" s="315"/>
      <c r="K15" s="315"/>
      <c r="L15" s="315"/>
      <c r="M15" s="315"/>
      <c r="N15" s="315"/>
      <c r="O15" s="315"/>
      <c r="P15" s="315"/>
      <c r="Q15" s="315"/>
      <c r="R15" s="316"/>
    </row>
    <row r="16" spans="1:19" ht="28.5" customHeight="1" x14ac:dyDescent="0.25">
      <c r="A16" s="125" t="s">
        <v>17</v>
      </c>
      <c r="B16" s="125" t="s">
        <v>18</v>
      </c>
      <c r="C16" s="137" t="s">
        <v>19</v>
      </c>
      <c r="D16" s="125" t="s">
        <v>20</v>
      </c>
      <c r="E16" s="125" t="s">
        <v>130</v>
      </c>
      <c r="F16" s="125" t="s">
        <v>22</v>
      </c>
      <c r="G16" s="36" t="s">
        <v>23</v>
      </c>
      <c r="H16" s="302" t="s">
        <v>131</v>
      </c>
      <c r="I16" s="303"/>
      <c r="J16" s="303"/>
      <c r="K16" s="304"/>
      <c r="L16" s="125" t="s">
        <v>132</v>
      </c>
      <c r="M16" s="305" t="s">
        <v>133</v>
      </c>
      <c r="N16" s="307" t="s">
        <v>134</v>
      </c>
      <c r="O16" s="309" t="s">
        <v>135</v>
      </c>
      <c r="P16" s="310"/>
      <c r="Q16" s="302" t="s">
        <v>16</v>
      </c>
      <c r="R16" s="304"/>
    </row>
    <row r="17" spans="1:18" ht="30" customHeight="1" x14ac:dyDescent="0.25">
      <c r="A17" s="162" t="s">
        <v>26</v>
      </c>
      <c r="B17" s="163">
        <v>0.3</v>
      </c>
      <c r="C17" s="149" t="s">
        <v>27</v>
      </c>
      <c r="D17" s="10" t="s">
        <v>28</v>
      </c>
      <c r="E17" s="149">
        <v>4</v>
      </c>
      <c r="F17" s="149" t="s">
        <v>29</v>
      </c>
      <c r="G17" s="155" t="s">
        <v>30</v>
      </c>
      <c r="H17" s="122" t="s">
        <v>136</v>
      </c>
      <c r="I17" s="122" t="s">
        <v>137</v>
      </c>
      <c r="J17" s="122" t="s">
        <v>138</v>
      </c>
      <c r="K17" s="122" t="s">
        <v>139</v>
      </c>
      <c r="L17" s="9" t="s">
        <v>140</v>
      </c>
      <c r="M17" s="306"/>
      <c r="N17" s="308"/>
      <c r="O17" s="22" t="s">
        <v>141</v>
      </c>
      <c r="P17" s="22" t="s">
        <v>119</v>
      </c>
      <c r="Q17" s="22" t="s">
        <v>24</v>
      </c>
      <c r="R17" s="123" t="s">
        <v>25</v>
      </c>
    </row>
    <row r="18" spans="1:18" ht="45" customHeight="1" x14ac:dyDescent="0.25">
      <c r="A18" s="162"/>
      <c r="B18" s="162"/>
      <c r="C18" s="150"/>
      <c r="D18" s="11" t="s">
        <v>31</v>
      </c>
      <c r="E18" s="150"/>
      <c r="F18" s="150"/>
      <c r="G18" s="155"/>
      <c r="H18" s="320">
        <v>0.25</v>
      </c>
      <c r="I18" s="323">
        <f>1/E17</f>
        <v>0.25</v>
      </c>
      <c r="J18" s="323"/>
      <c r="K18" s="323"/>
      <c r="L18" s="317">
        <f>SUM(H18:K18)</f>
        <v>0.5</v>
      </c>
      <c r="M18" s="317">
        <f>2*B17/E17</f>
        <v>0.15</v>
      </c>
      <c r="N18" s="326" t="s">
        <v>142</v>
      </c>
      <c r="O18" s="326" t="s">
        <v>143</v>
      </c>
      <c r="P18" s="149" t="s">
        <v>144</v>
      </c>
      <c r="Q18" s="326" t="s">
        <v>145</v>
      </c>
      <c r="R18" s="149"/>
    </row>
    <row r="19" spans="1:18" ht="35.25" customHeight="1" x14ac:dyDescent="0.25">
      <c r="A19" s="162"/>
      <c r="B19" s="162"/>
      <c r="C19" s="150"/>
      <c r="D19" s="11" t="s">
        <v>32</v>
      </c>
      <c r="E19" s="150"/>
      <c r="F19" s="150"/>
      <c r="G19" s="155"/>
      <c r="H19" s="321"/>
      <c r="I19" s="324"/>
      <c r="J19" s="324"/>
      <c r="K19" s="324"/>
      <c r="L19" s="318"/>
      <c r="M19" s="318"/>
      <c r="N19" s="327"/>
      <c r="O19" s="327"/>
      <c r="P19" s="150"/>
      <c r="Q19" s="327"/>
      <c r="R19" s="150"/>
    </row>
    <row r="20" spans="1:18" ht="39.75" customHeight="1" x14ac:dyDescent="0.25">
      <c r="A20" s="162"/>
      <c r="B20" s="162"/>
      <c r="C20" s="151"/>
      <c r="D20" s="11" t="s">
        <v>33</v>
      </c>
      <c r="E20" s="151"/>
      <c r="F20" s="151"/>
      <c r="G20" s="155"/>
      <c r="H20" s="322"/>
      <c r="I20" s="325"/>
      <c r="J20" s="325"/>
      <c r="K20" s="325"/>
      <c r="L20" s="319"/>
      <c r="M20" s="319"/>
      <c r="N20" s="328"/>
      <c r="O20" s="328"/>
      <c r="P20" s="151"/>
      <c r="Q20" s="328"/>
      <c r="R20" s="151"/>
    </row>
    <row r="21" spans="1:18" ht="56.25" customHeight="1" x14ac:dyDescent="0.25">
      <c r="A21" s="168" t="s">
        <v>34</v>
      </c>
      <c r="B21" s="152">
        <v>0.4</v>
      </c>
      <c r="C21" s="149" t="s">
        <v>35</v>
      </c>
      <c r="D21" s="11" t="s">
        <v>146</v>
      </c>
      <c r="E21" s="149">
        <v>20</v>
      </c>
      <c r="F21" s="149" t="s">
        <v>37</v>
      </c>
      <c r="G21" s="149" t="s">
        <v>147</v>
      </c>
      <c r="H21" s="323">
        <v>0.08</v>
      </c>
      <c r="I21" s="323">
        <f>7/E21</f>
        <v>0.35</v>
      </c>
      <c r="J21" s="329"/>
      <c r="K21" s="149"/>
      <c r="L21" s="329">
        <f>+H21+I21+J21+K21</f>
        <v>0.43</v>
      </c>
      <c r="M21" s="329">
        <f>9*B21/E21</f>
        <v>0.18</v>
      </c>
      <c r="N21" s="149"/>
      <c r="O21" s="149"/>
      <c r="P21" s="149"/>
      <c r="Q21" s="149"/>
      <c r="R21" s="172"/>
    </row>
    <row r="22" spans="1:18" ht="47.25" customHeight="1" x14ac:dyDescent="0.25">
      <c r="A22" s="169"/>
      <c r="B22" s="153"/>
      <c r="C22" s="150"/>
      <c r="D22" s="11" t="s">
        <v>39</v>
      </c>
      <c r="E22" s="150"/>
      <c r="F22" s="150"/>
      <c r="G22" s="150"/>
      <c r="H22" s="324"/>
      <c r="I22" s="324"/>
      <c r="J22" s="150"/>
      <c r="K22" s="150"/>
      <c r="L22" s="330"/>
      <c r="M22" s="330"/>
      <c r="N22" s="150"/>
      <c r="O22" s="150"/>
      <c r="P22" s="150"/>
      <c r="Q22" s="150"/>
      <c r="R22" s="173"/>
    </row>
    <row r="23" spans="1:18" ht="57" customHeight="1" x14ac:dyDescent="0.25">
      <c r="A23" s="170"/>
      <c r="B23" s="154"/>
      <c r="C23" s="151"/>
      <c r="D23" s="11" t="s">
        <v>41</v>
      </c>
      <c r="E23" s="150"/>
      <c r="F23" s="151"/>
      <c r="G23" s="151"/>
      <c r="H23" s="325"/>
      <c r="I23" s="325"/>
      <c r="J23" s="151"/>
      <c r="K23" s="151"/>
      <c r="L23" s="331"/>
      <c r="M23" s="331"/>
      <c r="N23" s="151"/>
      <c r="O23" s="151"/>
      <c r="P23" s="151"/>
      <c r="Q23" s="151"/>
      <c r="R23" s="174"/>
    </row>
    <row r="24" spans="1:18" ht="55.5" customHeight="1" x14ac:dyDescent="0.25">
      <c r="A24" s="168" t="s">
        <v>43</v>
      </c>
      <c r="B24" s="152">
        <v>0.3</v>
      </c>
      <c r="C24" s="149" t="s">
        <v>44</v>
      </c>
      <c r="D24" s="11" t="s">
        <v>45</v>
      </c>
      <c r="E24" s="149">
        <v>15</v>
      </c>
      <c r="F24" s="149" t="s">
        <v>29</v>
      </c>
      <c r="G24" s="149" t="s">
        <v>42</v>
      </c>
      <c r="H24" s="323">
        <v>0.1</v>
      </c>
      <c r="I24" s="323">
        <f>5/E24</f>
        <v>0.33333333333333331</v>
      </c>
      <c r="J24" s="149"/>
      <c r="K24" s="149"/>
      <c r="L24" s="329">
        <f>+H24+I24+J24+K24</f>
        <v>0.43333333333333335</v>
      </c>
      <c r="M24" s="329">
        <f>8*B24/E24</f>
        <v>0.16</v>
      </c>
      <c r="N24" s="149"/>
      <c r="O24" s="149"/>
      <c r="P24" s="149"/>
      <c r="Q24" s="149"/>
      <c r="R24" s="149"/>
    </row>
    <row r="25" spans="1:18" ht="39.75" customHeight="1" x14ac:dyDescent="0.25">
      <c r="A25" s="169"/>
      <c r="B25" s="153"/>
      <c r="C25" s="150"/>
      <c r="D25" s="11" t="s">
        <v>46</v>
      </c>
      <c r="E25" s="150"/>
      <c r="F25" s="150"/>
      <c r="G25" s="150"/>
      <c r="H25" s="324"/>
      <c r="I25" s="324"/>
      <c r="J25" s="150"/>
      <c r="K25" s="150"/>
      <c r="L25" s="330"/>
      <c r="M25" s="330"/>
      <c r="N25" s="150"/>
      <c r="O25" s="150"/>
      <c r="P25" s="150"/>
      <c r="Q25" s="150"/>
      <c r="R25" s="150"/>
    </row>
    <row r="26" spans="1:18" ht="39" customHeight="1" x14ac:dyDescent="0.25">
      <c r="A26" s="170"/>
      <c r="B26" s="154"/>
      <c r="C26" s="151"/>
      <c r="D26" s="11" t="s">
        <v>47</v>
      </c>
      <c r="E26" s="151"/>
      <c r="F26" s="151"/>
      <c r="G26" s="151"/>
      <c r="H26" s="325"/>
      <c r="I26" s="325"/>
      <c r="J26" s="151"/>
      <c r="K26" s="151"/>
      <c r="L26" s="331"/>
      <c r="M26" s="331"/>
      <c r="N26" s="151"/>
      <c r="O26" s="151"/>
      <c r="P26" s="151"/>
      <c r="Q26" s="151"/>
      <c r="R26" s="151"/>
    </row>
    <row r="27" spans="1:18" ht="33.75" customHeight="1" x14ac:dyDescent="0.25">
      <c r="A27" s="123" t="s">
        <v>48</v>
      </c>
      <c r="B27" s="124">
        <f>SUM(B17:B26)</f>
        <v>1</v>
      </c>
      <c r="C27" s="124"/>
      <c r="D27" s="5"/>
      <c r="E27" s="5"/>
      <c r="F27" s="5"/>
      <c r="G27" s="11"/>
      <c r="H27" s="124">
        <f>SUM(H18:H26)</f>
        <v>0.43000000000000005</v>
      </c>
      <c r="I27" s="124">
        <f>SUM(I18:I26)</f>
        <v>0.93333333333333335</v>
      </c>
      <c r="J27" s="5"/>
      <c r="K27" s="5"/>
      <c r="L27" s="23">
        <f>SUM(L18:L26)/3</f>
        <v>0.45444444444444443</v>
      </c>
      <c r="M27" s="23">
        <f>SUM(M18:M26)</f>
        <v>0.49</v>
      </c>
      <c r="N27" s="5"/>
      <c r="O27" s="5"/>
      <c r="P27" s="5"/>
      <c r="Q27" s="5"/>
      <c r="R27" s="5"/>
    </row>
    <row r="28" spans="1:18" ht="29.25" customHeight="1" thickBot="1" x14ac:dyDescent="0.3">
      <c r="A28" s="13"/>
    </row>
    <row r="29" spans="1:18" ht="20.25" customHeight="1" x14ac:dyDescent="0.25">
      <c r="A29" s="13"/>
      <c r="D29" s="177"/>
      <c r="E29" s="178"/>
      <c r="F29" s="332"/>
      <c r="G29" s="333"/>
      <c r="H29" s="334"/>
      <c r="I29" s="24"/>
      <c r="J29" s="24"/>
      <c r="K29" s="24"/>
      <c r="L29" s="24"/>
      <c r="M29" s="24"/>
      <c r="N29" s="24"/>
      <c r="O29" s="24"/>
      <c r="P29" s="24"/>
      <c r="Q29" s="24"/>
      <c r="R29" s="24"/>
    </row>
    <row r="30" spans="1:18" ht="15.75" thickBot="1" x14ac:dyDescent="0.3">
      <c r="A30" s="13"/>
      <c r="D30" s="175" t="s">
        <v>49</v>
      </c>
      <c r="E30" s="176"/>
      <c r="F30" s="127"/>
      <c r="G30" s="176" t="s">
        <v>50</v>
      </c>
      <c r="H30" s="179"/>
      <c r="I30" s="25"/>
      <c r="J30" s="25"/>
      <c r="K30" s="25"/>
      <c r="L30" s="25"/>
      <c r="M30" s="25"/>
      <c r="N30" s="25"/>
      <c r="O30" s="25"/>
      <c r="P30" s="25"/>
      <c r="Q30" s="25"/>
      <c r="R30" s="25"/>
    </row>
    <row r="31" spans="1:18" ht="15.75" thickBot="1" x14ac:dyDescent="0.3">
      <c r="A31" s="13"/>
    </row>
    <row r="32" spans="1:18" ht="15.75" thickBot="1" x14ac:dyDescent="0.3">
      <c r="A32" s="13"/>
      <c r="B32" s="335" t="s">
        <v>148</v>
      </c>
      <c r="C32" s="315"/>
      <c r="D32" s="315"/>
      <c r="E32" s="315"/>
      <c r="F32" s="315"/>
      <c r="G32" s="315"/>
      <c r="H32" s="31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3"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9" x14ac:dyDescent="0.25">
      <c r="B2" s="148" t="s">
        <v>123</v>
      </c>
      <c r="C2" s="148"/>
      <c r="D2" s="148"/>
      <c r="E2" s="148"/>
      <c r="F2" s="311"/>
      <c r="G2" s="311"/>
      <c r="H2" s="311"/>
      <c r="I2" s="311"/>
      <c r="J2" s="311"/>
      <c r="K2" s="311"/>
      <c r="L2" s="311"/>
      <c r="M2" s="311"/>
      <c r="N2" s="311"/>
      <c r="O2" s="311"/>
      <c r="P2" s="311"/>
      <c r="Q2" s="311"/>
      <c r="R2" s="311"/>
    </row>
    <row r="3" spans="1:19" x14ac:dyDescent="0.25">
      <c r="B3" s="164" t="s">
        <v>1</v>
      </c>
      <c r="C3" s="164"/>
      <c r="D3" s="164"/>
      <c r="E3" s="16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58" t="s">
        <v>125</v>
      </c>
      <c r="D9" s="5" t="s">
        <v>126</v>
      </c>
      <c r="F9" s="20"/>
      <c r="G9" s="7"/>
    </row>
    <row r="10" spans="1:19" x14ac:dyDescent="0.25">
      <c r="C10" s="158"/>
      <c r="D10" s="5" t="s">
        <v>13</v>
      </c>
      <c r="F10" s="20"/>
    </row>
    <row r="11" spans="1:19" x14ac:dyDescent="0.25">
      <c r="C11" s="2" t="s">
        <v>127</v>
      </c>
      <c r="D11" s="5" t="s">
        <v>163</v>
      </c>
      <c r="F11" s="20"/>
    </row>
    <row r="12" spans="1:19" x14ac:dyDescent="0.25">
      <c r="C12" s="2"/>
      <c r="D12" s="5" t="s">
        <v>164</v>
      </c>
      <c r="F12" s="20"/>
    </row>
    <row r="13" spans="1:19" x14ac:dyDescent="0.25">
      <c r="D13" s="29"/>
      <c r="E13" s="20"/>
      <c r="F13" s="20"/>
    </row>
    <row r="14" spans="1:19" ht="15.75" thickBot="1" x14ac:dyDescent="0.3"/>
    <row r="15" spans="1:19" ht="15.75" thickBot="1" x14ac:dyDescent="0.3">
      <c r="A15" s="312" t="s">
        <v>14</v>
      </c>
      <c r="B15" s="313"/>
      <c r="C15" s="313"/>
      <c r="D15" s="313"/>
      <c r="E15" s="313"/>
      <c r="F15" s="313"/>
      <c r="G15" s="313"/>
      <c r="H15" s="314" t="s">
        <v>129</v>
      </c>
      <c r="I15" s="315"/>
      <c r="J15" s="315"/>
      <c r="K15" s="315"/>
      <c r="L15" s="315"/>
      <c r="M15" s="315"/>
      <c r="N15" s="315"/>
      <c r="O15" s="315"/>
      <c r="P15" s="315"/>
      <c r="Q15" s="315"/>
      <c r="R15" s="316"/>
    </row>
    <row r="16" spans="1:19" ht="28.5" customHeight="1" x14ac:dyDescent="0.25">
      <c r="A16" s="125" t="s">
        <v>17</v>
      </c>
      <c r="B16" s="125" t="s">
        <v>18</v>
      </c>
      <c r="C16" s="137" t="s">
        <v>19</v>
      </c>
      <c r="D16" s="125" t="s">
        <v>20</v>
      </c>
      <c r="E16" s="125" t="s">
        <v>130</v>
      </c>
      <c r="F16" s="125" t="s">
        <v>22</v>
      </c>
      <c r="G16" s="36" t="s">
        <v>23</v>
      </c>
      <c r="H16" s="302" t="s">
        <v>131</v>
      </c>
      <c r="I16" s="303"/>
      <c r="J16" s="303"/>
      <c r="K16" s="304"/>
      <c r="L16" s="125" t="s">
        <v>132</v>
      </c>
      <c r="M16" s="305" t="s">
        <v>133</v>
      </c>
      <c r="N16" s="307" t="s">
        <v>134</v>
      </c>
      <c r="O16" s="309" t="s">
        <v>135</v>
      </c>
      <c r="P16" s="310"/>
      <c r="Q16" s="302" t="s">
        <v>16</v>
      </c>
      <c r="R16" s="304"/>
    </row>
    <row r="17" spans="1:18" ht="30" customHeight="1" x14ac:dyDescent="0.25">
      <c r="A17" s="162" t="s">
        <v>26</v>
      </c>
      <c r="B17" s="163">
        <v>0.3</v>
      </c>
      <c r="C17" s="149" t="s">
        <v>27</v>
      </c>
      <c r="D17" s="10" t="s">
        <v>28</v>
      </c>
      <c r="E17" s="149">
        <v>4</v>
      </c>
      <c r="F17" s="149" t="s">
        <v>29</v>
      </c>
      <c r="G17" s="155" t="s">
        <v>30</v>
      </c>
      <c r="H17" s="122" t="s">
        <v>136</v>
      </c>
      <c r="I17" s="122" t="s">
        <v>137</v>
      </c>
      <c r="J17" s="122" t="s">
        <v>138</v>
      </c>
      <c r="K17" s="122" t="s">
        <v>139</v>
      </c>
      <c r="L17" s="9" t="s">
        <v>140</v>
      </c>
      <c r="M17" s="306"/>
      <c r="N17" s="308"/>
      <c r="O17" s="22" t="s">
        <v>141</v>
      </c>
      <c r="P17" s="22" t="s">
        <v>119</v>
      </c>
      <c r="Q17" s="22" t="s">
        <v>24</v>
      </c>
      <c r="R17" s="123" t="s">
        <v>25</v>
      </c>
    </row>
    <row r="18" spans="1:18" ht="45" customHeight="1" x14ac:dyDescent="0.25">
      <c r="A18" s="162"/>
      <c r="B18" s="162"/>
      <c r="C18" s="150"/>
      <c r="D18" s="11" t="s">
        <v>31</v>
      </c>
      <c r="E18" s="150"/>
      <c r="F18" s="150"/>
      <c r="G18" s="155"/>
      <c r="H18" s="323">
        <f>1/E17</f>
        <v>0.25</v>
      </c>
      <c r="I18" s="323">
        <f>+'Seguimiento 2'!I18:I20</f>
        <v>0.25</v>
      </c>
      <c r="J18" s="323">
        <f>2/E17</f>
        <v>0.5</v>
      </c>
      <c r="K18" s="323"/>
      <c r="L18" s="317">
        <f>+H18+I18+J18</f>
        <v>1</v>
      </c>
      <c r="M18" s="317">
        <f>4*B17/E17</f>
        <v>0.3</v>
      </c>
      <c r="N18" s="326" t="s">
        <v>142</v>
      </c>
      <c r="O18" s="326" t="s">
        <v>143</v>
      </c>
      <c r="P18" s="149" t="s">
        <v>144</v>
      </c>
      <c r="Q18" s="326" t="s">
        <v>145</v>
      </c>
      <c r="R18" s="149"/>
    </row>
    <row r="19" spans="1:18" ht="35.25" customHeight="1" x14ac:dyDescent="0.25">
      <c r="A19" s="162"/>
      <c r="B19" s="162"/>
      <c r="C19" s="150"/>
      <c r="D19" s="11" t="s">
        <v>32</v>
      </c>
      <c r="E19" s="150"/>
      <c r="F19" s="150"/>
      <c r="G19" s="155"/>
      <c r="H19" s="324"/>
      <c r="I19" s="324"/>
      <c r="J19" s="324"/>
      <c r="K19" s="324"/>
      <c r="L19" s="318"/>
      <c r="M19" s="318"/>
      <c r="N19" s="327"/>
      <c r="O19" s="327"/>
      <c r="P19" s="150"/>
      <c r="Q19" s="327"/>
      <c r="R19" s="150"/>
    </row>
    <row r="20" spans="1:18" ht="39.75" customHeight="1" x14ac:dyDescent="0.25">
      <c r="A20" s="162"/>
      <c r="B20" s="162"/>
      <c r="C20" s="151"/>
      <c r="D20" s="11" t="s">
        <v>33</v>
      </c>
      <c r="E20" s="151"/>
      <c r="F20" s="151"/>
      <c r="G20" s="155"/>
      <c r="H20" s="325"/>
      <c r="I20" s="325"/>
      <c r="J20" s="325"/>
      <c r="K20" s="325"/>
      <c r="L20" s="319"/>
      <c r="M20" s="319"/>
      <c r="N20" s="328"/>
      <c r="O20" s="328"/>
      <c r="P20" s="151"/>
      <c r="Q20" s="328"/>
      <c r="R20" s="151"/>
    </row>
    <row r="21" spans="1:18" ht="56.25" customHeight="1" x14ac:dyDescent="0.25">
      <c r="A21" s="168" t="s">
        <v>34</v>
      </c>
      <c r="B21" s="152">
        <v>0.4</v>
      </c>
      <c r="C21" s="149" t="s">
        <v>35</v>
      </c>
      <c r="D21" s="11" t="s">
        <v>146</v>
      </c>
      <c r="E21" s="149">
        <v>20</v>
      </c>
      <c r="F21" s="149" t="s">
        <v>37</v>
      </c>
      <c r="G21" s="149" t="s">
        <v>147</v>
      </c>
      <c r="H21" s="323">
        <f>7/25</f>
        <v>0.28000000000000003</v>
      </c>
      <c r="I21" s="329">
        <f>+'Seguimiento 2'!I21:I23</f>
        <v>0.35</v>
      </c>
      <c r="J21" s="323">
        <f>5/E21</f>
        <v>0.25</v>
      </c>
      <c r="K21" s="149"/>
      <c r="L21" s="329">
        <f>+H21+I21+J21+K21</f>
        <v>0.88</v>
      </c>
      <c r="M21" s="329">
        <f>+L21*B21</f>
        <v>0.35200000000000004</v>
      </c>
      <c r="N21" s="149"/>
      <c r="O21" s="149"/>
      <c r="P21" s="149"/>
      <c r="Q21" s="149"/>
      <c r="R21" s="149"/>
    </row>
    <row r="22" spans="1:18" ht="47.25" customHeight="1" x14ac:dyDescent="0.25">
      <c r="A22" s="169"/>
      <c r="B22" s="153"/>
      <c r="C22" s="150"/>
      <c r="D22" s="11" t="s">
        <v>39</v>
      </c>
      <c r="E22" s="150"/>
      <c r="F22" s="150"/>
      <c r="G22" s="150"/>
      <c r="H22" s="324"/>
      <c r="I22" s="150"/>
      <c r="J22" s="324"/>
      <c r="K22" s="150"/>
      <c r="L22" s="330"/>
      <c r="M22" s="330"/>
      <c r="N22" s="150"/>
      <c r="O22" s="150"/>
      <c r="P22" s="150"/>
      <c r="Q22" s="150"/>
      <c r="R22" s="150"/>
    </row>
    <row r="23" spans="1:18" ht="57" customHeight="1" x14ac:dyDescent="0.25">
      <c r="A23" s="170"/>
      <c r="B23" s="154"/>
      <c r="C23" s="151"/>
      <c r="D23" s="11" t="s">
        <v>41</v>
      </c>
      <c r="E23" s="150"/>
      <c r="F23" s="151"/>
      <c r="G23" s="151"/>
      <c r="H23" s="325"/>
      <c r="I23" s="151"/>
      <c r="J23" s="325"/>
      <c r="K23" s="151"/>
      <c r="L23" s="331"/>
      <c r="M23" s="331"/>
      <c r="N23" s="151"/>
      <c r="O23" s="151"/>
      <c r="P23" s="151"/>
      <c r="Q23" s="151"/>
      <c r="R23" s="151"/>
    </row>
    <row r="24" spans="1:18" ht="55.5" customHeight="1" x14ac:dyDescent="0.25">
      <c r="A24" s="168" t="s">
        <v>43</v>
      </c>
      <c r="B24" s="152">
        <v>0.3</v>
      </c>
      <c r="C24" s="149" t="s">
        <v>44</v>
      </c>
      <c r="D24" s="11" t="s">
        <v>45</v>
      </c>
      <c r="E24" s="149">
        <v>15</v>
      </c>
      <c r="F24" s="149" t="s">
        <v>29</v>
      </c>
      <c r="G24" s="149" t="s">
        <v>42</v>
      </c>
      <c r="H24" s="323">
        <f>3/30</f>
        <v>0.1</v>
      </c>
      <c r="I24" s="329">
        <f>+'Seguimiento 2'!I24:I26</f>
        <v>0.33333333333333331</v>
      </c>
      <c r="J24" s="323">
        <f>6/E24</f>
        <v>0.4</v>
      </c>
      <c r="K24" s="149"/>
      <c r="L24" s="329">
        <f>+H24+I24+J24+K24</f>
        <v>0.83333333333333337</v>
      </c>
      <c r="M24" s="329">
        <f>14*B24/E24</f>
        <v>0.28000000000000003</v>
      </c>
      <c r="N24" s="149"/>
      <c r="O24" s="149"/>
      <c r="P24" s="149"/>
      <c r="Q24" s="149"/>
      <c r="R24" s="149"/>
    </row>
    <row r="25" spans="1:18" ht="39.75" customHeight="1" x14ac:dyDescent="0.25">
      <c r="A25" s="169"/>
      <c r="B25" s="153"/>
      <c r="C25" s="150"/>
      <c r="D25" s="11" t="s">
        <v>46</v>
      </c>
      <c r="E25" s="150"/>
      <c r="F25" s="150"/>
      <c r="G25" s="150"/>
      <c r="H25" s="324"/>
      <c r="I25" s="150"/>
      <c r="J25" s="324"/>
      <c r="K25" s="150"/>
      <c r="L25" s="330"/>
      <c r="M25" s="330"/>
      <c r="N25" s="150"/>
      <c r="O25" s="150"/>
      <c r="P25" s="150"/>
      <c r="Q25" s="150"/>
      <c r="R25" s="150"/>
    </row>
    <row r="26" spans="1:18" ht="39" customHeight="1" x14ac:dyDescent="0.25">
      <c r="A26" s="170"/>
      <c r="B26" s="154"/>
      <c r="C26" s="151"/>
      <c r="D26" s="11" t="s">
        <v>47</v>
      </c>
      <c r="E26" s="151"/>
      <c r="F26" s="151"/>
      <c r="G26" s="151"/>
      <c r="H26" s="325"/>
      <c r="I26" s="151"/>
      <c r="J26" s="325"/>
      <c r="K26" s="151"/>
      <c r="L26" s="331"/>
      <c r="M26" s="331"/>
      <c r="N26" s="151"/>
      <c r="O26" s="151"/>
      <c r="P26" s="151"/>
      <c r="Q26" s="151"/>
      <c r="R26" s="151"/>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5"/>
      <c r="L27" s="23">
        <f>SUM(L18:L26)/3</f>
        <v>0.9044444444444445</v>
      </c>
      <c r="M27" s="23">
        <f>SUM(M18:M26)</f>
        <v>0.93200000000000005</v>
      </c>
      <c r="N27" s="5"/>
      <c r="O27" s="5"/>
      <c r="P27" s="5"/>
      <c r="Q27" s="5"/>
      <c r="R27" s="5"/>
    </row>
    <row r="28" spans="1:18" ht="29.25" customHeight="1" thickBot="1" x14ac:dyDescent="0.3">
      <c r="A28" s="13"/>
    </row>
    <row r="29" spans="1:18" ht="20.25" customHeight="1" x14ac:dyDescent="0.25">
      <c r="A29" s="13"/>
      <c r="D29" s="177"/>
      <c r="E29" s="178"/>
      <c r="F29" s="332"/>
      <c r="G29" s="333"/>
      <c r="H29" s="334"/>
      <c r="I29" s="24"/>
      <c r="J29" s="24"/>
      <c r="K29" s="24"/>
      <c r="L29" s="24"/>
      <c r="M29" s="24"/>
      <c r="N29" s="24"/>
      <c r="O29" s="24"/>
      <c r="P29" s="24"/>
      <c r="Q29" s="24"/>
      <c r="R29" s="24"/>
    </row>
    <row r="30" spans="1:18" ht="15.75" thickBot="1" x14ac:dyDescent="0.3">
      <c r="A30" s="13"/>
      <c r="D30" s="175" t="s">
        <v>49</v>
      </c>
      <c r="E30" s="176"/>
      <c r="F30" s="127"/>
      <c r="G30" s="176" t="s">
        <v>50</v>
      </c>
      <c r="H30" s="179"/>
      <c r="I30" s="25"/>
      <c r="J30" s="25"/>
      <c r="K30" s="25"/>
      <c r="L30" s="25"/>
      <c r="M30" s="25"/>
      <c r="N30" s="25"/>
      <c r="O30" s="25"/>
      <c r="P30" s="25"/>
      <c r="Q30" s="25"/>
      <c r="R30" s="25"/>
    </row>
    <row r="31" spans="1:18" ht="15.75" thickBot="1" x14ac:dyDescent="0.3">
      <c r="A31" s="13"/>
    </row>
    <row r="32" spans="1:18" ht="15.75" thickBot="1" x14ac:dyDescent="0.3">
      <c r="A32" s="13"/>
      <c r="B32" s="335" t="s">
        <v>148</v>
      </c>
      <c r="C32" s="315"/>
      <c r="D32" s="315"/>
      <c r="E32" s="315"/>
      <c r="F32" s="315"/>
      <c r="G32" s="315"/>
      <c r="H32" s="31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2"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39"/>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9" x14ac:dyDescent="0.25">
      <c r="B2" s="148" t="s">
        <v>123</v>
      </c>
      <c r="C2" s="148"/>
      <c r="D2" s="148"/>
      <c r="E2" s="148"/>
      <c r="F2" s="311"/>
      <c r="G2" s="311"/>
      <c r="H2" s="311"/>
      <c r="I2" s="311"/>
      <c r="J2" s="311"/>
      <c r="K2" s="311"/>
      <c r="L2" s="311"/>
      <c r="M2" s="311"/>
      <c r="N2" s="311"/>
      <c r="O2" s="311"/>
      <c r="P2" s="311"/>
      <c r="Q2" s="311"/>
      <c r="R2" s="311"/>
    </row>
    <row r="3" spans="1:19" x14ac:dyDescent="0.25">
      <c r="B3" s="164" t="s">
        <v>1</v>
      </c>
      <c r="C3" s="164"/>
      <c r="D3" s="164"/>
      <c r="E3" s="164"/>
      <c r="F3" s="34"/>
      <c r="G3" s="34"/>
      <c r="H3" s="34"/>
      <c r="I3" s="34"/>
      <c r="J3" s="34"/>
      <c r="K3" s="34"/>
      <c r="L3" s="34"/>
      <c r="M3" s="34"/>
      <c r="N3" s="34"/>
      <c r="O3" s="34"/>
      <c r="P3" s="34"/>
      <c r="Q3" s="34"/>
      <c r="R3" s="34"/>
      <c r="S3" s="20"/>
    </row>
    <row r="4" spans="1:19" ht="27" customHeight="1" x14ac:dyDescent="0.25">
      <c r="C4" s="2" t="s">
        <v>2</v>
      </c>
      <c r="D4" s="5" t="str">
        <f>'Concertacion '!D4</f>
        <v xml:space="preserve">Departamento Administrativo de la Funcion Publica </v>
      </c>
      <c r="F4" s="20"/>
    </row>
    <row r="5" spans="1:19" x14ac:dyDescent="0.25">
      <c r="C5" s="2" t="s">
        <v>4</v>
      </c>
      <c r="D5" s="5" t="str">
        <f>'Concertacion '!D5</f>
        <v xml:space="preserve">Direccion de Empleo Publico </v>
      </c>
      <c r="F5" s="20"/>
    </row>
    <row r="6" spans="1:19" x14ac:dyDescent="0.25">
      <c r="C6" s="4" t="s">
        <v>6</v>
      </c>
      <c r="D6" s="5" t="str">
        <f>'Concertacion '!D6</f>
        <v>Alex Rios</v>
      </c>
      <c r="F6" s="20"/>
    </row>
    <row r="7" spans="1:19" x14ac:dyDescent="0.25">
      <c r="C7" s="4" t="s">
        <v>8</v>
      </c>
      <c r="D7" s="5" t="str">
        <f>'Concertacion '!D7</f>
        <v>Daniel Gomez</v>
      </c>
      <c r="F7" s="20"/>
    </row>
    <row r="8" spans="1:19" x14ac:dyDescent="0.25">
      <c r="C8" s="4" t="s">
        <v>124</v>
      </c>
      <c r="D8" s="6">
        <v>41715</v>
      </c>
      <c r="F8" s="21"/>
    </row>
    <row r="9" spans="1:19" x14ac:dyDescent="0.25">
      <c r="C9" s="158" t="s">
        <v>125</v>
      </c>
      <c r="D9" s="5" t="s">
        <v>126</v>
      </c>
      <c r="F9" s="20"/>
      <c r="G9" s="7"/>
    </row>
    <row r="10" spans="1:19" x14ac:dyDescent="0.25">
      <c r="C10" s="158"/>
      <c r="D10" s="5" t="s">
        <v>13</v>
      </c>
      <c r="F10" s="20"/>
    </row>
    <row r="11" spans="1:19" x14ac:dyDescent="0.25">
      <c r="C11" s="2" t="s">
        <v>127</v>
      </c>
      <c r="D11" s="5" t="s">
        <v>165</v>
      </c>
      <c r="F11" s="20"/>
    </row>
    <row r="12" spans="1:19" x14ac:dyDescent="0.25">
      <c r="C12" s="2"/>
      <c r="D12" s="5" t="s">
        <v>13</v>
      </c>
      <c r="F12" s="20"/>
    </row>
    <row r="13" spans="1:19" x14ac:dyDescent="0.25">
      <c r="D13" s="29"/>
      <c r="E13" s="20"/>
      <c r="F13" s="20"/>
    </row>
    <row r="14" spans="1:19" ht="15.75" thickBot="1" x14ac:dyDescent="0.3"/>
    <row r="15" spans="1:19" ht="15.75" thickBot="1" x14ac:dyDescent="0.3">
      <c r="A15" s="312" t="s">
        <v>14</v>
      </c>
      <c r="B15" s="313"/>
      <c r="C15" s="313"/>
      <c r="D15" s="313"/>
      <c r="E15" s="313"/>
      <c r="F15" s="313"/>
      <c r="G15" s="313"/>
      <c r="H15" s="314" t="s">
        <v>129</v>
      </c>
      <c r="I15" s="315"/>
      <c r="J15" s="315"/>
      <c r="K15" s="315"/>
      <c r="L15" s="315"/>
      <c r="M15" s="315"/>
      <c r="N15" s="315"/>
      <c r="O15" s="315"/>
      <c r="P15" s="315"/>
      <c r="Q15" s="315"/>
      <c r="R15" s="316"/>
    </row>
    <row r="16" spans="1:19" ht="28.5" customHeight="1" x14ac:dyDescent="0.25">
      <c r="A16" s="125" t="s">
        <v>17</v>
      </c>
      <c r="B16" s="125" t="s">
        <v>18</v>
      </c>
      <c r="C16" s="137" t="s">
        <v>19</v>
      </c>
      <c r="D16" s="125" t="s">
        <v>20</v>
      </c>
      <c r="E16" s="125" t="s">
        <v>130</v>
      </c>
      <c r="F16" s="125" t="s">
        <v>22</v>
      </c>
      <c r="G16" s="36" t="s">
        <v>23</v>
      </c>
      <c r="H16" s="302" t="s">
        <v>131</v>
      </c>
      <c r="I16" s="303"/>
      <c r="J16" s="303"/>
      <c r="K16" s="304"/>
      <c r="L16" s="125" t="s">
        <v>132</v>
      </c>
      <c r="M16" s="305" t="s">
        <v>133</v>
      </c>
      <c r="N16" s="307" t="s">
        <v>134</v>
      </c>
      <c r="O16" s="309" t="s">
        <v>135</v>
      </c>
      <c r="P16" s="310"/>
      <c r="Q16" s="302" t="s">
        <v>16</v>
      </c>
      <c r="R16" s="304"/>
    </row>
    <row r="17" spans="1:18" ht="30" customHeight="1" x14ac:dyDescent="0.25">
      <c r="A17" s="162" t="s">
        <v>26</v>
      </c>
      <c r="B17" s="163">
        <v>0.3</v>
      </c>
      <c r="C17" s="149" t="s">
        <v>27</v>
      </c>
      <c r="D17" s="10" t="s">
        <v>28</v>
      </c>
      <c r="E17" s="149">
        <v>4</v>
      </c>
      <c r="F17" s="149" t="s">
        <v>29</v>
      </c>
      <c r="G17" s="155" t="s">
        <v>30</v>
      </c>
      <c r="H17" s="122" t="s">
        <v>136</v>
      </c>
      <c r="I17" s="122" t="s">
        <v>137</v>
      </c>
      <c r="J17" s="122" t="s">
        <v>138</v>
      </c>
      <c r="K17" s="122" t="s">
        <v>139</v>
      </c>
      <c r="L17" s="9" t="s">
        <v>140</v>
      </c>
      <c r="M17" s="306"/>
      <c r="N17" s="308"/>
      <c r="O17" s="22" t="s">
        <v>141</v>
      </c>
      <c r="P17" s="22" t="s">
        <v>119</v>
      </c>
      <c r="Q17" s="22" t="s">
        <v>24</v>
      </c>
      <c r="R17" s="123" t="s">
        <v>25</v>
      </c>
    </row>
    <row r="18" spans="1:18" ht="45" customHeight="1" x14ac:dyDescent="0.25">
      <c r="A18" s="162"/>
      <c r="B18" s="162"/>
      <c r="C18" s="150"/>
      <c r="D18" s="11" t="s">
        <v>31</v>
      </c>
      <c r="E18" s="150"/>
      <c r="F18" s="150"/>
      <c r="G18" s="155"/>
      <c r="H18" s="323">
        <f>1/E17</f>
        <v>0.25</v>
      </c>
      <c r="I18" s="323">
        <f>+'Seguimiento 2'!I18:I20</f>
        <v>0.25</v>
      </c>
      <c r="J18" s="323">
        <f>+'Seguimiento 3'!J18:J20</f>
        <v>0.5</v>
      </c>
      <c r="K18" s="323">
        <v>0</v>
      </c>
      <c r="L18" s="317">
        <f>+H18+I18+J18+K18</f>
        <v>1</v>
      </c>
      <c r="M18" s="317">
        <f>4*B17/E17</f>
        <v>0.3</v>
      </c>
      <c r="N18" s="326" t="s">
        <v>142</v>
      </c>
      <c r="O18" s="326" t="s">
        <v>143</v>
      </c>
      <c r="P18" s="149" t="s">
        <v>144</v>
      </c>
      <c r="Q18" s="326" t="s">
        <v>145</v>
      </c>
      <c r="R18" s="149"/>
    </row>
    <row r="19" spans="1:18" ht="35.25" customHeight="1" x14ac:dyDescent="0.25">
      <c r="A19" s="162"/>
      <c r="B19" s="162"/>
      <c r="C19" s="150"/>
      <c r="D19" s="11" t="s">
        <v>32</v>
      </c>
      <c r="E19" s="150"/>
      <c r="F19" s="150"/>
      <c r="G19" s="155"/>
      <c r="H19" s="324"/>
      <c r="I19" s="324"/>
      <c r="J19" s="324"/>
      <c r="K19" s="324"/>
      <c r="L19" s="318"/>
      <c r="M19" s="318"/>
      <c r="N19" s="327"/>
      <c r="O19" s="327"/>
      <c r="P19" s="150"/>
      <c r="Q19" s="327"/>
      <c r="R19" s="150"/>
    </row>
    <row r="20" spans="1:18" ht="39.75" customHeight="1" x14ac:dyDescent="0.25">
      <c r="A20" s="162"/>
      <c r="B20" s="162"/>
      <c r="C20" s="151"/>
      <c r="D20" s="11" t="s">
        <v>33</v>
      </c>
      <c r="E20" s="151"/>
      <c r="F20" s="151"/>
      <c r="G20" s="155"/>
      <c r="H20" s="325"/>
      <c r="I20" s="325"/>
      <c r="J20" s="325"/>
      <c r="K20" s="325"/>
      <c r="L20" s="319"/>
      <c r="M20" s="319"/>
      <c r="N20" s="328"/>
      <c r="O20" s="328"/>
      <c r="P20" s="151"/>
      <c r="Q20" s="328"/>
      <c r="R20" s="151"/>
    </row>
    <row r="21" spans="1:18" ht="56.25" customHeight="1" x14ac:dyDescent="0.25">
      <c r="A21" s="168" t="s">
        <v>34</v>
      </c>
      <c r="B21" s="152">
        <v>0.4</v>
      </c>
      <c r="C21" s="149" t="s">
        <v>35</v>
      </c>
      <c r="D21" s="11" t="s">
        <v>146</v>
      </c>
      <c r="E21" s="149">
        <v>20</v>
      </c>
      <c r="F21" s="149" t="s">
        <v>37</v>
      </c>
      <c r="G21" s="149" t="s">
        <v>147</v>
      </c>
      <c r="H21" s="323">
        <f>7/25</f>
        <v>0.28000000000000003</v>
      </c>
      <c r="I21" s="329">
        <f>+'Seguimiento 2'!I21:I23</f>
        <v>0.35</v>
      </c>
      <c r="J21" s="329">
        <f>+'Seguimiento 3'!J21:J23</f>
        <v>0.25</v>
      </c>
      <c r="K21" s="323">
        <f>8/E21</f>
        <v>0.4</v>
      </c>
      <c r="L21" s="329">
        <f>+H21+I21+J21+K21</f>
        <v>1.28</v>
      </c>
      <c r="M21" s="329">
        <f>22*B21/E21</f>
        <v>0.44000000000000006</v>
      </c>
      <c r="N21" s="149"/>
      <c r="O21" s="149"/>
      <c r="P21" s="149"/>
      <c r="Q21" s="149"/>
      <c r="R21" s="172"/>
    </row>
    <row r="22" spans="1:18" ht="47.25" customHeight="1" x14ac:dyDescent="0.25">
      <c r="A22" s="169"/>
      <c r="B22" s="153"/>
      <c r="C22" s="150"/>
      <c r="D22" s="11" t="s">
        <v>39</v>
      </c>
      <c r="E22" s="150"/>
      <c r="F22" s="150"/>
      <c r="G22" s="150"/>
      <c r="H22" s="324"/>
      <c r="I22" s="150"/>
      <c r="J22" s="150"/>
      <c r="K22" s="324"/>
      <c r="L22" s="330"/>
      <c r="M22" s="330"/>
      <c r="N22" s="150"/>
      <c r="O22" s="150"/>
      <c r="P22" s="150"/>
      <c r="Q22" s="150"/>
      <c r="R22" s="173"/>
    </row>
    <row r="23" spans="1:18" ht="57" customHeight="1" x14ac:dyDescent="0.25">
      <c r="A23" s="170"/>
      <c r="B23" s="154"/>
      <c r="C23" s="151"/>
      <c r="D23" s="11" t="s">
        <v>41</v>
      </c>
      <c r="E23" s="150"/>
      <c r="F23" s="151"/>
      <c r="G23" s="151"/>
      <c r="H23" s="325"/>
      <c r="I23" s="151"/>
      <c r="J23" s="151"/>
      <c r="K23" s="325"/>
      <c r="L23" s="331"/>
      <c r="M23" s="331"/>
      <c r="N23" s="151"/>
      <c r="O23" s="151"/>
      <c r="P23" s="151"/>
      <c r="Q23" s="151"/>
      <c r="R23" s="174"/>
    </row>
    <row r="24" spans="1:18" ht="55.5" customHeight="1" x14ac:dyDescent="0.25">
      <c r="A24" s="168" t="s">
        <v>43</v>
      </c>
      <c r="B24" s="152">
        <v>0.3</v>
      </c>
      <c r="C24" s="149" t="s">
        <v>44</v>
      </c>
      <c r="D24" s="11" t="s">
        <v>45</v>
      </c>
      <c r="E24" s="149">
        <v>15</v>
      </c>
      <c r="F24" s="149" t="s">
        <v>29</v>
      </c>
      <c r="G24" s="149" t="s">
        <v>42</v>
      </c>
      <c r="H24" s="323">
        <f>3/30</f>
        <v>0.1</v>
      </c>
      <c r="I24" s="329">
        <f>+'Seguimiento 2'!I24:I26</f>
        <v>0.33333333333333331</v>
      </c>
      <c r="J24" s="329">
        <f>+'Seguimiento 3'!J24:J26</f>
        <v>0.4</v>
      </c>
      <c r="K24" s="323">
        <f>1/E24</f>
        <v>6.6666666666666666E-2</v>
      </c>
      <c r="L24" s="329">
        <f>+H24+I24+J24+K24</f>
        <v>0.9</v>
      </c>
      <c r="M24" s="329">
        <f>15*B24/E24</f>
        <v>0.3</v>
      </c>
      <c r="N24" s="149"/>
      <c r="O24" s="149"/>
      <c r="P24" s="149"/>
      <c r="Q24" s="149"/>
      <c r="R24" s="149"/>
    </row>
    <row r="25" spans="1:18" ht="39.75" customHeight="1" x14ac:dyDescent="0.25">
      <c r="A25" s="169"/>
      <c r="B25" s="153"/>
      <c r="C25" s="150"/>
      <c r="D25" s="11" t="s">
        <v>46</v>
      </c>
      <c r="E25" s="150"/>
      <c r="F25" s="150"/>
      <c r="G25" s="150"/>
      <c r="H25" s="324"/>
      <c r="I25" s="150"/>
      <c r="J25" s="150"/>
      <c r="K25" s="324"/>
      <c r="L25" s="330"/>
      <c r="M25" s="330"/>
      <c r="N25" s="150"/>
      <c r="O25" s="150"/>
      <c r="P25" s="150"/>
      <c r="Q25" s="150"/>
      <c r="R25" s="150"/>
    </row>
    <row r="26" spans="1:18" ht="39" customHeight="1" x14ac:dyDescent="0.25">
      <c r="A26" s="170"/>
      <c r="B26" s="154"/>
      <c r="C26" s="151"/>
      <c r="D26" s="11" t="s">
        <v>47</v>
      </c>
      <c r="E26" s="151"/>
      <c r="F26" s="151"/>
      <c r="G26" s="151"/>
      <c r="H26" s="325"/>
      <c r="I26" s="151"/>
      <c r="J26" s="151"/>
      <c r="K26" s="325"/>
      <c r="L26" s="331"/>
      <c r="M26" s="331"/>
      <c r="N26" s="151"/>
      <c r="O26" s="151"/>
      <c r="P26" s="151"/>
      <c r="Q26" s="151"/>
      <c r="R26" s="151"/>
    </row>
    <row r="27" spans="1:18" ht="33.75" customHeight="1" x14ac:dyDescent="0.25">
      <c r="A27" s="123" t="s">
        <v>48</v>
      </c>
      <c r="B27" s="124">
        <f>SUM(B17:B26)</f>
        <v>1</v>
      </c>
      <c r="C27" s="124"/>
      <c r="D27" s="5"/>
      <c r="E27" s="5"/>
      <c r="F27" s="5"/>
      <c r="G27" s="11"/>
      <c r="H27" s="124">
        <f>SUM(H18:H26)</f>
        <v>0.63</v>
      </c>
      <c r="I27" s="124">
        <f>SUM(I18:I26)</f>
        <v>0.93333333333333335</v>
      </c>
      <c r="J27" s="124">
        <f>SUM(J18:J26)</f>
        <v>1.1499999999999999</v>
      </c>
      <c r="K27" s="124">
        <f>SUM(K18:K26)</f>
        <v>0.46666666666666667</v>
      </c>
      <c r="L27" s="23">
        <f>SUM(L18:L26)/3</f>
        <v>1.06</v>
      </c>
      <c r="M27" s="23">
        <f>SUM(M18:M26)</f>
        <v>1.04</v>
      </c>
      <c r="N27" s="5"/>
      <c r="O27" s="5"/>
      <c r="P27" s="5"/>
      <c r="Q27" s="5"/>
      <c r="R27" s="5"/>
    </row>
    <row r="28" spans="1:18" ht="29.25" customHeight="1" thickBot="1" x14ac:dyDescent="0.3">
      <c r="A28" s="13"/>
    </row>
    <row r="29" spans="1:18" ht="20.25" customHeight="1" x14ac:dyDescent="0.25">
      <c r="A29" s="13"/>
      <c r="D29" s="177"/>
      <c r="E29" s="178"/>
      <c r="F29" s="332"/>
      <c r="G29" s="333"/>
      <c r="H29" s="334"/>
      <c r="I29" s="24"/>
      <c r="J29" s="24"/>
      <c r="K29" s="24"/>
      <c r="L29" s="24"/>
      <c r="M29" s="24"/>
      <c r="N29" s="24"/>
      <c r="O29" s="24"/>
      <c r="P29" s="24"/>
      <c r="Q29" s="24"/>
      <c r="R29" s="24"/>
    </row>
    <row r="30" spans="1:18" ht="15.75" thickBot="1" x14ac:dyDescent="0.3">
      <c r="A30" s="13"/>
      <c r="D30" s="175" t="s">
        <v>49</v>
      </c>
      <c r="E30" s="176"/>
      <c r="F30" s="127"/>
      <c r="G30" s="176" t="s">
        <v>50</v>
      </c>
      <c r="H30" s="179"/>
      <c r="I30" s="25"/>
      <c r="J30" s="25"/>
      <c r="K30" s="25"/>
      <c r="L30" s="25"/>
      <c r="M30" s="25"/>
      <c r="N30" s="25"/>
      <c r="O30" s="25"/>
      <c r="P30" s="25"/>
      <c r="Q30" s="25"/>
      <c r="R30" s="25"/>
    </row>
    <row r="31" spans="1:18" ht="15.75" thickBot="1" x14ac:dyDescent="0.3">
      <c r="A31" s="13"/>
    </row>
    <row r="32" spans="1:18" ht="15.75" thickBot="1" x14ac:dyDescent="0.3">
      <c r="A32" s="13"/>
      <c r="B32" s="335" t="s">
        <v>148</v>
      </c>
      <c r="C32" s="315"/>
      <c r="D32" s="315"/>
      <c r="E32" s="315"/>
      <c r="F32" s="315"/>
      <c r="G32" s="315"/>
      <c r="H32" s="316"/>
      <c r="I32" s="34"/>
      <c r="J32" s="34"/>
      <c r="K32" s="34"/>
      <c r="L32" s="34"/>
      <c r="M32" s="34"/>
      <c r="N32" s="34"/>
      <c r="O32" s="34"/>
      <c r="P32" s="34"/>
      <c r="Q32" s="34"/>
      <c r="R32" s="34"/>
    </row>
    <row r="33" spans="1:18" ht="42.75" x14ac:dyDescent="0.25">
      <c r="A33" s="13"/>
      <c r="B33" s="14" t="s">
        <v>149</v>
      </c>
      <c r="C33" s="30" t="s">
        <v>150</v>
      </c>
      <c r="D33" s="15" t="s">
        <v>151</v>
      </c>
      <c r="E33" s="15" t="s">
        <v>152</v>
      </c>
      <c r="F33" s="15" t="s">
        <v>153</v>
      </c>
      <c r="G33" s="137" t="s">
        <v>154</v>
      </c>
      <c r="H33" s="137" t="s">
        <v>155</v>
      </c>
      <c r="I33" s="25"/>
      <c r="J33" s="25"/>
      <c r="K33" s="25"/>
      <c r="L33" s="25"/>
      <c r="M33" s="25"/>
      <c r="N33" s="25"/>
      <c r="O33" s="25"/>
      <c r="P33" s="25"/>
      <c r="Q33" s="25"/>
      <c r="R33" s="25"/>
    </row>
    <row r="34" spans="1:18" ht="105" x14ac:dyDescent="0.25">
      <c r="B34" s="26" t="s">
        <v>156</v>
      </c>
      <c r="C34" s="11" t="s">
        <v>157</v>
      </c>
      <c r="D34" s="11" t="s">
        <v>158</v>
      </c>
      <c r="E34" s="16">
        <v>41807</v>
      </c>
      <c r="F34" s="11" t="s">
        <v>159</v>
      </c>
      <c r="G34" s="20"/>
      <c r="H34" s="17"/>
      <c r="I34" s="20"/>
      <c r="J34" s="20"/>
      <c r="K34" s="20"/>
      <c r="L34" s="20"/>
      <c r="M34" s="20"/>
      <c r="N34" s="20"/>
      <c r="O34" s="20"/>
      <c r="P34" s="20"/>
      <c r="Q34" s="20"/>
      <c r="R34" s="20"/>
    </row>
    <row r="35" spans="1:18" ht="42.75" x14ac:dyDescent="0.25">
      <c r="B35" s="27" t="s">
        <v>160</v>
      </c>
      <c r="C35" s="31"/>
      <c r="D35" s="5"/>
      <c r="E35" s="5"/>
      <c r="F35" s="5"/>
      <c r="G35" s="5"/>
      <c r="H35" s="17"/>
      <c r="I35" s="20"/>
      <c r="J35" s="20"/>
      <c r="K35" s="20"/>
      <c r="L35" s="20"/>
      <c r="M35" s="20"/>
      <c r="N35" s="20"/>
      <c r="O35" s="20"/>
      <c r="P35" s="20"/>
      <c r="Q35" s="20"/>
      <c r="R35" s="20"/>
    </row>
    <row r="36" spans="1:18" x14ac:dyDescent="0.25">
      <c r="B36" s="28" t="s">
        <v>74</v>
      </c>
      <c r="C36" s="32"/>
      <c r="D36" s="5"/>
      <c r="E36" s="5"/>
      <c r="F36" s="5"/>
      <c r="G36" s="5"/>
      <c r="H36" s="17"/>
      <c r="I36" s="20"/>
      <c r="J36" s="20"/>
      <c r="K36" s="20"/>
      <c r="L36" s="20"/>
      <c r="M36" s="20"/>
      <c r="N36" s="20"/>
      <c r="O36" s="20"/>
      <c r="P36" s="20"/>
      <c r="Q36" s="20"/>
      <c r="R36" s="20"/>
    </row>
    <row r="37" spans="1:18" x14ac:dyDescent="0.25">
      <c r="B37" s="28" t="s">
        <v>161</v>
      </c>
      <c r="C37" s="32"/>
      <c r="D37" s="5"/>
      <c r="E37" s="5"/>
      <c r="F37" s="5"/>
      <c r="G37" s="5"/>
      <c r="H37" s="17"/>
      <c r="I37" s="20"/>
      <c r="J37" s="20"/>
      <c r="K37" s="20"/>
      <c r="L37" s="20"/>
      <c r="M37" s="20"/>
      <c r="N37" s="20"/>
      <c r="O37" s="20"/>
      <c r="P37" s="20"/>
      <c r="Q37" s="20"/>
      <c r="R37" s="20"/>
    </row>
    <row r="38" spans="1:18" ht="15.75" thickBot="1" x14ac:dyDescent="0.3">
      <c r="B38" s="126" t="s">
        <v>162</v>
      </c>
      <c r="C38" s="33"/>
      <c r="D38" s="18"/>
      <c r="E38" s="18"/>
      <c r="F38" s="18"/>
      <c r="G38" s="18"/>
      <c r="H38" s="19"/>
      <c r="I38" s="20"/>
      <c r="J38" s="20"/>
      <c r="K38" s="20"/>
      <c r="L38" s="20"/>
      <c r="M38" s="20"/>
      <c r="N38" s="20"/>
      <c r="O38" s="20"/>
      <c r="P38" s="20"/>
      <c r="Q38" s="20"/>
      <c r="R38" s="20"/>
    </row>
    <row r="39" spans="1:18" x14ac:dyDescent="0.25">
      <c r="I39" s="20"/>
      <c r="J39" s="20"/>
      <c r="K39" s="20"/>
      <c r="L39" s="20"/>
      <c r="M39" s="20"/>
      <c r="N39" s="20"/>
      <c r="O39" s="20"/>
      <c r="P39" s="20"/>
      <c r="Q39" s="20"/>
      <c r="R39" s="20"/>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1"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18"/>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148" t="s">
        <v>123</v>
      </c>
      <c r="C2" s="148"/>
      <c r="D2" s="148"/>
      <c r="E2" s="148"/>
      <c r="F2" s="311"/>
      <c r="G2" s="311"/>
      <c r="H2" s="311"/>
      <c r="I2" s="311"/>
      <c r="J2" s="311"/>
      <c r="K2" s="311"/>
      <c r="L2" s="311"/>
      <c r="M2" s="311"/>
    </row>
    <row r="3" spans="1:13" ht="15.75" thickBot="1" x14ac:dyDescent="0.3"/>
    <row r="4" spans="1:13" ht="15.75" thickBot="1" x14ac:dyDescent="0.3">
      <c r="A4" s="312" t="s">
        <v>14</v>
      </c>
      <c r="B4" s="313"/>
      <c r="C4" s="313"/>
      <c r="D4" s="313"/>
      <c r="E4" s="313"/>
      <c r="F4" s="313"/>
      <c r="G4" s="313"/>
      <c r="H4" s="314" t="s">
        <v>129</v>
      </c>
      <c r="I4" s="315"/>
      <c r="J4" s="315"/>
      <c r="K4" s="315"/>
      <c r="L4" s="315"/>
      <c r="M4" s="315"/>
    </row>
    <row r="5" spans="1:13" ht="28.5" customHeight="1" x14ac:dyDescent="0.25">
      <c r="A5" s="125" t="s">
        <v>17</v>
      </c>
      <c r="B5" s="125" t="s">
        <v>18</v>
      </c>
      <c r="C5" s="137" t="s">
        <v>19</v>
      </c>
      <c r="D5" s="125" t="s">
        <v>20</v>
      </c>
      <c r="E5" s="125" t="s">
        <v>130</v>
      </c>
      <c r="F5" s="125" t="s">
        <v>22</v>
      </c>
      <c r="G5" s="36" t="s">
        <v>23</v>
      </c>
      <c r="H5" s="302" t="s">
        <v>131</v>
      </c>
      <c r="I5" s="303"/>
      <c r="J5" s="303"/>
      <c r="K5" s="304"/>
      <c r="L5" s="125" t="s">
        <v>132</v>
      </c>
      <c r="M5" s="305" t="s">
        <v>133</v>
      </c>
    </row>
    <row r="6" spans="1:13" ht="30" customHeight="1" x14ac:dyDescent="0.25">
      <c r="A6" s="162" t="s">
        <v>26</v>
      </c>
      <c r="B6" s="163">
        <v>0.3</v>
      </c>
      <c r="C6" s="149" t="s">
        <v>27</v>
      </c>
      <c r="D6" s="10" t="s">
        <v>28</v>
      </c>
      <c r="E6" s="149">
        <v>4</v>
      </c>
      <c r="F6" s="149" t="s">
        <v>29</v>
      </c>
      <c r="G6" s="155" t="s">
        <v>30</v>
      </c>
      <c r="H6" s="122" t="s">
        <v>136</v>
      </c>
      <c r="I6" s="122" t="s">
        <v>137</v>
      </c>
      <c r="J6" s="122" t="s">
        <v>138</v>
      </c>
      <c r="K6" s="122" t="s">
        <v>139</v>
      </c>
      <c r="L6" s="9" t="s">
        <v>140</v>
      </c>
      <c r="M6" s="306"/>
    </row>
    <row r="7" spans="1:13" ht="45" customHeight="1" x14ac:dyDescent="0.25">
      <c r="A7" s="162"/>
      <c r="B7" s="162"/>
      <c r="C7" s="150"/>
      <c r="D7" s="11" t="s">
        <v>31</v>
      </c>
      <c r="E7" s="150"/>
      <c r="F7" s="150"/>
      <c r="G7" s="155"/>
      <c r="H7" s="323">
        <f>1/E6</f>
        <v>0.25</v>
      </c>
      <c r="I7" s="323">
        <v>0.25</v>
      </c>
      <c r="J7" s="323">
        <v>0.5</v>
      </c>
      <c r="K7" s="323">
        <v>0</v>
      </c>
      <c r="L7" s="317">
        <f>+H7+I7+J7+K7</f>
        <v>1</v>
      </c>
      <c r="M7" s="317">
        <f>4*B6/E6</f>
        <v>0.3</v>
      </c>
    </row>
    <row r="8" spans="1:13" ht="35.25" customHeight="1" x14ac:dyDescent="0.25">
      <c r="A8" s="162"/>
      <c r="B8" s="162"/>
      <c r="C8" s="150"/>
      <c r="D8" s="11" t="s">
        <v>32</v>
      </c>
      <c r="E8" s="150"/>
      <c r="F8" s="150"/>
      <c r="G8" s="155"/>
      <c r="H8" s="324"/>
      <c r="I8" s="324"/>
      <c r="J8" s="324"/>
      <c r="K8" s="324"/>
      <c r="L8" s="318"/>
      <c r="M8" s="318"/>
    </row>
    <row r="9" spans="1:13" ht="39.75" customHeight="1" x14ac:dyDescent="0.25">
      <c r="A9" s="162"/>
      <c r="B9" s="162"/>
      <c r="C9" s="151"/>
      <c r="D9" s="11" t="s">
        <v>33</v>
      </c>
      <c r="E9" s="151"/>
      <c r="F9" s="151"/>
      <c r="G9" s="155"/>
      <c r="H9" s="325"/>
      <c r="I9" s="325"/>
      <c r="J9" s="325"/>
      <c r="K9" s="325"/>
      <c r="L9" s="319"/>
      <c r="M9" s="319"/>
    </row>
    <row r="10" spans="1:13" ht="56.25" customHeight="1" x14ac:dyDescent="0.25">
      <c r="A10" s="168" t="s">
        <v>34</v>
      </c>
      <c r="B10" s="152">
        <v>0.4</v>
      </c>
      <c r="C10" s="149" t="s">
        <v>35</v>
      </c>
      <c r="D10" s="11" t="s">
        <v>146</v>
      </c>
      <c r="E10" s="149">
        <v>20</v>
      </c>
      <c r="F10" s="149" t="s">
        <v>37</v>
      </c>
      <c r="G10" s="149" t="s">
        <v>147</v>
      </c>
      <c r="H10" s="323">
        <f>7/25</f>
        <v>0.28000000000000003</v>
      </c>
      <c r="I10" s="329">
        <v>0.35</v>
      </c>
      <c r="J10" s="329">
        <v>0.25</v>
      </c>
      <c r="K10" s="323">
        <f>8/E10</f>
        <v>0.4</v>
      </c>
      <c r="L10" s="329">
        <f>+H10+I10+J10+K10</f>
        <v>1.28</v>
      </c>
      <c r="M10" s="329">
        <f>22*B10/E10</f>
        <v>0.44000000000000006</v>
      </c>
    </row>
    <row r="11" spans="1:13" ht="47.25" customHeight="1" x14ac:dyDescent="0.25">
      <c r="A11" s="169"/>
      <c r="B11" s="153"/>
      <c r="C11" s="150"/>
      <c r="D11" s="11" t="s">
        <v>39</v>
      </c>
      <c r="E11" s="150"/>
      <c r="F11" s="150"/>
      <c r="G11" s="150"/>
      <c r="H11" s="324"/>
      <c r="I11" s="150"/>
      <c r="J11" s="150"/>
      <c r="K11" s="324"/>
      <c r="L11" s="330"/>
      <c r="M11" s="330"/>
    </row>
    <row r="12" spans="1:13" ht="57" customHeight="1" x14ac:dyDescent="0.25">
      <c r="A12" s="170"/>
      <c r="B12" s="154"/>
      <c r="C12" s="151"/>
      <c r="D12" s="11" t="s">
        <v>41</v>
      </c>
      <c r="E12" s="150"/>
      <c r="F12" s="151"/>
      <c r="G12" s="151"/>
      <c r="H12" s="325"/>
      <c r="I12" s="151"/>
      <c r="J12" s="151"/>
      <c r="K12" s="325"/>
      <c r="L12" s="331"/>
      <c r="M12" s="331"/>
    </row>
    <row r="13" spans="1:13" ht="55.5" customHeight="1" x14ac:dyDescent="0.25">
      <c r="A13" s="168" t="s">
        <v>43</v>
      </c>
      <c r="B13" s="152">
        <v>0.3</v>
      </c>
      <c r="C13" s="149" t="s">
        <v>44</v>
      </c>
      <c r="D13" s="11" t="s">
        <v>45</v>
      </c>
      <c r="E13" s="149">
        <v>15</v>
      </c>
      <c r="F13" s="149" t="s">
        <v>29</v>
      </c>
      <c r="G13" s="149" t="s">
        <v>42</v>
      </c>
      <c r="H13" s="323">
        <f>3/30</f>
        <v>0.1</v>
      </c>
      <c r="I13" s="329">
        <v>0.33</v>
      </c>
      <c r="J13" s="329">
        <v>0.4</v>
      </c>
      <c r="K13" s="323">
        <f>1/E13</f>
        <v>6.6666666666666666E-2</v>
      </c>
      <c r="L13" s="329">
        <f>+H13+I13+J13+K13</f>
        <v>0.89666666666666672</v>
      </c>
      <c r="M13" s="329">
        <f>15*B13/E13</f>
        <v>0.3</v>
      </c>
    </row>
    <row r="14" spans="1:13" ht="39.75" customHeight="1" x14ac:dyDescent="0.25">
      <c r="A14" s="169"/>
      <c r="B14" s="153"/>
      <c r="C14" s="150"/>
      <c r="D14" s="11" t="s">
        <v>46</v>
      </c>
      <c r="E14" s="150"/>
      <c r="F14" s="150"/>
      <c r="G14" s="150"/>
      <c r="H14" s="324"/>
      <c r="I14" s="150"/>
      <c r="J14" s="150"/>
      <c r="K14" s="324"/>
      <c r="L14" s="330"/>
      <c r="M14" s="330"/>
    </row>
    <row r="15" spans="1:13" ht="39" customHeight="1" x14ac:dyDescent="0.25">
      <c r="A15" s="170"/>
      <c r="B15" s="154"/>
      <c r="C15" s="151"/>
      <c r="D15" s="11" t="s">
        <v>47</v>
      </c>
      <c r="E15" s="151"/>
      <c r="F15" s="151"/>
      <c r="G15" s="151"/>
      <c r="H15" s="325"/>
      <c r="I15" s="151"/>
      <c r="J15" s="151"/>
      <c r="K15" s="325"/>
      <c r="L15" s="331"/>
      <c r="M15" s="331"/>
    </row>
    <row r="16" spans="1:13" ht="33.75" customHeight="1" x14ac:dyDescent="0.25">
      <c r="A16" s="123" t="s">
        <v>48</v>
      </c>
      <c r="B16" s="124">
        <f>SUM(B6:B15)</f>
        <v>1</v>
      </c>
      <c r="C16" s="124"/>
      <c r="D16" s="5"/>
      <c r="E16" s="5"/>
      <c r="F16" s="5"/>
      <c r="G16" s="11"/>
      <c r="H16" s="124">
        <f>SUM(H7:H15)</f>
        <v>0.63</v>
      </c>
      <c r="I16" s="124">
        <f>SUM(I7:I15)</f>
        <v>0.92999999999999994</v>
      </c>
      <c r="J16" s="124">
        <f>SUM(J7:J15)</f>
        <v>1.1499999999999999</v>
      </c>
      <c r="K16" s="124">
        <f>SUM(K7:K15)</f>
        <v>0.46666666666666667</v>
      </c>
      <c r="L16" s="23">
        <f>SUM(L7:L15)/3</f>
        <v>1.058888888888889</v>
      </c>
      <c r="M16" s="23">
        <f>SUM(M7:M15)</f>
        <v>1.04</v>
      </c>
    </row>
    <row r="17" spans="1:13" ht="29.25" customHeight="1" x14ac:dyDescent="0.25">
      <c r="A17" s="13"/>
    </row>
    <row r="18" spans="1:13" x14ac:dyDescent="0.25">
      <c r="I18" s="20"/>
      <c r="J18" s="20"/>
      <c r="K18" s="20"/>
      <c r="L18" s="20"/>
      <c r="M18" s="20"/>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0" priority="1" operator="greaterThan">
      <formula>100</formula>
    </cfRule>
  </conditionalFormatting>
  <pageMargins left="0.7" right="0.7" top="0.75" bottom="0.75" header="0.3" footer="0.3"/>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47" t="s">
        <v>166</v>
      </c>
      <c r="C3" s="348"/>
      <c r="D3" s="348"/>
      <c r="E3" s="348"/>
      <c r="F3" s="348"/>
      <c r="G3" s="348"/>
      <c r="H3" s="348"/>
      <c r="I3" s="349"/>
    </row>
    <row r="4" spans="2:9" ht="15.75" thickBot="1" x14ac:dyDescent="0.3">
      <c r="B4" s="345" t="s">
        <v>167</v>
      </c>
      <c r="C4" s="341"/>
      <c r="D4" s="341"/>
      <c r="E4" s="350" t="s">
        <v>168</v>
      </c>
      <c r="F4" s="351"/>
      <c r="G4" s="352"/>
      <c r="H4" s="341" t="s">
        <v>169</v>
      </c>
      <c r="I4" s="342"/>
    </row>
    <row r="5" spans="2:9" ht="15.75" thickBot="1" x14ac:dyDescent="0.3">
      <c r="B5" s="346"/>
      <c r="C5" s="343"/>
      <c r="D5" s="343"/>
      <c r="E5" s="59">
        <v>1</v>
      </c>
      <c r="F5" s="60">
        <v>2</v>
      </c>
      <c r="G5" s="60">
        <v>3</v>
      </c>
      <c r="H5" s="343"/>
      <c r="I5" s="344"/>
    </row>
    <row r="6" spans="2:9" ht="30.75" customHeight="1" x14ac:dyDescent="0.25">
      <c r="B6" s="55">
        <v>1</v>
      </c>
      <c r="C6" s="356" t="s">
        <v>170</v>
      </c>
      <c r="D6" s="356"/>
      <c r="E6" s="61"/>
      <c r="F6" s="61"/>
      <c r="G6" s="61"/>
      <c r="H6" s="353"/>
      <c r="I6" s="354"/>
    </row>
    <row r="7" spans="2:9" ht="39" customHeight="1" x14ac:dyDescent="0.25">
      <c r="B7" s="54">
        <v>2</v>
      </c>
      <c r="C7" s="340" t="s">
        <v>171</v>
      </c>
      <c r="D7" s="340"/>
      <c r="E7" s="50"/>
      <c r="F7" s="50"/>
      <c r="G7" s="50"/>
      <c r="H7" s="338"/>
      <c r="I7" s="339"/>
    </row>
    <row r="8" spans="2:9" ht="30" customHeight="1" x14ac:dyDescent="0.25">
      <c r="B8" s="54">
        <v>3</v>
      </c>
      <c r="C8" s="340" t="s">
        <v>172</v>
      </c>
      <c r="D8" s="340"/>
      <c r="E8" s="50"/>
      <c r="F8" s="50"/>
      <c r="G8" s="50"/>
      <c r="H8" s="338"/>
      <c r="I8" s="339"/>
    </row>
    <row r="9" spans="2:9" ht="34.5" customHeight="1" x14ac:dyDescent="0.25">
      <c r="B9" s="54">
        <v>4</v>
      </c>
      <c r="C9" s="340" t="s">
        <v>173</v>
      </c>
      <c r="D9" s="340"/>
      <c r="E9" s="50"/>
      <c r="F9" s="50"/>
      <c r="G9" s="50"/>
      <c r="H9" s="338"/>
      <c r="I9" s="339"/>
    </row>
    <row r="10" spans="2:9" ht="30.75" customHeight="1" x14ac:dyDescent="0.25">
      <c r="B10" s="54">
        <v>5</v>
      </c>
      <c r="C10" s="340" t="s">
        <v>174</v>
      </c>
      <c r="D10" s="340"/>
      <c r="E10" s="50"/>
      <c r="F10" s="50"/>
      <c r="G10" s="50"/>
      <c r="H10" s="338"/>
      <c r="I10" s="339"/>
    </row>
    <row r="11" spans="2:9" ht="33.75" customHeight="1" x14ac:dyDescent="0.25">
      <c r="B11" s="54">
        <v>6</v>
      </c>
      <c r="C11" s="340" t="s">
        <v>175</v>
      </c>
      <c r="D11" s="340"/>
      <c r="E11" s="50"/>
      <c r="F11" s="50"/>
      <c r="G11" s="50"/>
      <c r="H11" s="338"/>
      <c r="I11" s="339"/>
    </row>
    <row r="12" spans="2:9" ht="25.5" customHeight="1" x14ac:dyDescent="0.25">
      <c r="B12" s="54">
        <v>7</v>
      </c>
      <c r="C12" s="340" t="s">
        <v>176</v>
      </c>
      <c r="D12" s="340"/>
      <c r="E12" s="51"/>
      <c r="F12" s="51"/>
      <c r="G12" s="51"/>
      <c r="H12" s="336"/>
      <c r="I12" s="337"/>
    </row>
    <row r="13" spans="2:9" ht="46.5" customHeight="1" x14ac:dyDescent="0.25">
      <c r="B13" s="54">
        <v>8</v>
      </c>
      <c r="C13" s="340" t="s">
        <v>177</v>
      </c>
      <c r="D13" s="340"/>
      <c r="E13" s="51"/>
      <c r="F13" s="51"/>
      <c r="G13" s="51"/>
      <c r="H13" s="336"/>
      <c r="I13" s="337"/>
    </row>
    <row r="14" spans="2:9" ht="30.75" customHeight="1" x14ac:dyDescent="0.25">
      <c r="B14" s="54">
        <v>9</v>
      </c>
      <c r="C14" s="340" t="s">
        <v>178</v>
      </c>
      <c r="D14" s="340"/>
      <c r="E14" s="51"/>
      <c r="F14" s="51"/>
      <c r="G14" s="51"/>
      <c r="H14" s="336"/>
      <c r="I14" s="337"/>
    </row>
    <row r="15" spans="2:9" x14ac:dyDescent="0.25">
      <c r="B15" s="54">
        <v>10</v>
      </c>
      <c r="C15" s="340"/>
      <c r="D15" s="340"/>
      <c r="E15" s="51"/>
      <c r="F15" s="51"/>
      <c r="G15" s="51"/>
      <c r="H15" s="336"/>
      <c r="I15" s="337"/>
    </row>
    <row r="16" spans="2:9" x14ac:dyDescent="0.25">
      <c r="B16" s="54">
        <v>11</v>
      </c>
      <c r="C16" s="340"/>
      <c r="D16" s="340"/>
      <c r="E16" s="51"/>
      <c r="F16" s="51"/>
      <c r="G16" s="51"/>
      <c r="H16" s="336"/>
      <c r="I16" s="337"/>
    </row>
    <row r="17" spans="2:9" x14ac:dyDescent="0.25">
      <c r="B17" s="54">
        <v>12</v>
      </c>
      <c r="C17" s="340"/>
      <c r="D17" s="340"/>
      <c r="E17" s="51"/>
      <c r="F17" s="51"/>
      <c r="G17" s="51"/>
      <c r="H17" s="336"/>
      <c r="I17" s="337"/>
    </row>
    <row r="18" spans="2:9" ht="15.75" thickBot="1" x14ac:dyDescent="0.3"/>
    <row r="19" spans="2:9" ht="11.25" customHeight="1" thickBot="1" x14ac:dyDescent="0.3">
      <c r="B19" s="355" t="s">
        <v>179</v>
      </c>
      <c r="C19" s="355"/>
      <c r="D19" s="355"/>
      <c r="E19" s="355"/>
      <c r="F19" s="355"/>
      <c r="G19" s="355"/>
      <c r="H19" s="355"/>
      <c r="I19" s="355"/>
    </row>
    <row r="20" spans="2:9" ht="6.75" customHeight="1" thickBot="1" x14ac:dyDescent="0.3">
      <c r="B20" s="355"/>
      <c r="C20" s="355"/>
      <c r="D20" s="355"/>
      <c r="E20" s="355"/>
      <c r="F20" s="355"/>
      <c r="G20" s="355"/>
      <c r="H20" s="355"/>
      <c r="I20" s="355"/>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NV5X2DCNMZXR-1920572113-26</_dlc_DocId>
    <_dlc_DocIdUrl xmlns="0948c079-19c9-4a36-bb7d-d65ca794eba7">
      <Url>https://www.supersociedades.gov.co/nuestra_entidad/EstOrgTal/_layouts/15/DocIdRedir.aspx?ID=NV5X2DCNMZXR-1920572113-26</Url>
      <Description>NV5X2DCNMZXR-1920572113-26</Description>
    </_dlc_DocIdUrl>
    <A_x00f1_o xmlns="fa151406-5585-4b74-a996-4a96add1b61b">2021</A_x00f1_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97ACAD5D811B145ACA27D6F8A264CB4" ma:contentTypeVersion="1" ma:contentTypeDescription="Crear nuevo documento." ma:contentTypeScope="" ma:versionID="003c531d464090155bf7c8bb92afe5de">
  <xsd:schema xmlns:xsd="http://www.w3.org/2001/XMLSchema" xmlns:xs="http://www.w3.org/2001/XMLSchema" xmlns:p="http://schemas.microsoft.com/office/2006/metadata/properties" xmlns:ns2="0948c079-19c9-4a36-bb7d-d65ca794eba7" xmlns:ns3="fa151406-5585-4b74-a996-4a96add1b61b" targetNamespace="http://schemas.microsoft.com/office/2006/metadata/properties" ma:root="true" ma:fieldsID="ebb0d3488976b130f0f6e7e69264d048" ns2:_="" ns3:_="">
    <xsd:import namespace="0948c079-19c9-4a36-bb7d-d65ca794eba7"/>
    <xsd:import namespace="fa151406-5585-4b74-a996-4a96add1b61b"/>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a151406-5585-4b74-a996-4a96add1b61b" elementFormDefault="qualified">
    <xsd:import namespace="http://schemas.microsoft.com/office/2006/documentManagement/types"/>
    <xsd:import namespace="http://schemas.microsoft.com/office/infopath/2007/PartnerControls"/>
    <xsd:element name="A_x00f1_o" ma:index="11" nillable="true" ma:displayName="Año" ma:decimals="0" ma:internalName="A_x00f1_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8BDB600-D6F9-4C9A-883D-D8913AE1A8E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35c682b-7e70-477e-9fd7-aa1c3d22d8cf"/>
    <ds:schemaRef ds:uri="d8dde0fc-291d-468b-b9ae-19739d0bd55f"/>
    <ds:schemaRef ds:uri="http://www.w3.org/XML/1998/namespace"/>
    <ds:schemaRef ds:uri="http://purl.org/dc/dcmitype/"/>
  </ds:schemaRefs>
</ds:datastoreItem>
</file>

<file path=customXml/itemProps2.xml><?xml version="1.0" encoding="utf-8"?>
<ds:datastoreItem xmlns:ds="http://schemas.openxmlformats.org/officeDocument/2006/customXml" ds:itemID="{1A849894-18C0-406D-999C-B66E26A39E81}"/>
</file>

<file path=customXml/itemProps3.xml><?xml version="1.0" encoding="utf-8"?>
<ds:datastoreItem xmlns:ds="http://schemas.openxmlformats.org/officeDocument/2006/customXml" ds:itemID="{C4E13CB2-8102-4360-9A13-427FF7727948}">
  <ds:schemaRefs>
    <ds:schemaRef ds:uri="http://schemas.microsoft.com/sharepoint/v3/contenttype/forms"/>
  </ds:schemaRefs>
</ds:datastoreItem>
</file>

<file path=customXml/itemProps4.xml><?xml version="1.0" encoding="utf-8"?>
<ds:datastoreItem xmlns:ds="http://schemas.openxmlformats.org/officeDocument/2006/customXml" ds:itemID="{589D5477-73DC-4641-8752-978E829B27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Concertacion </vt:lpstr>
      <vt:lpstr>MANUAL</vt:lpstr>
      <vt:lpstr>instructivo de diligenciamiento</vt:lpstr>
      <vt:lpstr>ANEXO 1</vt:lpstr>
      <vt:lpstr>Seguimiento 2</vt:lpstr>
      <vt:lpstr>Seguimiento 3</vt:lpstr>
      <vt:lpstr>Seguimiento 4</vt:lpstr>
      <vt:lpstr>Final</vt:lpstr>
      <vt:lpstr>Componente de Gestion Adicional</vt:lpstr>
      <vt:lpstr>Instructivo</vt:lpstr>
      <vt:lpstr>'ANEXO 1'!Área_de_impresión</vt:lpstr>
      <vt:lpstr>'Componente de Gestion Adicional'!Área_de_impresión</vt:lpstr>
      <vt:lpstr>'instructivo de diligenciamiento'!Área_de_impresión</vt:lpstr>
      <vt:lpstr>MANUAL!Área_de_impresión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 María Alzate</dc:title>
  <dc:creator>Jeimy Paola Ortiz Gracia</dc:creator>
  <cp:lastModifiedBy>Luis Oliverio Espinosa Ruiz</cp:lastModifiedBy>
  <cp:revision/>
  <cp:lastPrinted>2017-11-02T15:26:09Z</cp:lastPrinted>
  <dcterms:created xsi:type="dcterms:W3CDTF">2014-03-17T17:12:16Z</dcterms:created>
  <dcterms:modified xsi:type="dcterms:W3CDTF">2021-11-17T17:10:35Z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0x010100A97ACAD5D811B145ACA27D6F8A264CB4</vt:lpwstr>
  </property>
  <property fmtid="{D5CDD505-2E9C-101B-9397-08002B2CF9AE}" pid="3" name="_dlc_DocIdItemGuid">
    <vt:lpwstr>13a9e00f-90ed-49eb-a9dd-7559973a7583</vt:lpwstr>
  </property>
  <property fmtid="{D5CDD505-2E9C-101B-9397-08002B2CF9AE}" pid="4" name="Año">
    <vt:r8>2021</vt:r8>
  </property>
</Properties>
</file>