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omments2.xml" ContentType="application/vnd.openxmlformats-officedocument.spreadsheetml.comments+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xml" ContentType="application/vnd.openxmlformats-officedocument.drawing+xml"/>
  <Override PartName="/xl/comments3.xml" ContentType="application/vnd.openxmlformats-officedocument.spreadsheetml.comments+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6.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http://intranet/DSS/OAP/DOCS/Documentos/Año_2023/02_Indicadores_de_Gestion/14_ProcesosEspeciales/"/>
    </mc:Choice>
  </mc:AlternateContent>
  <bookViews>
    <workbookView xWindow="32760" yWindow="32760" windowWidth="20490" windowHeight="8070" tabRatio="724" firstSheet="1" activeTab="5"/>
  </bookViews>
  <sheets>
    <sheet name="1 Pronunciamiento de demandas" sheetId="9" r:id="rId1"/>
    <sheet name="1.1 Registro pronunciamient dem" sheetId="10" r:id="rId2"/>
    <sheet name="2 Audiencias realizadas" sheetId="11" r:id="rId3"/>
    <sheet name="2.1 regist audienci realizadas" sheetId="12" r:id="rId4"/>
    <sheet name="3 Comportamiento Inventario" sheetId="13" r:id="rId5"/>
    <sheet name="3.1. Registro comportamin Inven" sheetId="14" r:id="rId6"/>
  </sheets>
  <calcPr calcId="162913"/>
</workbook>
</file>

<file path=xl/calcChain.xml><?xml version="1.0" encoding="utf-8"?>
<calcChain xmlns="http://schemas.openxmlformats.org/spreadsheetml/2006/main">
  <c r="D21" i="14" l="1"/>
  <c r="E21" i="14"/>
  <c r="F21" i="14"/>
  <c r="G21" i="14"/>
  <c r="H21" i="14"/>
  <c r="I21" i="14"/>
  <c r="J21" i="14"/>
  <c r="K21" i="14"/>
  <c r="L21" i="14"/>
  <c r="M21" i="14"/>
  <c r="N21" i="14"/>
  <c r="O21" i="14"/>
  <c r="P21" i="14"/>
  <c r="Q21" i="14"/>
  <c r="R21" i="14"/>
  <c r="C21" i="14"/>
  <c r="N15" i="12" l="1"/>
  <c r="L49" i="13" l="1"/>
  <c r="I49" i="13"/>
  <c r="L48" i="13"/>
  <c r="I48" i="13"/>
  <c r="F49" i="13"/>
  <c r="F48" i="13"/>
  <c r="L47" i="13"/>
  <c r="I47" i="13"/>
  <c r="F47" i="13"/>
  <c r="N20" i="14"/>
  <c r="M20" i="14"/>
  <c r="L20" i="14"/>
  <c r="N19" i="14"/>
  <c r="M19" i="14"/>
  <c r="L19" i="14"/>
  <c r="L18" i="14"/>
  <c r="N18" i="14"/>
  <c r="M18" i="14"/>
  <c r="K20" i="14"/>
  <c r="K19" i="14"/>
  <c r="K18" i="14"/>
  <c r="F13" i="14"/>
  <c r="N17" i="14" s="1"/>
  <c r="E13" i="14"/>
  <c r="M17" i="14" s="1"/>
  <c r="D13" i="14"/>
  <c r="L17" i="14" s="1"/>
  <c r="C13" i="14"/>
  <c r="K17" i="14" s="1"/>
  <c r="G12" i="14"/>
  <c r="P49" i="13" s="1"/>
  <c r="G11" i="14"/>
  <c r="P48" i="13" s="1"/>
  <c r="G10" i="14"/>
  <c r="P47" i="13" s="1"/>
  <c r="A10" i="14"/>
  <c r="C8" i="14"/>
  <c r="B6" i="14"/>
  <c r="C50" i="13"/>
  <c r="C48" i="13"/>
  <c r="C47" i="13"/>
  <c r="P55" i="13"/>
  <c r="O55" i="13"/>
  <c r="L55" i="13"/>
  <c r="I55" i="13"/>
  <c r="F55" i="13"/>
  <c r="O15" i="12"/>
  <c r="O47" i="11" s="1"/>
  <c r="O49" i="11" s="1"/>
  <c r="L47" i="11"/>
  <c r="L49" i="11" s="1"/>
  <c r="L50" i="11" s="1"/>
  <c r="M15" i="12"/>
  <c r="I47" i="11" s="1"/>
  <c r="I49" i="11" s="1"/>
  <c r="I50" i="11" s="1"/>
  <c r="L15" i="12"/>
  <c r="F47" i="11" s="1"/>
  <c r="L15" i="10"/>
  <c r="B11" i="12"/>
  <c r="A11" i="12"/>
  <c r="P48" i="11"/>
  <c r="O48" i="11"/>
  <c r="L48" i="11"/>
  <c r="I48" i="11"/>
  <c r="F48" i="11"/>
  <c r="C8" i="12"/>
  <c r="B6" i="12"/>
  <c r="P51" i="11"/>
  <c r="O51" i="11"/>
  <c r="L51" i="11"/>
  <c r="I51" i="11"/>
  <c r="F51" i="11"/>
  <c r="O52" i="13" l="1"/>
  <c r="O53" i="13" s="1"/>
  <c r="O54" i="13" s="1"/>
  <c r="L50" i="13"/>
  <c r="I50" i="13"/>
  <c r="I52" i="13" s="1"/>
  <c r="I53" i="13" s="1"/>
  <c r="I54" i="13" s="1"/>
  <c r="F50" i="13"/>
  <c r="F52" i="13" s="1"/>
  <c r="F53" i="13" s="1"/>
  <c r="F54" i="13" s="1"/>
  <c r="G13" i="14"/>
  <c r="P50" i="13" s="1"/>
  <c r="P52" i="13" s="1"/>
  <c r="P53" i="13" s="1"/>
  <c r="P54" i="13" s="1"/>
  <c r="P47" i="11"/>
  <c r="P49" i="11" s="1"/>
  <c r="P50" i="11" s="1"/>
  <c r="F49" i="11"/>
  <c r="F50" i="11" s="1"/>
  <c r="A15" i="12"/>
  <c r="O50" i="11"/>
  <c r="P47" i="9"/>
  <c r="O47" i="9"/>
  <c r="L47" i="9"/>
  <c r="I47" i="9"/>
  <c r="F47" i="9"/>
  <c r="O51" i="13" l="1"/>
  <c r="L51" i="13"/>
  <c r="L52" i="13"/>
  <c r="L53" i="13" s="1"/>
  <c r="L54" i="13" s="1"/>
  <c r="I51" i="13"/>
  <c r="F51" i="13"/>
  <c r="P51" i="13"/>
  <c r="O15" i="10"/>
  <c r="N15" i="10"/>
  <c r="M15" i="10"/>
  <c r="A15" i="10" l="1"/>
  <c r="O46" i="9"/>
  <c r="O48" i="9" s="1"/>
  <c r="O49" i="9" s="1"/>
  <c r="L46" i="9"/>
  <c r="L48" i="9" s="1"/>
  <c r="L49" i="9" s="1"/>
  <c r="I46" i="9"/>
  <c r="I48" i="9" s="1"/>
  <c r="I49" i="9" s="1"/>
  <c r="F46" i="9"/>
  <c r="F48" i="9" l="1"/>
  <c r="F49" i="9" s="1"/>
  <c r="G11" i="10"/>
  <c r="P46" i="9" l="1"/>
  <c r="P48" i="9" s="1"/>
  <c r="P49" i="9" s="1"/>
  <c r="B11" i="10" l="1"/>
  <c r="A11" i="10"/>
  <c r="C8" i="10"/>
  <c r="B6" i="10"/>
  <c r="P50" i="9" l="1"/>
  <c r="O50" i="9"/>
  <c r="L50" i="9"/>
  <c r="I50" i="9"/>
  <c r="F50" i="9"/>
</calcChain>
</file>

<file path=xl/comments1.xml><?xml version="1.0" encoding="utf-8"?>
<comments xmlns="http://schemas.openxmlformats.org/spreadsheetml/2006/main">
  <authors>
    <author>Hoslander Adlai Saenz Barrera</author>
  </authors>
  <commentList>
    <comment ref="C18" authorId="0" shapeId="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List>
</comments>
</file>

<file path=xl/comments2.xml><?xml version="1.0" encoding="utf-8"?>
<comments xmlns="http://schemas.openxmlformats.org/spreadsheetml/2006/main">
  <authors>
    <author>Hoslander Adlai Saenz Barrera</author>
  </authors>
  <commentList>
    <comment ref="C18" authorId="0" shapeId="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List>
</comments>
</file>

<file path=xl/comments3.xml><?xml version="1.0" encoding="utf-8"?>
<comments xmlns="http://schemas.openxmlformats.org/spreadsheetml/2006/main">
  <authors>
    <author>Hoslander Adlai Saenz Barrera</author>
  </authors>
  <commentList>
    <comment ref="C18" authorId="0" shapeId="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List>
</comments>
</file>

<file path=xl/sharedStrings.xml><?xml version="1.0" encoding="utf-8"?>
<sst xmlns="http://schemas.openxmlformats.org/spreadsheetml/2006/main" count="562" uniqueCount="240">
  <si>
    <t>PROCESO</t>
  </si>
  <si>
    <t>TIPO DE INDICADOR</t>
  </si>
  <si>
    <t>META</t>
  </si>
  <si>
    <t>FORMULACIÓN</t>
  </si>
  <si>
    <t>FRECUENCIA DE MEDICION</t>
  </si>
  <si>
    <t>ANALISIS DE INFORMACIÓN</t>
  </si>
  <si>
    <t>NOMBRE DEL INDICADOR</t>
  </si>
  <si>
    <t>UNIDAD DE MEDIDA</t>
  </si>
  <si>
    <t>MEDICIÓN</t>
  </si>
  <si>
    <t>MES</t>
  </si>
  <si>
    <t>RESULTADO</t>
  </si>
  <si>
    <t>OBJETIVO ESTRATEGICO</t>
  </si>
  <si>
    <t>DEFINICIÓN DE LAS VARIABLES</t>
  </si>
  <si>
    <t>RANGO</t>
  </si>
  <si>
    <t>VERDE</t>
  </si>
  <si>
    <t>AMARILLO</t>
  </si>
  <si>
    <t>ROJO</t>
  </si>
  <si>
    <t>DATOS DE LAS VARIABLES</t>
  </si>
  <si>
    <t>FUENTE</t>
  </si>
  <si>
    <t>RESPONSABLE</t>
  </si>
  <si>
    <t>DATOS</t>
  </si>
  <si>
    <t>GRAFICA DE INDICADOR</t>
  </si>
  <si>
    <t>NOMBRE DE LA VARIABLE</t>
  </si>
  <si>
    <t>FRECUENCIA DE SEGUIMIENTO</t>
  </si>
  <si>
    <t>PROMEDIO</t>
  </si>
  <si>
    <t>OBJETIVO DEL INDICADOR</t>
  </si>
  <si>
    <t>COMO SE MIDE EL INDICADOR</t>
  </si>
  <si>
    <t>PROCESOS</t>
  </si>
  <si>
    <t>ANALISIS FINANCIERO Y CONTABLE</t>
  </si>
  <si>
    <t>REGIMEN CAMBIARIO</t>
  </si>
  <si>
    <t>LIQUIDACIÓN JUDICIAL</t>
  </si>
  <si>
    <t>INTERVENCIÓN</t>
  </si>
  <si>
    <t>PROCESOS ESPECIALES</t>
  </si>
  <si>
    <t>EVALUACIÓN Y CONTROL</t>
  </si>
  <si>
    <t>INVESTIGACIONES ADMINISTRATIVAS</t>
  </si>
  <si>
    <t>ACTUACIONES Y AUTORIZACIONES ADMINISTRATIVAS</t>
  </si>
  <si>
    <t>SUPERINTENDENCIA DE SOCIEDADES</t>
  </si>
  <si>
    <t>Codigo: GC-F-006</t>
  </si>
  <si>
    <t>SISTEMA DE GESTIÓN INTEGRADO</t>
  </si>
  <si>
    <t>PROCESO: GESTIÓN INTEGRAL</t>
  </si>
  <si>
    <t>FORMATO: HOJA DE VIDA INDICADORES</t>
  </si>
  <si>
    <t>Pagina 1 de 1</t>
  </si>
  <si>
    <t>LIDER DEL PROCESO
(cargo)</t>
  </si>
  <si>
    <t>PERIODO DE ANALISIS</t>
  </si>
  <si>
    <t>HOJA DE VIDA DE INDICADORES</t>
  </si>
  <si>
    <t>ACCIÓN CORRECTIVA</t>
  </si>
  <si>
    <t xml:space="preserve">           </t>
  </si>
  <si>
    <t>ANUAL</t>
  </si>
  <si>
    <t>SEMESTRAL</t>
  </si>
  <si>
    <t>TRIMESTRAL</t>
  </si>
  <si>
    <t>CUATRIMESTRAL</t>
  </si>
  <si>
    <t>BIMESTRAL</t>
  </si>
  <si>
    <t>MENSUAL</t>
  </si>
  <si>
    <t>Contar con empresas competitivas, productivas y perdurables</t>
  </si>
  <si>
    <t>AÑO</t>
  </si>
  <si>
    <t>ACCIÓN A TOMAR</t>
  </si>
  <si>
    <t>NINGUNA</t>
  </si>
  <si>
    <t>SISTEMA DE GESTION INTEGRADO</t>
  </si>
  <si>
    <t>PROCESO:  GESTION INTEGRAL</t>
  </si>
  <si>
    <t>FORMATO: DATOS INDICADORES PROCESOS</t>
  </si>
  <si>
    <t>GRUPO</t>
  </si>
  <si>
    <t>OBSERVACIONES</t>
  </si>
  <si>
    <t>RECUPERACIÓN EMPRESARIAL</t>
  </si>
  <si>
    <t>PROCESOS SOCIETARIOS</t>
  </si>
  <si>
    <t>PROCESOS PARALELOS A LA INSOLVENCIA</t>
  </si>
  <si>
    <t>No aplica</t>
  </si>
  <si>
    <t>ENE</t>
  </si>
  <si>
    <t>FEB</t>
  </si>
  <si>
    <t>MAR</t>
  </si>
  <si>
    <t>ABR</t>
  </si>
  <si>
    <t>MAY</t>
  </si>
  <si>
    <t>JUN</t>
  </si>
  <si>
    <t>JUL</t>
  </si>
  <si>
    <t>AGOS</t>
  </si>
  <si>
    <t>SEP</t>
  </si>
  <si>
    <t>OCT</t>
  </si>
  <si>
    <t>NOV</t>
  </si>
  <si>
    <t>DIC</t>
  </si>
  <si>
    <t>GESTION ESTRATEGICA</t>
  </si>
  <si>
    <t xml:space="preserve">GESTION INTEGRAL </t>
  </si>
  <si>
    <t>GESTION COMUNICACIONES</t>
  </si>
  <si>
    <t>GESTION JUDICIAL</t>
  </si>
  <si>
    <t>GESTION DE INFORMACION EMPRESARIAL</t>
  </si>
  <si>
    <t>ANALISIS ECONOMICO Y DE RIESGO</t>
  </si>
  <si>
    <t>GESTION CONTRACTUAL</t>
  </si>
  <si>
    <t>GESTION DOCUMENTAL</t>
  </si>
  <si>
    <t>GESTION FINANCIERA Y CONTABLE</t>
  </si>
  <si>
    <t>GESTION DE INFRAESTRUCTURA FISICA</t>
  </si>
  <si>
    <t>GESTION DEL TALENTO HUMANO</t>
  </si>
  <si>
    <t>ATENCION AL CIUDADANO</t>
  </si>
  <si>
    <t>GESTION DE INFRAESTRUCTURA Y TECNOLOGIAS DE INFORMACION</t>
  </si>
  <si>
    <t>CONTROL DISCIPLINARIO</t>
  </si>
  <si>
    <t>Contribuir a la preservación del orden público económico</t>
  </si>
  <si>
    <t>TRIMESTRE I</t>
  </si>
  <si>
    <t>TRIMESTRE II</t>
  </si>
  <si>
    <t>TRIMESTRE III</t>
  </si>
  <si>
    <t>TRIMESTRE IV</t>
  </si>
  <si>
    <t>Análisis Trimestre 1:</t>
  </si>
  <si>
    <t>Análisis Trimestre 2:</t>
  </si>
  <si>
    <t>Análisis Trimestre 3:</t>
  </si>
  <si>
    <t>Análisis Trimestre 4:</t>
  </si>
  <si>
    <t>PORCENTAJE</t>
  </si>
  <si>
    <t>Código: GC-F-006</t>
  </si>
  <si>
    <t>Versión 004</t>
  </si>
  <si>
    <t>Fortalecimiento de la oferta de valor para los usuarios (más y mejores servicios)</t>
  </si>
  <si>
    <t xml:space="preserve">Lograr el reconocimiento y la confianza de los usuarios
</t>
  </si>
  <si>
    <t xml:space="preserve">Lograr niveles superiores de servicio, acompañamiento y atención al usuario (excelencia operacional)
</t>
  </si>
  <si>
    <t xml:space="preserve">Lograr un marco normativo adecuado que facilite el cumplimiento de la Misión
</t>
  </si>
  <si>
    <t xml:space="preserve">Construcción de una cultura de alto rendimiento
</t>
  </si>
  <si>
    <t>GESTION DE APOYO JUDICIAL</t>
  </si>
  <si>
    <t>TIPO DE ACCION</t>
  </si>
  <si>
    <t>Fecha: 14 de junio de 2019</t>
  </si>
  <si>
    <t>Version: 004</t>
  </si>
  <si>
    <t>CONCILIACIÓN Y ARBITRAJE</t>
  </si>
  <si>
    <t>2019-2022</t>
  </si>
  <si>
    <t>Histórico de objetivos estratégicos</t>
  </si>
  <si>
    <t>Afianzar el acompañamiento permanente con acciones pedagógicas enfocadas al cumplimiento normativo, así como, a la promoción de una cultura de transparencia, integridad y ética empresarial.</t>
  </si>
  <si>
    <t>Promover la implementación de políticas y lineamientos encaminados a la responsabilidad, emprendimiento y la innovación desde una perspectiva social para incentivar el bienestar de los empleados y el desarrollo sostenible de los colombianos.</t>
  </si>
  <si>
    <t>Aumentar la excelencia en el servicio a través del fortalecimiento de la oferta de valor a los usuarios de manera efectiva y pronta.</t>
  </si>
  <si>
    <t>Lograr una justicia pronta</t>
  </si>
  <si>
    <t>Fortalecer la estructura organizacional con procesos innovadores de transformación institucional</t>
  </si>
  <si>
    <t>Eficiencia</t>
  </si>
  <si>
    <t>Tiempo de pronunciamiento sobre demandas (Tiempos de calificación de demandas)</t>
  </si>
  <si>
    <t xml:space="preserve">Medir el tiempo que se toma desde que se recibe una demanda, hasta que el despacho emite un pronunciamiento. </t>
  </si>
  <si>
    <t xml:space="preserve">
Tiempo Observado
--------------------------------
Meta
</t>
  </si>
  <si>
    <t>El tiempo observado es el tiempo promedio registrado de pronuncimiento del despacho en días hábiles</t>
  </si>
  <si>
    <t>Tiempo máximo permitido : es el tiempo que debe durar desde que se recibe una demanda, hasta que el despacho emite un pronunciamiento</t>
  </si>
  <si>
    <t>Cuadro de Procesos (ubicado en carpeta SharePoint - Dirección Procesos Especiales)</t>
  </si>
  <si>
    <t>Definido por el Director de Procesos Especiales. Se definió teniendo en cuenta los térmidos defindios por Ley, el comportamiento histórico y la capacidad instalada para emitir un pronunciamiento</t>
  </si>
  <si>
    <t>Días hábiles</t>
  </si>
  <si>
    <t>Director de Procesos Especiales y el funcionario asignado</t>
  </si>
  <si>
    <t>Tiempo Observado</t>
  </si>
  <si>
    <t>Promedio Anual</t>
  </si>
  <si>
    <t>Promedio acumulado</t>
  </si>
  <si>
    <t>Línea base (Tiempos de calificación de demandas)</t>
  </si>
  <si>
    <t xml:space="preserve"> 2022 Trimestre 1</t>
  </si>
  <si>
    <t>2022 
Trimestre 2</t>
  </si>
  <si>
    <t>2022 
Trimestre 3</t>
  </si>
  <si>
    <t>2022
Trimestre 4</t>
  </si>
  <si>
    <t>Tiempo máximo Permitido</t>
  </si>
  <si>
    <t>% de cumplimiento</t>
  </si>
  <si>
    <t xml:space="preserve"> 2021 Trimestre 1</t>
  </si>
  <si>
    <t>2021 Trimestre 2</t>
  </si>
  <si>
    <t>2021 Trimestre 3</t>
  </si>
  <si>
    <t xml:space="preserve"> 2023 Trimestre 1</t>
  </si>
  <si>
    <t>2023 
Trimestre 2</t>
  </si>
  <si>
    <t>2023
Trimestre 3</t>
  </si>
  <si>
    <t>2023
Trimestre 4</t>
  </si>
  <si>
    <r>
      <t>Tiempo observado:</t>
    </r>
    <r>
      <rPr>
        <sz val="10"/>
        <rFont val="Arial"/>
        <family val="2"/>
      </rPr>
      <t xml:space="preserve"> El tiempo observado es el tiempo promedio registrado de pronuncimiento (admisión, inadmisión y rechazo) del despacho en días hábiles.
</t>
    </r>
    <r>
      <rPr>
        <b/>
        <sz val="10"/>
        <rFont val="Arial"/>
        <family val="2"/>
      </rPr>
      <t>Tiempo máximo permitido:</t>
    </r>
    <r>
      <rPr>
        <sz val="10"/>
        <rFont val="Arial"/>
        <family val="2"/>
      </rPr>
      <t xml:space="preserve"> es el tiempo interno definido por la Dirección de Procesos Especiales, tiempo que debe durar desde que se recibe una demanda, hasta que el despacho emite un pronunciamiento.</t>
    </r>
  </si>
  <si>
    <t>Meta (no superar el tiempo máximo permitido por Ley (Articulo 90 del código general del proceso):</t>
  </si>
  <si>
    <t>Hasta 30 días</t>
  </si>
  <si>
    <t>N/A (De acuerdo al termino definido por la ley no se define un tiempo intermedio)</t>
  </si>
  <si>
    <t>Mayor a 30 días</t>
  </si>
  <si>
    <t>Audiencias realizadas</t>
  </si>
  <si>
    <t>Medir el número de audiencias realizadas por la Dirección de Procesos Especiales</t>
  </si>
  <si>
    <t xml:space="preserve">
Número de audiencias estimadas a celebrar en el mes
---------------------------------------------------------------------------------------
Audiencias celebradas en el mes
</t>
  </si>
  <si>
    <r>
      <t xml:space="preserve">Audiencias celebradas en el trimestre: </t>
    </r>
    <r>
      <rPr>
        <sz val="10"/>
        <rFont val="Arial"/>
        <family val="2"/>
      </rPr>
      <t xml:space="preserve">Corresponde a las audiencias celebradas durante el trimestre.
</t>
    </r>
    <r>
      <rPr>
        <b/>
        <sz val="10"/>
        <rFont val="Arial"/>
        <family val="2"/>
      </rPr>
      <t>Número de audiencias estimadas a celebrar en el trimestre:</t>
    </r>
    <r>
      <rPr>
        <sz val="10"/>
        <rFont val="Arial"/>
        <family val="2"/>
      </rPr>
      <t xml:space="preserve"> De acuerdo al comportamiento historia, corresponde a las audienciasque se estiman celabrar durante el trimestre.</t>
    </r>
  </si>
  <si>
    <t>Número de audiencias estimadas a celebrar en el trimestre</t>
  </si>
  <si>
    <t>Línea base (promedio de audiencias celebradas periodos anteriores):</t>
  </si>
  <si>
    <t>El número de audiencias celebradas es directamente proporcional a la capacidad operativa de la Dirección.</t>
  </si>
  <si>
    <t>Información registrada a partir de la vigencia 2020, con resultados obtendios a partir de una capacidad operativa mayor a la actual (se redujo en 2 profesionales especializados)</t>
  </si>
  <si>
    <t>Igual o superior a 9 audiencias celebradas</t>
  </si>
  <si>
    <t>Entre 7 y 8</t>
  </si>
  <si>
    <t>Menor a 7</t>
  </si>
  <si>
    <t>Audiencias celebradas en el trimestre</t>
  </si>
  <si>
    <t xml:space="preserve">Informe mensual de la vigencia en curso </t>
  </si>
  <si>
    <t>número</t>
  </si>
  <si>
    <t xml:space="preserve">Director Procesos Especiales </t>
  </si>
  <si>
    <t>% de resultado</t>
  </si>
  <si>
    <t>Enero</t>
  </si>
  <si>
    <t>Febrero</t>
  </si>
  <si>
    <t>marzo</t>
  </si>
  <si>
    <t>Abril</t>
  </si>
  <si>
    <t>Mayo</t>
  </si>
  <si>
    <t>Junio</t>
  </si>
  <si>
    <t>Julio</t>
  </si>
  <si>
    <t>Agosto</t>
  </si>
  <si>
    <t>Septiembre</t>
  </si>
  <si>
    <t>Octubre</t>
  </si>
  <si>
    <t>Noviembre</t>
  </si>
  <si>
    <t>Diciembre</t>
  </si>
  <si>
    <t>2021
Trimestre 4</t>
  </si>
  <si>
    <t>2021
Trimestre 3</t>
  </si>
  <si>
    <t>2021
Trimestre 2</t>
  </si>
  <si>
    <t xml:space="preserve"> 2021
Trimestre 1</t>
  </si>
  <si>
    <t>Inventario de Procesos</t>
  </si>
  <si>
    <t>Medir el comportamiento del inventario y controlar el número de procesos en inventario (cuantos procesos al iniciar el periodo; cuantos ingresaron; cuantos cerraron; cuantos quedan a final del periodo)</t>
  </si>
  <si>
    <r>
      <t xml:space="preserve">Inventario inicial del período: </t>
    </r>
    <r>
      <rPr>
        <sz val="10"/>
        <rFont val="Arial"/>
        <family val="2"/>
      </rPr>
      <t xml:space="preserve">Es el número de procesos que tengo en el inventario al iniciar el período, este inventario debe ser igual al inventario final del período anterior
</t>
    </r>
    <r>
      <rPr>
        <b/>
        <sz val="10"/>
        <rFont val="Arial"/>
        <family val="2"/>
      </rPr>
      <t>Inventario final del período:</t>
    </r>
    <r>
      <rPr>
        <sz val="10"/>
        <rFont val="Arial"/>
        <family val="2"/>
      </rPr>
      <t xml:space="preserve"> Es el número de procesos que tengo en el inventario al finalizar el período.
</t>
    </r>
    <r>
      <rPr>
        <b/>
        <sz val="10"/>
        <rFont val="Arial"/>
        <family val="2"/>
      </rPr>
      <t>Invetario final</t>
    </r>
    <r>
      <rPr>
        <sz val="10"/>
        <rFont val="Arial"/>
        <family val="2"/>
      </rPr>
      <t xml:space="preserve">: (No. de procesos con los cuales se inició el período) + (No. de procesos nuevo recibidos durante el período) - (No. de procesos que fueron finalizados en el período)
</t>
    </r>
    <r>
      <rPr>
        <b/>
        <sz val="10"/>
        <rFont val="Arial"/>
        <family val="2"/>
      </rPr>
      <t xml:space="preserve">Nota:
- </t>
    </r>
    <r>
      <rPr>
        <sz val="10"/>
        <rFont val="Arial"/>
        <family val="2"/>
      </rPr>
      <t>En el inventario de procesos pendientes de terminación  no contempla los procesos pendientes por liquidación de costas 
- Se excluye del universo de medición los procesos terminados en años anteriores pero que se liquidaron costas en la siguientes vigencias
- Para los procesos finalizados se incluirán los procesos terminados en primera instancia,  terminación por sentencia y terminación anormal</t>
    </r>
  </si>
  <si>
    <r>
      <t xml:space="preserve">
</t>
    </r>
    <r>
      <rPr>
        <b/>
        <sz val="10"/>
        <rFont val="Arial"/>
        <family val="2"/>
      </rPr>
      <t>Comportamiento del inventario</t>
    </r>
    <r>
      <rPr>
        <sz val="10"/>
        <rFont val="Arial"/>
        <family val="2"/>
      </rPr>
      <t xml:space="preserve"> = (número de procesos en el inventario final del período anterior) - (número de procesos en el inventario final del período actual)
</t>
    </r>
  </si>
  <si>
    <t xml:space="preserve">Al ser un indicador de control del inventario no se define una meta (se controla el volumen del procesos en inventario para tomar decisiones). </t>
  </si>
  <si>
    <t>N/A</t>
  </si>
  <si>
    <t>Inventario inicial del período</t>
  </si>
  <si>
    <t>cuadro/archivo/reporte de seguimiento interno</t>
  </si>
  <si>
    <t>Número de procesos nuevos recibidos durante el período</t>
  </si>
  <si>
    <t>Inventario final del período</t>
  </si>
  <si>
    <t>Efectividad</t>
  </si>
  <si>
    <t>Número de procesos que fueron finalizados en el período</t>
  </si>
  <si>
    <t>Reducción del inventario</t>
  </si>
  <si>
    <t>Resultado inventario respecto período anterior</t>
  </si>
  <si>
    <t>% de reducción de inventario</t>
  </si>
  <si>
    <t>TOTAL AÑO</t>
  </si>
  <si>
    <t>Trimestre 2
2021</t>
  </si>
  <si>
    <t>Trimestre 3
2021</t>
  </si>
  <si>
    <t xml:space="preserve">Trimestre 4
2021 </t>
  </si>
  <si>
    <t>Trimestre 1
2022</t>
  </si>
  <si>
    <t xml:space="preserve">Trimestre 2
2022 </t>
  </si>
  <si>
    <t xml:space="preserve">Trimestre 3
2022 </t>
  </si>
  <si>
    <t>Trimestre 4
2022</t>
  </si>
  <si>
    <t>Trimestre 1 
2023</t>
  </si>
  <si>
    <t>Trimestre 2
2023</t>
  </si>
  <si>
    <t>Comportamiento del inventario</t>
  </si>
  <si>
    <t>Se terminaron 30 procesos en el primer trimestre del 2023, reduciendo el inventario, se inició con 39 procesos y terminó el trimestre con 34</t>
  </si>
  <si>
    <t xml:space="preserve">Se cumplió con el número mínimo de audiencias previstas, debe tenerse en cuenta que a la fecha solo se cuenta con dos ponentes. </t>
  </si>
  <si>
    <t xml:space="preserve">19 días es el promedio en que se demora el Despacho para admitir o rechazar una demanda cumpliendo con el término establecido en la ley, el cual está establecido en 30 días </t>
  </si>
  <si>
    <t xml:space="preserve">23 días es el promedio en que se demora el Despacho para admitir o rechazar una demanda cumpliendo con el término establecido en la ley, el cual está establecido en 30 días </t>
  </si>
  <si>
    <t xml:space="preserve">Se celebraron 7 audiencias en este trimestre, debe tenerse en cuenta que solo hay dos ponentes en la dirección y que en el mes de junio una de ellas estaba en vacaciones por lo que solo estaba una ponente en la dirección </t>
  </si>
  <si>
    <t xml:space="preserve">Se terminaron 19 procesos en el segundo trimestre del 2023. Sin embargo llegaron 24 procesos nuevos. Debe tenerse en cuenta que solo hay dos ponentes en la dirección y que en el mes de junio una de ellas estaba en vacaciones por lo que solo estaba una ponente en la dirección </t>
  </si>
  <si>
    <t>Trimestre 1
2021</t>
  </si>
  <si>
    <t>Director consolida, los ponentes alimentan</t>
  </si>
  <si>
    <t>Definido por el Director de Procesos Especiales. Se definió teniendo en cuenta la línea base (comportamiento histórico) y capacidad operativa instalada actual, a partir de esto se definió la meta de audiencias celebradas para la vigencia.</t>
  </si>
  <si>
    <t xml:space="preserve">Director de Procesos Especiales </t>
  </si>
  <si>
    <t>Se celebraron 8 audiencias en este trimestre, debe tenerse en cuenta que solo hay dos ponentes en la dirección y que en el mes de junio una de ellas estaba en vacaciones por lo que solo estaba una ponente en la dirección. Urgente se necesita otro ponente, lo cual ya se manifestó a Delegatura.</t>
  </si>
  <si>
    <t xml:space="preserve">20 días es el promedio en que se demora el Despacho para admitir o rechazar una demanda cumpliendo con el término establecido en la ley, el cual está establecido en 30 días </t>
  </si>
  <si>
    <t>Se terminaron 20 procesos en el tercer trimestre del 2023. Sin embago llegaron 18 procesos nuevos. Debe tenerse en cuenta que solo hay dos ponentes en la dirección y que en el mes de agosto el director tuvo vacaciones que fueron interrumpidas por necesidad del servicio.</t>
  </si>
  <si>
    <t>Se terminaron 16 procesos en el cuarto trimestre del 2023. Sin embargo llegaron 13 procesos nuevos. A partir de mitad de octubre de 2023, llega un nuevo ponente que contribuyó a la reducción de inventario. Una de las ponentes estuvo de vacaciones en noviembre y el director terminó de disfrutar las vacaciones interrumpidas en el mismo mes de noviembre. Aun así se cumplieron todos los objetivos.</t>
  </si>
  <si>
    <t>Se celebraron 12 audiencias en este trimestre. Hasta 15 de octubre de 2023 hubo solo dos ponentes en la dirección, ya se cuenta con un nuevo ponente desde la mencionada fecha. En todo caso se cumplió con el indicador total de audiencias a la finalización del año 2023.</t>
  </si>
  <si>
    <t>Trimestre 3
2023</t>
  </si>
  <si>
    <t>Trimestre 4
2023</t>
  </si>
  <si>
    <t># de ponentes</t>
  </si>
  <si>
    <t>Nohora, Nury, Leo</t>
  </si>
  <si>
    <t>Nohora, Leo</t>
  </si>
  <si>
    <t>Nohora, Leo, Maria Paula</t>
  </si>
  <si>
    <t>Nohora, Maria Paula</t>
  </si>
  <si>
    <t>Nohora, Maria Paula, Jorge</t>
  </si>
  <si>
    <t>Trimestre 1 
2024</t>
  </si>
  <si>
    <t>Trimestre 2
2024</t>
  </si>
  <si>
    <t>Trimestre 3
2024</t>
  </si>
  <si>
    <t>Trimestre 4
2024</t>
  </si>
  <si>
    <t>Nohora, Maria Paula, Jorge, Carolina</t>
  </si>
  <si>
    <t>Nombre ponentes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</si>
</sst>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1" formatCode="_-* #,##0_-;\-* #,##0_-;_-* &quot;-&quot;_-;_-@_-"/>
    <numFmt numFmtId="164" formatCode="0.0"/>
    <numFmt numFmtId="165" formatCode="0.0%"/>
    <numFmt numFmtId="166" formatCode="_(* #,##0_);_(* \(#,##0\);_(* &quot;-&quot;_);_(@_)"/>
  </numFmts>
  <fonts count="41" x14ac:knownFonts="1">
    <font>
      <sz val="10"/>
      <name val="Arial"/>
    </font>
    <font>
      <sz val="10"/>
      <name val="Arial"/>
      <family val="2"/>
    </font>
    <font>
      <b/>
      <sz val="10"/>
      <name val="Arial"/>
      <family val="2"/>
    </font>
    <font>
      <b/>
      <sz val="10"/>
      <color indexed="9"/>
      <name val="Arial"/>
      <family val="2"/>
    </font>
    <font>
      <sz val="10"/>
      <name val="Arial"/>
      <family val="2"/>
    </font>
    <font>
      <b/>
      <sz val="14"/>
      <color indexed="9"/>
      <name val="Arial"/>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3"/>
      <color indexed="56"/>
      <name val="Calibri"/>
      <family val="2"/>
    </font>
    <font>
      <b/>
      <sz val="11"/>
      <color indexed="8"/>
      <name val="Calibri"/>
      <family val="2"/>
    </font>
    <font>
      <b/>
      <sz val="14"/>
      <color indexed="8"/>
      <name val="Arial"/>
      <family val="2"/>
    </font>
    <font>
      <b/>
      <sz val="14"/>
      <name val="Arial"/>
      <family val="2"/>
    </font>
    <font>
      <b/>
      <sz val="12"/>
      <name val="Arial"/>
      <family val="2"/>
    </font>
    <font>
      <sz val="10"/>
      <name val="Arial"/>
      <family val="2"/>
    </font>
    <font>
      <b/>
      <sz val="18"/>
      <name val="Arial"/>
      <family val="2"/>
    </font>
    <font>
      <sz val="8"/>
      <color indexed="81"/>
      <name val="Tahoma"/>
      <family val="2"/>
    </font>
    <font>
      <b/>
      <sz val="8"/>
      <color indexed="81"/>
      <name val="Tahoma"/>
      <family val="2"/>
    </font>
    <font>
      <b/>
      <sz val="10"/>
      <color indexed="8"/>
      <name val="Arial"/>
      <family val="2"/>
    </font>
    <font>
      <b/>
      <sz val="12"/>
      <color indexed="8"/>
      <name val="Arial"/>
      <family val="2"/>
    </font>
    <font>
      <sz val="9"/>
      <color indexed="8"/>
      <name val="Arial"/>
      <family val="2"/>
    </font>
    <font>
      <sz val="9"/>
      <name val="Arial"/>
      <family val="2"/>
    </font>
    <font>
      <sz val="10"/>
      <color theme="1"/>
      <name val="Arial"/>
      <family val="2"/>
    </font>
    <font>
      <sz val="10"/>
      <color theme="0"/>
      <name val="Arial"/>
      <family val="2"/>
    </font>
    <font>
      <b/>
      <sz val="10"/>
      <color theme="0"/>
      <name val="Arial"/>
      <family val="2"/>
    </font>
    <font>
      <sz val="10"/>
      <color rgb="FFFF0000"/>
      <name val="Arial"/>
      <family val="2"/>
    </font>
    <font>
      <b/>
      <sz val="11"/>
      <color theme="0"/>
      <name val="Arial"/>
      <family val="2"/>
    </font>
    <font>
      <sz val="10"/>
      <name val="Arial"/>
    </font>
    <font>
      <b/>
      <sz val="9"/>
      <name val="Arial"/>
      <family val="2"/>
    </font>
    <font>
      <b/>
      <sz val="14"/>
      <color rgb="FF0000CC"/>
      <name val="Arial"/>
      <family val="2"/>
    </font>
    <font>
      <b/>
      <sz val="10"/>
      <color theme="1"/>
      <name val="Arial"/>
      <family val="2"/>
    </font>
  </fonts>
  <fills count="4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indexed="62"/>
        <bgColor indexed="64"/>
      </patternFill>
    </fill>
    <fill>
      <patternFill patternType="solid">
        <fgColor indexed="9"/>
        <bgColor indexed="64"/>
      </patternFill>
    </fill>
    <fill>
      <patternFill patternType="solid">
        <fgColor indexed="11"/>
        <bgColor indexed="64"/>
      </patternFill>
    </fill>
    <fill>
      <patternFill patternType="solid">
        <fgColor indexed="13"/>
        <bgColor indexed="64"/>
      </patternFill>
    </fill>
    <fill>
      <patternFill patternType="solid">
        <fgColor indexed="10"/>
        <bgColor indexed="64"/>
      </patternFill>
    </fill>
    <fill>
      <patternFill patternType="solid">
        <fgColor rgb="FF333399"/>
        <bgColor indexed="64"/>
      </patternFill>
    </fill>
    <fill>
      <patternFill patternType="solid">
        <fgColor theme="0"/>
        <bgColor indexed="64"/>
      </patternFill>
    </fill>
    <fill>
      <patternFill patternType="solid">
        <fgColor rgb="FF92D050"/>
        <bgColor indexed="64"/>
      </patternFill>
    </fill>
    <fill>
      <patternFill patternType="solid">
        <fgColor rgb="FFCCFF66"/>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8" tint="0.79998168889431442"/>
        <bgColor indexed="64"/>
      </patternFill>
    </fill>
    <fill>
      <patternFill patternType="solid">
        <fgColor rgb="FFFFFFCC"/>
        <bgColor indexed="64"/>
      </patternFill>
    </fill>
    <fill>
      <patternFill patternType="solid">
        <fgColor rgb="FFCCFFCC"/>
        <bgColor indexed="64"/>
      </patternFill>
    </fill>
    <fill>
      <patternFill patternType="solid">
        <fgColor rgb="FFFFCCCC"/>
        <bgColor indexed="64"/>
      </patternFill>
    </fill>
    <fill>
      <patternFill patternType="solid">
        <fgColor theme="7" tint="0.79998168889431442"/>
        <bgColor indexed="64"/>
      </patternFill>
    </fill>
    <fill>
      <patternFill patternType="solid">
        <fgColor theme="3" tint="0.59999389629810485"/>
        <bgColor indexed="64"/>
      </patternFill>
    </fill>
  </fills>
  <borders count="72">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top style="medium">
        <color indexed="64"/>
      </top>
      <bottom style="thin">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style="thin">
        <color indexed="64"/>
      </right>
      <top/>
      <bottom/>
      <diagonal/>
    </border>
    <border>
      <left/>
      <right style="thin">
        <color indexed="64"/>
      </right>
      <top style="medium">
        <color indexed="64"/>
      </top>
      <bottom style="medium">
        <color indexed="64"/>
      </bottom>
      <diagonal/>
    </border>
    <border>
      <left/>
      <right style="thin">
        <color indexed="64"/>
      </right>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style="medium">
        <color indexed="64"/>
      </left>
      <right style="thin">
        <color indexed="64"/>
      </right>
      <top/>
      <bottom/>
      <diagonal/>
    </border>
    <border>
      <left/>
      <right/>
      <top style="medium">
        <color indexed="64"/>
      </top>
      <bottom style="thin">
        <color indexed="64"/>
      </bottom>
      <diagonal/>
    </border>
    <border>
      <left style="thin">
        <color indexed="64"/>
      </left>
      <right/>
      <top style="medium">
        <color indexed="64"/>
      </top>
      <bottom style="medium">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diagonal/>
    </border>
  </borders>
  <cellStyleXfs count="43">
    <xf numFmtId="0" fontId="0" fillId="0" borderId="0"/>
    <xf numFmtId="0" fontId="6" fillId="2"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8" borderId="0" applyNumberFormat="0" applyBorder="0" applyAlignment="0" applyProtection="0"/>
    <xf numFmtId="0" fontId="6" fillId="11" borderId="0" applyNumberFormat="0" applyBorder="0" applyAlignment="0" applyProtection="0"/>
    <xf numFmtId="0" fontId="7" fillId="12"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8" fillId="16" borderId="1" applyNumberFormat="0" applyAlignment="0" applyProtection="0"/>
    <xf numFmtId="0" fontId="9" fillId="17" borderId="2" applyNumberFormat="0" applyAlignment="0" applyProtection="0"/>
    <xf numFmtId="0" fontId="10" fillId="0" borderId="3" applyNumberFormat="0" applyFill="0" applyAlignment="0" applyProtection="0"/>
    <xf numFmtId="0" fontId="11" fillId="0" borderId="0" applyNumberFormat="0" applyFill="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21" borderId="0" applyNumberFormat="0" applyBorder="0" applyAlignment="0" applyProtection="0"/>
    <xf numFmtId="0" fontId="12" fillId="7" borderId="1" applyNumberFormat="0" applyAlignment="0" applyProtection="0"/>
    <xf numFmtId="0" fontId="13" fillId="3" borderId="0" applyNumberFormat="0" applyBorder="0" applyAlignment="0" applyProtection="0"/>
    <xf numFmtId="0" fontId="14" fillId="22" borderId="0" applyNumberFormat="0" applyBorder="0" applyAlignment="0" applyProtection="0"/>
    <xf numFmtId="0" fontId="1" fillId="0" borderId="0"/>
    <xf numFmtId="0" fontId="4" fillId="23" borderId="4" applyNumberFormat="0" applyFont="0" applyAlignment="0" applyProtection="0"/>
    <xf numFmtId="9" fontId="24" fillId="0" borderId="0" applyFont="0" applyFill="0" applyBorder="0" applyAlignment="0" applyProtection="0"/>
    <xf numFmtId="0" fontId="15" fillId="16" borderId="5" applyNumberFormat="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9" fillId="0" borderId="6" applyNumberFormat="0" applyFill="0" applyAlignment="0" applyProtection="0"/>
    <xf numFmtId="0" fontId="11" fillId="0" borderId="7" applyNumberFormat="0" applyFill="0" applyAlignment="0" applyProtection="0"/>
    <xf numFmtId="0" fontId="20" fillId="0" borderId="8" applyNumberFormat="0" applyFill="0" applyAlignment="0" applyProtection="0"/>
    <xf numFmtId="41" fontId="37" fillId="0" borderId="0" applyFont="0" applyFill="0" applyBorder="0" applyAlignment="0" applyProtection="0"/>
  </cellStyleXfs>
  <cellXfs count="473">
    <xf numFmtId="0" fontId="0" fillId="0" borderId="0" xfId="0"/>
    <xf numFmtId="0" fontId="0" fillId="25" borderId="0" xfId="0" applyFill="1" applyProtection="1">
      <protection locked="0"/>
    </xf>
    <xf numFmtId="0" fontId="33" fillId="25" borderId="0" xfId="0" applyFont="1" applyFill="1" applyProtection="1">
      <protection locked="0"/>
    </xf>
    <xf numFmtId="0" fontId="1" fillId="25" borderId="0" xfId="0" applyFont="1" applyFill="1" applyProtection="1">
      <protection locked="0"/>
    </xf>
    <xf numFmtId="0" fontId="0" fillId="0" borderId="0" xfId="0" applyFill="1" applyProtection="1">
      <protection locked="0"/>
    </xf>
    <xf numFmtId="0" fontId="0" fillId="25" borderId="0" xfId="0" applyFill="1" applyAlignment="1" applyProtection="1">
      <alignment wrapText="1"/>
      <protection locked="0"/>
    </xf>
    <xf numFmtId="0" fontId="34" fillId="25" borderId="0" xfId="0" applyFont="1" applyFill="1" applyProtection="1">
      <protection locked="0"/>
    </xf>
    <xf numFmtId="0" fontId="34" fillId="30" borderId="0" xfId="0" applyFont="1" applyFill="1" applyBorder="1" applyProtection="1">
      <protection locked="0"/>
    </xf>
    <xf numFmtId="0" fontId="3" fillId="24" borderId="10" xfId="32" applyFont="1" applyFill="1" applyBorder="1" applyAlignment="1" applyProtection="1">
      <alignment vertical="center" wrapText="1"/>
    </xf>
    <xf numFmtId="0" fontId="3" fillId="24" borderId="10" xfId="0" applyFont="1" applyFill="1" applyBorder="1" applyProtection="1"/>
    <xf numFmtId="0" fontId="2" fillId="26" borderId="9" xfId="0" applyFont="1" applyFill="1" applyBorder="1" applyAlignment="1" applyProtection="1">
      <alignment horizontal="center" wrapText="1"/>
    </xf>
    <xf numFmtId="0" fontId="2" fillId="25" borderId="15" xfId="32" applyFont="1" applyFill="1" applyBorder="1" applyProtection="1"/>
    <xf numFmtId="0" fontId="2" fillId="25" borderId="20" xfId="32" applyFont="1" applyFill="1" applyBorder="1" applyAlignment="1" applyProtection="1">
      <alignment horizontal="center"/>
    </xf>
    <xf numFmtId="0" fontId="2" fillId="25" borderId="22" xfId="32" applyFont="1" applyFill="1" applyBorder="1" applyAlignment="1" applyProtection="1">
      <alignment horizontal="center"/>
    </xf>
    <xf numFmtId="0" fontId="2" fillId="25" borderId="19" xfId="32" applyFont="1" applyFill="1" applyBorder="1" applyAlignment="1" applyProtection="1">
      <alignment horizontal="center"/>
    </xf>
    <xf numFmtId="0" fontId="2" fillId="25" borderId="14" xfId="32" applyFont="1" applyFill="1" applyBorder="1" applyProtection="1"/>
    <xf numFmtId="0" fontId="2" fillId="25" borderId="17" xfId="32" applyFont="1" applyFill="1" applyBorder="1" applyAlignment="1" applyProtection="1">
      <alignment horizontal="center"/>
    </xf>
    <xf numFmtId="165" fontId="2" fillId="25" borderId="17" xfId="34" applyNumberFormat="1" applyFont="1" applyFill="1" applyBorder="1" applyAlignment="1" applyProtection="1">
      <alignment horizontal="center"/>
    </xf>
    <xf numFmtId="0" fontId="21" fillId="0" borderId="0" xfId="0" applyFont="1" applyBorder="1" applyAlignment="1" applyProtection="1">
      <protection locked="0"/>
    </xf>
    <xf numFmtId="0" fontId="0" fillId="0" borderId="0" xfId="0" applyBorder="1" applyProtection="1">
      <protection locked="0"/>
    </xf>
    <xf numFmtId="0" fontId="0" fillId="0" borderId="0" xfId="0" applyBorder="1" applyAlignment="1" applyProtection="1">
      <protection locked="0"/>
    </xf>
    <xf numFmtId="0" fontId="0" fillId="0" borderId="0" xfId="0" applyProtection="1">
      <protection locked="0"/>
    </xf>
    <xf numFmtId="0" fontId="21" fillId="0" borderId="0" xfId="0" applyFont="1" applyFill="1" applyBorder="1" applyAlignment="1" applyProtection="1">
      <protection locked="0"/>
    </xf>
    <xf numFmtId="0" fontId="0" fillId="0" borderId="0" xfId="0" applyFill="1" applyBorder="1" applyProtection="1">
      <protection locked="0"/>
    </xf>
    <xf numFmtId="0" fontId="0" fillId="0" borderId="0" xfId="0" applyFill="1" applyBorder="1" applyAlignment="1" applyProtection="1">
      <protection locked="0"/>
    </xf>
    <xf numFmtId="0" fontId="22" fillId="0" borderId="0" xfId="0" applyFont="1" applyFill="1" applyBorder="1" applyAlignment="1" applyProtection="1">
      <protection locked="0"/>
    </xf>
    <xf numFmtId="0" fontId="2" fillId="0" borderId="0" xfId="0" applyFont="1" applyFill="1" applyAlignment="1" applyProtection="1">
      <alignment horizontal="center"/>
      <protection locked="0"/>
    </xf>
    <xf numFmtId="0" fontId="2" fillId="0" borderId="0" xfId="0" applyFont="1" applyFill="1" applyAlignment="1" applyProtection="1">
      <alignment horizontal="center" vertical="center"/>
      <protection locked="0"/>
    </xf>
    <xf numFmtId="0" fontId="0" fillId="0" borderId="0" xfId="0" applyAlignment="1" applyProtection="1">
      <alignment horizontal="center" vertical="center"/>
      <protection locked="0"/>
    </xf>
    <xf numFmtId="164" fontId="0" fillId="0" borderId="0" xfId="0" applyNumberFormat="1" applyFill="1" applyBorder="1" applyAlignment="1" applyProtection="1">
      <alignment horizontal="center" wrapText="1"/>
      <protection locked="0"/>
    </xf>
    <xf numFmtId="0" fontId="3" fillId="24" borderId="10" xfId="32" applyFont="1" applyFill="1" applyBorder="1" applyProtection="1"/>
    <xf numFmtId="0" fontId="3" fillId="24" borderId="10" xfId="32" applyFont="1" applyFill="1" applyBorder="1" applyAlignment="1" applyProtection="1">
      <alignment horizontal="center" vertical="distributed" wrapText="1"/>
    </xf>
    <xf numFmtId="0" fontId="3" fillId="25" borderId="11" xfId="0" applyFont="1" applyFill="1" applyBorder="1" applyAlignment="1" applyProtection="1">
      <alignment horizontal="center"/>
    </xf>
    <xf numFmtId="0" fontId="3" fillId="25" borderId="12" xfId="0" applyFont="1" applyFill="1" applyBorder="1" applyAlignment="1" applyProtection="1">
      <alignment horizontal="center"/>
    </xf>
    <xf numFmtId="0" fontId="3" fillId="25" borderId="13" xfId="0" applyFont="1" applyFill="1" applyBorder="1" applyAlignment="1" applyProtection="1">
      <alignment horizontal="center"/>
    </xf>
    <xf numFmtId="0" fontId="0" fillId="30" borderId="0" xfId="0" applyFill="1" applyBorder="1" applyAlignment="1" applyProtection="1">
      <alignment horizontal="center" vertical="center"/>
    </xf>
    <xf numFmtId="0" fontId="0" fillId="30" borderId="0" xfId="0" applyFill="1" applyBorder="1" applyAlignment="1" applyProtection="1"/>
    <xf numFmtId="0" fontId="22" fillId="30" borderId="0" xfId="0" applyFont="1" applyFill="1" applyBorder="1" applyAlignment="1" applyProtection="1">
      <alignment horizontal="center"/>
    </xf>
    <xf numFmtId="0" fontId="0" fillId="30" borderId="0" xfId="0" applyFill="1" applyBorder="1" applyAlignment="1" applyProtection="1">
      <alignment horizontal="left"/>
    </xf>
    <xf numFmtId="0" fontId="23" fillId="30" borderId="0" xfId="0" applyFont="1" applyFill="1" applyAlignment="1" applyProtection="1">
      <alignment horizontal="center" vertical="center"/>
    </xf>
    <xf numFmtId="0" fontId="0" fillId="30" borderId="0" xfId="0" applyFill="1" applyProtection="1"/>
    <xf numFmtId="0" fontId="0" fillId="30" borderId="0" xfId="0" applyFill="1" applyAlignment="1" applyProtection="1">
      <alignment horizontal="center" vertical="center"/>
    </xf>
    <xf numFmtId="0" fontId="1" fillId="0" borderId="20" xfId="32" applyFont="1" applyFill="1" applyBorder="1" applyAlignment="1" applyProtection="1">
      <alignment horizontal="center" vertical="center" wrapText="1"/>
    </xf>
    <xf numFmtId="0" fontId="32" fillId="25" borderId="0" xfId="0" applyFont="1" applyFill="1" applyProtection="1">
      <protection locked="0"/>
    </xf>
    <xf numFmtId="0" fontId="33" fillId="30" borderId="0" xfId="0" applyFont="1" applyFill="1" applyProtection="1">
      <protection locked="0"/>
    </xf>
    <xf numFmtId="0" fontId="33" fillId="30" borderId="0" xfId="0" applyFont="1" applyFill="1" applyAlignment="1" applyProtection="1">
      <alignment vertical="center" wrapText="1"/>
      <protection locked="0"/>
    </xf>
    <xf numFmtId="0" fontId="33" fillId="30" borderId="0" xfId="0" applyFont="1" applyFill="1" applyAlignment="1" applyProtection="1">
      <alignment horizontal="center" vertical="center" wrapText="1"/>
      <protection locked="0"/>
    </xf>
    <xf numFmtId="0" fontId="34" fillId="30" borderId="0" xfId="0" applyFont="1" applyFill="1" applyAlignment="1" applyProtection="1">
      <alignment horizontal="center" vertical="center" wrapText="1"/>
      <protection locked="0"/>
    </xf>
    <xf numFmtId="0" fontId="34" fillId="30" borderId="0" xfId="0" applyFont="1" applyFill="1" applyAlignment="1" applyProtection="1">
      <alignment vertical="center" wrapText="1"/>
      <protection locked="0"/>
    </xf>
    <xf numFmtId="0" fontId="34" fillId="30" borderId="0" xfId="0" applyFont="1" applyFill="1" applyProtection="1">
      <protection locked="0"/>
    </xf>
    <xf numFmtId="0" fontId="1" fillId="30" borderId="0" xfId="0" applyFont="1" applyFill="1" applyProtection="1">
      <protection locked="0"/>
    </xf>
    <xf numFmtId="0" fontId="2" fillId="30" borderId="0" xfId="0" applyFont="1" applyFill="1" applyProtection="1">
      <protection locked="0"/>
    </xf>
    <xf numFmtId="0" fontId="36" fillId="29" borderId="46" xfId="0" applyFont="1" applyFill="1" applyBorder="1" applyAlignment="1" applyProtection="1">
      <alignment horizontal="center" vertical="center" wrapText="1"/>
    </xf>
    <xf numFmtId="0" fontId="1" fillId="0" borderId="15" xfId="0" applyFont="1" applyFill="1" applyBorder="1" applyAlignment="1" applyProtection="1">
      <alignment horizontal="center" vertical="center" wrapText="1"/>
    </xf>
    <xf numFmtId="0" fontId="2" fillId="30" borderId="0" xfId="0" applyFont="1" applyFill="1" applyAlignment="1" applyProtection="1">
      <alignment horizontal="center" vertical="center" wrapText="1"/>
      <protection locked="0"/>
    </xf>
    <xf numFmtId="0" fontId="1" fillId="30" borderId="0" xfId="0" applyFont="1" applyFill="1" applyAlignment="1" applyProtection="1">
      <alignment vertical="center" wrapText="1"/>
      <protection locked="0"/>
    </xf>
    <xf numFmtId="0" fontId="2" fillId="30" borderId="0" xfId="0" applyFont="1" applyFill="1" applyAlignment="1" applyProtection="1">
      <alignment horizontal="left" vertical="center" wrapText="1"/>
      <protection locked="0"/>
    </xf>
    <xf numFmtId="0" fontId="34" fillId="30" borderId="0" xfId="0" applyFont="1" applyFill="1" applyAlignment="1" applyProtection="1">
      <alignment horizontal="left" vertical="center"/>
      <protection locked="0"/>
    </xf>
    <xf numFmtId="0" fontId="34" fillId="30" borderId="0" xfId="0" applyFont="1" applyFill="1" applyAlignment="1" applyProtection="1">
      <alignment horizontal="left" vertical="center" wrapText="1"/>
      <protection locked="0"/>
    </xf>
    <xf numFmtId="0" fontId="3" fillId="24" borderId="16" xfId="0" applyFont="1" applyFill="1" applyBorder="1" applyAlignment="1" applyProtection="1">
      <alignment horizontal="center"/>
    </xf>
    <xf numFmtId="0" fontId="35" fillId="25" borderId="0" xfId="0" applyFont="1" applyFill="1" applyProtection="1">
      <protection locked="0"/>
    </xf>
    <xf numFmtId="0" fontId="3" fillId="25" borderId="11" xfId="0" applyFont="1" applyFill="1" applyBorder="1" applyAlignment="1" applyProtection="1">
      <alignment horizontal="center"/>
      <protection locked="0"/>
    </xf>
    <xf numFmtId="0" fontId="3" fillId="25" borderId="0" xfId="0" applyFont="1" applyFill="1" applyBorder="1" applyAlignment="1" applyProtection="1">
      <alignment horizontal="center"/>
      <protection locked="0"/>
    </xf>
    <xf numFmtId="0" fontId="3" fillId="25" borderId="9" xfId="0" applyFont="1" applyFill="1" applyBorder="1" applyAlignment="1" applyProtection="1">
      <protection locked="0"/>
    </xf>
    <xf numFmtId="0" fontId="3" fillId="25" borderId="23" xfId="0" applyFont="1" applyFill="1" applyBorder="1" applyAlignment="1" applyProtection="1">
      <protection locked="0"/>
    </xf>
    <xf numFmtId="9" fontId="3" fillId="25" borderId="23" xfId="0" applyNumberFormat="1" applyFont="1" applyFill="1" applyBorder="1" applyAlignment="1" applyProtection="1">
      <protection locked="0"/>
    </xf>
    <xf numFmtId="0" fontId="33" fillId="0" borderId="0" xfId="0" applyFont="1" applyFill="1" applyProtection="1">
      <protection locked="0"/>
    </xf>
    <xf numFmtId="0" fontId="3" fillId="24" borderId="9" xfId="0" applyFont="1" applyFill="1" applyBorder="1" applyAlignment="1" applyProtection="1">
      <alignment vertical="center" wrapText="1"/>
    </xf>
    <xf numFmtId="0" fontId="1" fillId="25" borderId="16" xfId="0" applyFont="1" applyFill="1" applyBorder="1" applyAlignment="1" applyProtection="1">
      <alignment horizontal="justify" vertical="center" wrapText="1"/>
      <protection locked="0"/>
    </xf>
    <xf numFmtId="0" fontId="36" fillId="29" borderId="48" xfId="0" applyFont="1" applyFill="1" applyBorder="1" applyAlignment="1" applyProtection="1">
      <alignment horizontal="center" vertical="center" wrapText="1"/>
    </xf>
    <xf numFmtId="0" fontId="1" fillId="0" borderId="50" xfId="0" applyFont="1" applyFill="1" applyBorder="1" applyAlignment="1" applyProtection="1">
      <alignment horizontal="center" vertical="center" wrapText="1"/>
      <protection locked="0"/>
    </xf>
    <xf numFmtId="0" fontId="34" fillId="29" borderId="24" xfId="0" applyFont="1" applyFill="1" applyBorder="1" applyAlignment="1" applyProtection="1">
      <alignment horizontal="center" vertical="center" wrapText="1"/>
    </xf>
    <xf numFmtId="0" fontId="31" fillId="0" borderId="0" xfId="32" applyFont="1" applyFill="1" applyAlignment="1" applyProtection="1">
      <alignment vertical="center" wrapText="1"/>
      <protection locked="0"/>
    </xf>
    <xf numFmtId="0" fontId="31" fillId="0" borderId="0" xfId="32" applyFont="1" applyFill="1" applyAlignment="1" applyProtection="1">
      <alignment horizontal="center" vertical="center" wrapText="1"/>
      <protection locked="0"/>
    </xf>
    <xf numFmtId="0" fontId="38" fillId="34" borderId="57" xfId="32" applyFont="1" applyFill="1" applyBorder="1" applyAlignment="1" applyProtection="1">
      <alignment horizontal="center" vertical="center" wrapText="1"/>
      <protection locked="0"/>
    </xf>
    <xf numFmtId="0" fontId="38" fillId="35" borderId="57" xfId="32" applyFont="1" applyFill="1" applyBorder="1" applyAlignment="1" applyProtection="1">
      <alignment horizontal="center" vertical="center" wrapText="1"/>
      <protection locked="0"/>
    </xf>
    <xf numFmtId="0" fontId="38" fillId="32" borderId="57" xfId="42" applyNumberFormat="1" applyFont="1" applyFill="1" applyBorder="1" applyAlignment="1" applyProtection="1">
      <alignment horizontal="center" vertical="center" wrapText="1"/>
      <protection locked="0"/>
    </xf>
    <xf numFmtId="164" fontId="39" fillId="0" borderId="58" xfId="32" applyNumberFormat="1" applyFont="1" applyFill="1" applyBorder="1" applyAlignment="1" applyProtection="1">
      <alignment horizontal="center" vertical="center" wrapText="1"/>
      <protection locked="0"/>
    </xf>
    <xf numFmtId="0" fontId="31" fillId="0" borderId="57" xfId="32" applyFont="1" applyFill="1" applyBorder="1" applyAlignment="1" applyProtection="1">
      <alignment horizontal="center" vertical="center" wrapText="1"/>
      <protection locked="0"/>
    </xf>
    <xf numFmtId="0" fontId="2" fillId="25" borderId="59" xfId="32" applyFont="1" applyFill="1" applyBorder="1" applyProtection="1"/>
    <xf numFmtId="9" fontId="2" fillId="31" borderId="17" xfId="34" applyFont="1" applyFill="1" applyBorder="1" applyAlignment="1" applyProtection="1">
      <alignment horizontal="center"/>
    </xf>
    <xf numFmtId="0" fontId="2" fillId="25" borderId="59" xfId="32" applyFont="1" applyFill="1" applyBorder="1" applyAlignment="1" applyProtection="1">
      <alignment vertical="center" wrapText="1"/>
    </xf>
    <xf numFmtId="0" fontId="2" fillId="25" borderId="24" xfId="32" applyFont="1" applyFill="1" applyBorder="1" applyAlignment="1" applyProtection="1">
      <alignment horizontal="center"/>
    </xf>
    <xf numFmtId="0" fontId="2" fillId="25" borderId="21" xfId="32" applyFont="1" applyFill="1" applyBorder="1" applyAlignment="1" applyProtection="1">
      <alignment horizontal="center"/>
    </xf>
    <xf numFmtId="9" fontId="2" fillId="31" borderId="21" xfId="34" applyFont="1" applyFill="1" applyBorder="1" applyAlignment="1" applyProtection="1">
      <alignment horizontal="center"/>
    </xf>
    <xf numFmtId="9" fontId="2" fillId="31" borderId="49" xfId="34" applyFont="1" applyFill="1" applyBorder="1" applyAlignment="1" applyProtection="1">
      <alignment horizontal="center"/>
    </xf>
    <xf numFmtId="0" fontId="23" fillId="30" borderId="0" xfId="0" applyFont="1" applyFill="1" applyAlignment="1" applyProtection="1">
      <alignment horizontal="center" vertical="center"/>
    </xf>
    <xf numFmtId="0" fontId="36" fillId="29" borderId="46" xfId="0" applyFont="1" applyFill="1" applyBorder="1" applyAlignment="1" applyProtection="1">
      <alignment horizontal="center" vertical="center" wrapText="1"/>
    </xf>
    <xf numFmtId="0" fontId="38" fillId="33" borderId="57" xfId="42" applyNumberFormat="1" applyFont="1" applyFill="1" applyBorder="1" applyAlignment="1" applyProtection="1">
      <alignment horizontal="center" vertical="center" wrapText="1"/>
      <protection locked="0"/>
    </xf>
    <xf numFmtId="0" fontId="38" fillId="35" borderId="57" xfId="42" applyNumberFormat="1" applyFont="1" applyFill="1" applyBorder="1" applyAlignment="1" applyProtection="1">
      <alignment horizontal="center" vertical="center" wrapText="1"/>
      <protection locked="0"/>
    </xf>
    <xf numFmtId="0" fontId="2" fillId="25" borderId="10" xfId="0" applyFont="1" applyFill="1" applyBorder="1" applyAlignment="1" applyProtection="1">
      <alignment horizontal="center" vertical="center"/>
      <protection locked="0"/>
    </xf>
    <xf numFmtId="0" fontId="2" fillId="25" borderId="24" xfId="32" applyFont="1" applyFill="1" applyBorder="1" applyAlignment="1" applyProtection="1">
      <alignment horizontal="center" vertical="center"/>
    </xf>
    <xf numFmtId="0" fontId="2" fillId="0" borderId="24" xfId="32" applyFont="1" applyFill="1" applyBorder="1" applyAlignment="1" applyProtection="1">
      <alignment horizontal="center"/>
    </xf>
    <xf numFmtId="0" fontId="2" fillId="0" borderId="24" xfId="32" applyFont="1" applyFill="1" applyBorder="1" applyAlignment="1" applyProtection="1">
      <alignment horizontal="center" vertical="center"/>
    </xf>
    <xf numFmtId="0" fontId="2" fillId="25" borderId="16" xfId="32" applyFont="1" applyFill="1" applyBorder="1" applyAlignment="1" applyProtection="1">
      <alignment vertical="center" wrapText="1"/>
    </xf>
    <xf numFmtId="0" fontId="3" fillId="24" borderId="10" xfId="0" applyFont="1" applyFill="1" applyBorder="1" applyAlignment="1" applyProtection="1">
      <alignment vertical="center"/>
    </xf>
    <xf numFmtId="0" fontId="2" fillId="26" borderId="9" xfId="0" applyFont="1" applyFill="1" applyBorder="1" applyAlignment="1" applyProtection="1">
      <alignment horizontal="center" vertical="center" wrapText="1"/>
    </xf>
    <xf numFmtId="0" fontId="1" fillId="25" borderId="62" xfId="0" applyFont="1" applyFill="1" applyBorder="1" applyAlignment="1" applyProtection="1">
      <alignment horizontal="justify" vertical="center" wrapText="1"/>
    </xf>
    <xf numFmtId="0" fontId="1" fillId="25" borderId="14" xfId="0" applyFont="1" applyFill="1" applyBorder="1" applyAlignment="1" applyProtection="1">
      <alignment vertical="center" wrapText="1"/>
    </xf>
    <xf numFmtId="0" fontId="2" fillId="25" borderId="15" xfId="32" applyFont="1" applyFill="1" applyBorder="1" applyAlignment="1" applyProtection="1">
      <alignment horizontal="center" vertical="center"/>
    </xf>
    <xf numFmtId="0" fontId="0" fillId="25" borderId="0" xfId="0" applyFill="1" applyAlignment="1" applyProtection="1">
      <alignment vertical="center"/>
      <protection locked="0"/>
    </xf>
    <xf numFmtId="0" fontId="33" fillId="25" borderId="0" xfId="0" applyFont="1" applyFill="1" applyAlignment="1" applyProtection="1">
      <alignment vertical="center"/>
      <protection locked="0"/>
    </xf>
    <xf numFmtId="0" fontId="35" fillId="25" borderId="0" xfId="0" applyFont="1" applyFill="1" applyAlignment="1" applyProtection="1">
      <alignment vertical="center"/>
      <protection locked="0"/>
    </xf>
    <xf numFmtId="0" fontId="1" fillId="25" borderId="0" xfId="0" applyFont="1" applyFill="1" applyAlignment="1" applyProtection="1">
      <alignment vertical="center"/>
      <protection locked="0"/>
    </xf>
    <xf numFmtId="0" fontId="3" fillId="24" borderId="10" xfId="32" applyFont="1" applyFill="1" applyBorder="1" applyAlignment="1" applyProtection="1">
      <alignment horizontal="center" vertical="center" wrapText="1"/>
    </xf>
    <xf numFmtId="0" fontId="3" fillId="24" borderId="10" xfId="32" applyFont="1" applyFill="1" applyBorder="1" applyAlignment="1" applyProtection="1">
      <alignment vertical="center"/>
    </xf>
    <xf numFmtId="0" fontId="3" fillId="25" borderId="11" xfId="0" applyFont="1" applyFill="1" applyBorder="1" applyAlignment="1" applyProtection="1">
      <alignment horizontal="center" vertical="center"/>
      <protection locked="0"/>
    </xf>
    <xf numFmtId="0" fontId="3" fillId="24" borderId="16" xfId="0" applyFont="1" applyFill="1" applyBorder="1" applyAlignment="1" applyProtection="1">
      <alignment horizontal="center" vertical="center"/>
    </xf>
    <xf numFmtId="0" fontId="3" fillId="25" borderId="0" xfId="0" applyFont="1" applyFill="1" applyBorder="1" applyAlignment="1" applyProtection="1">
      <alignment horizontal="center" vertical="center"/>
      <protection locked="0"/>
    </xf>
    <xf numFmtId="0" fontId="3" fillId="25" borderId="12" xfId="0" applyFont="1" applyFill="1" applyBorder="1" applyAlignment="1" applyProtection="1">
      <alignment horizontal="center" vertical="center"/>
    </xf>
    <xf numFmtId="0" fontId="3" fillId="25" borderId="11" xfId="0" applyFont="1" applyFill="1" applyBorder="1" applyAlignment="1" applyProtection="1">
      <alignment horizontal="center" vertical="center"/>
    </xf>
    <xf numFmtId="0" fontId="3" fillId="25" borderId="13" xfId="0" applyFont="1" applyFill="1" applyBorder="1" applyAlignment="1" applyProtection="1">
      <alignment horizontal="center" vertical="center"/>
    </xf>
    <xf numFmtId="0" fontId="2" fillId="25" borderId="20" xfId="32" applyFont="1" applyFill="1" applyBorder="1" applyAlignment="1" applyProtection="1">
      <alignment horizontal="center" vertical="center"/>
    </xf>
    <xf numFmtId="0" fontId="2" fillId="25" borderId="22" xfId="32" applyFont="1" applyFill="1" applyBorder="1" applyAlignment="1" applyProtection="1">
      <alignment horizontal="center" vertical="center"/>
    </xf>
    <xf numFmtId="0" fontId="2" fillId="25" borderId="19" xfId="32" applyFont="1" applyFill="1" applyBorder="1" applyAlignment="1" applyProtection="1">
      <alignment horizontal="center" vertical="center"/>
    </xf>
    <xf numFmtId="0" fontId="2" fillId="25" borderId="59" xfId="32" applyFont="1" applyFill="1" applyBorder="1" applyAlignment="1" applyProtection="1">
      <alignment vertical="center"/>
    </xf>
    <xf numFmtId="0" fontId="2" fillId="25" borderId="21" xfId="32" applyFont="1" applyFill="1" applyBorder="1" applyAlignment="1" applyProtection="1">
      <alignment horizontal="center" vertical="center"/>
    </xf>
    <xf numFmtId="9" fontId="2" fillId="31" borderId="21" xfId="34" applyFont="1" applyFill="1" applyBorder="1" applyAlignment="1" applyProtection="1">
      <alignment horizontal="center" vertical="center"/>
    </xf>
    <xf numFmtId="0" fontId="2" fillId="25" borderId="14" xfId="32" applyFont="1" applyFill="1" applyBorder="1" applyAlignment="1" applyProtection="1">
      <alignment vertical="center"/>
    </xf>
    <xf numFmtId="0" fontId="2" fillId="25" borderId="17" xfId="32" applyFont="1" applyFill="1" applyBorder="1" applyAlignment="1" applyProtection="1">
      <alignment horizontal="center" vertical="center"/>
    </xf>
    <xf numFmtId="9" fontId="2" fillId="31" borderId="17" xfId="34" applyFont="1" applyFill="1" applyBorder="1" applyAlignment="1" applyProtection="1">
      <alignment horizontal="center" vertical="center"/>
    </xf>
    <xf numFmtId="165" fontId="2" fillId="25" borderId="17" xfId="34" applyNumberFormat="1" applyFont="1" applyFill="1" applyBorder="1" applyAlignment="1" applyProtection="1">
      <alignment horizontal="center" vertical="center"/>
    </xf>
    <xf numFmtId="0" fontId="3" fillId="25" borderId="9" xfId="0" applyFont="1" applyFill="1" applyBorder="1" applyAlignment="1" applyProtection="1">
      <alignment vertical="center"/>
      <protection locked="0"/>
    </xf>
    <xf numFmtId="0" fontId="3" fillId="25" borderId="23" xfId="0" applyFont="1" applyFill="1" applyBorder="1" applyAlignment="1" applyProtection="1">
      <alignment vertical="center"/>
      <protection locked="0"/>
    </xf>
    <xf numFmtId="9" fontId="3" fillId="25" borderId="23" xfId="0" applyNumberFormat="1" applyFont="1" applyFill="1" applyBorder="1" applyAlignment="1" applyProtection="1">
      <alignment vertical="center"/>
      <protection locked="0"/>
    </xf>
    <xf numFmtId="0" fontId="0" fillId="0" borderId="0" xfId="0" applyFill="1" applyAlignment="1" applyProtection="1">
      <alignment vertical="center"/>
      <protection locked="0"/>
    </xf>
    <xf numFmtId="0" fontId="33" fillId="0" borderId="0" xfId="0" applyFont="1" applyFill="1" applyAlignment="1" applyProtection="1">
      <alignment vertical="center"/>
      <protection locked="0"/>
    </xf>
    <xf numFmtId="0" fontId="0" fillId="25" borderId="0" xfId="0" applyFill="1" applyAlignment="1" applyProtection="1">
      <alignment vertical="center" wrapText="1"/>
      <protection locked="0"/>
    </xf>
    <xf numFmtId="0" fontId="1" fillId="30" borderId="0" xfId="0" applyFont="1" applyFill="1" applyAlignment="1" applyProtection="1">
      <alignment vertical="center"/>
      <protection locked="0"/>
    </xf>
    <xf numFmtId="0" fontId="33" fillId="30" borderId="0" xfId="0" applyFont="1" applyFill="1" applyAlignment="1" applyProtection="1">
      <alignment vertical="center"/>
      <protection locked="0"/>
    </xf>
    <xf numFmtId="0" fontId="32" fillId="25" borderId="0" xfId="0" applyFont="1" applyFill="1" applyAlignment="1" applyProtection="1">
      <alignment vertical="center"/>
      <protection locked="0"/>
    </xf>
    <xf numFmtId="0" fontId="34" fillId="25" borderId="0" xfId="0" applyFont="1" applyFill="1" applyAlignment="1" applyProtection="1">
      <alignment vertical="center"/>
      <protection locked="0"/>
    </xf>
    <xf numFmtId="0" fontId="34" fillId="30" borderId="0" xfId="0" applyFont="1" applyFill="1" applyAlignment="1" applyProtection="1">
      <alignment vertical="center"/>
      <protection locked="0"/>
    </xf>
    <xf numFmtId="0" fontId="2" fillId="30" borderId="0" xfId="0" applyFont="1" applyFill="1" applyAlignment="1" applyProtection="1">
      <alignment vertical="center"/>
      <protection locked="0"/>
    </xf>
    <xf numFmtId="0" fontId="34" fillId="30" borderId="0" xfId="0" applyFont="1" applyFill="1" applyBorder="1" applyAlignment="1" applyProtection="1">
      <alignment vertical="center"/>
      <protection locked="0"/>
    </xf>
    <xf numFmtId="164" fontId="2" fillId="25" borderId="24" xfId="32" applyNumberFormat="1" applyFont="1" applyFill="1" applyBorder="1" applyAlignment="1" applyProtection="1">
      <alignment horizontal="center" vertical="center"/>
    </xf>
    <xf numFmtId="0" fontId="3" fillId="24" borderId="12" xfId="0" applyFont="1" applyFill="1" applyBorder="1" applyAlignment="1" applyProtection="1">
      <alignment horizontal="center" vertical="center"/>
    </xf>
    <xf numFmtId="0" fontId="1" fillId="25" borderId="10" xfId="0" applyFont="1" applyFill="1" applyBorder="1" applyAlignment="1" applyProtection="1">
      <alignment horizontal="center" vertical="center"/>
      <protection locked="0"/>
    </xf>
    <xf numFmtId="0" fontId="1" fillId="25" borderId="59" xfId="0" applyFont="1" applyFill="1" applyBorder="1" applyAlignment="1" applyProtection="1">
      <alignment horizontal="left" vertical="center" wrapText="1"/>
    </xf>
    <xf numFmtId="0" fontId="1" fillId="25" borderId="16" xfId="0" applyFont="1" applyFill="1" applyBorder="1" applyAlignment="1" applyProtection="1">
      <alignment horizontal="left" vertical="center" wrapText="1"/>
    </xf>
    <xf numFmtId="0" fontId="1" fillId="25" borderId="14" xfId="0" applyFont="1" applyFill="1" applyBorder="1" applyAlignment="1" applyProtection="1">
      <alignment horizontal="left" vertical="center" wrapText="1"/>
    </xf>
    <xf numFmtId="0" fontId="31" fillId="0" borderId="24" xfId="32" applyFont="1" applyFill="1" applyBorder="1" applyAlignment="1" applyProtection="1">
      <alignment vertical="center" wrapText="1"/>
    </xf>
    <xf numFmtId="0" fontId="1" fillId="0" borderId="24" xfId="32" applyFont="1" applyFill="1" applyBorder="1" applyAlignment="1" applyProtection="1">
      <alignment vertical="center" wrapText="1"/>
    </xf>
    <xf numFmtId="0" fontId="2" fillId="0" borderId="24" xfId="32" applyFont="1" applyFill="1" applyBorder="1" applyAlignment="1" applyProtection="1">
      <alignment horizontal="center" vertical="center" wrapText="1"/>
    </xf>
    <xf numFmtId="0" fontId="1" fillId="0" borderId="24" xfId="0" applyFont="1" applyFill="1" applyBorder="1" applyAlignment="1" applyProtection="1">
      <alignment horizontal="center" vertical="center" wrapText="1"/>
      <protection locked="0"/>
    </xf>
    <xf numFmtId="0" fontId="21" fillId="0" borderId="0" xfId="0" applyFont="1" applyBorder="1" applyAlignment="1" applyProtection="1">
      <alignment vertical="center"/>
      <protection locked="0"/>
    </xf>
    <xf numFmtId="0" fontId="0" fillId="0" borderId="0" xfId="0" applyAlignment="1" applyProtection="1">
      <alignment vertical="center"/>
      <protection locked="0"/>
    </xf>
    <xf numFmtId="0" fontId="0" fillId="0" borderId="0" xfId="0" applyBorder="1" applyAlignment="1" applyProtection="1">
      <alignment vertical="center"/>
      <protection locked="0"/>
    </xf>
    <xf numFmtId="0" fontId="21" fillId="0" borderId="0" xfId="0" applyFont="1" applyFill="1" applyBorder="1" applyAlignment="1" applyProtection="1">
      <alignment vertical="center"/>
      <protection locked="0"/>
    </xf>
    <xf numFmtId="0" fontId="0" fillId="0" borderId="0" xfId="0" applyFill="1" applyBorder="1" applyAlignment="1" applyProtection="1">
      <alignment vertical="center"/>
      <protection locked="0"/>
    </xf>
    <xf numFmtId="0" fontId="22" fillId="0" borderId="0" xfId="0" applyFont="1" applyFill="1" applyBorder="1" applyAlignment="1" applyProtection="1">
      <alignment vertical="center"/>
      <protection locked="0"/>
    </xf>
    <xf numFmtId="0" fontId="0" fillId="30" borderId="0" xfId="0" applyFill="1" applyBorder="1" applyAlignment="1" applyProtection="1">
      <alignment vertical="center"/>
    </xf>
    <xf numFmtId="0" fontId="22" fillId="30" borderId="0" xfId="0" applyFont="1" applyFill="1" applyBorder="1" applyAlignment="1" applyProtection="1">
      <alignment horizontal="center" vertical="center"/>
    </xf>
    <xf numFmtId="0" fontId="0" fillId="30" borderId="0" xfId="0" applyFill="1" applyBorder="1" applyAlignment="1" applyProtection="1">
      <alignment horizontal="left" vertical="center"/>
    </xf>
    <xf numFmtId="0" fontId="0" fillId="30" borderId="0" xfId="0" applyFill="1" applyAlignment="1" applyProtection="1">
      <alignment vertical="center"/>
    </xf>
    <xf numFmtId="164" fontId="0" fillId="0" borderId="24" xfId="0" applyNumberFormat="1" applyFill="1" applyBorder="1" applyAlignment="1" applyProtection="1">
      <alignment horizontal="center" vertical="center" wrapText="1"/>
      <protection locked="0"/>
    </xf>
    <xf numFmtId="1" fontId="0" fillId="0" borderId="24" xfId="0" applyNumberFormat="1" applyFill="1" applyBorder="1" applyAlignment="1" applyProtection="1">
      <alignment horizontal="center" vertical="center" wrapText="1"/>
      <protection locked="0"/>
    </xf>
    <xf numFmtId="0" fontId="1" fillId="30" borderId="0" xfId="32" applyFill="1" applyAlignment="1" applyProtection="1">
      <alignment horizontal="center" vertical="center" wrapText="1"/>
      <protection locked="0"/>
    </xf>
    <xf numFmtId="0" fontId="1" fillId="0" borderId="0" xfId="32" applyFill="1" applyAlignment="1" applyProtection="1">
      <alignment vertical="center" wrapText="1"/>
      <protection locked="0"/>
    </xf>
    <xf numFmtId="17" fontId="2" fillId="36" borderId="57" xfId="32" applyNumberFormat="1" applyFont="1" applyFill="1" applyBorder="1" applyAlignment="1" applyProtection="1">
      <alignment horizontal="center" vertical="center" wrapText="1"/>
      <protection locked="0"/>
    </xf>
    <xf numFmtId="0" fontId="1" fillId="0" borderId="57" xfId="32" applyFill="1" applyBorder="1" applyAlignment="1" applyProtection="1">
      <alignment vertical="center" wrapText="1"/>
      <protection locked="0"/>
    </xf>
    <xf numFmtId="166" fontId="1" fillId="0" borderId="57" xfId="32" applyNumberFormat="1" applyFill="1" applyBorder="1" applyAlignment="1" applyProtection="1">
      <alignment horizontal="right" vertical="center" wrapText="1"/>
      <protection locked="0"/>
    </xf>
    <xf numFmtId="0" fontId="1" fillId="0" borderId="57" xfId="32" applyFill="1" applyBorder="1" applyAlignment="1" applyProtection="1">
      <alignment vertical="center" wrapText="1"/>
    </xf>
    <xf numFmtId="0" fontId="1" fillId="0" borderId="57" xfId="32" applyFill="1" applyBorder="1" applyAlignment="1" applyProtection="1">
      <alignment horizontal="right" vertical="center" wrapText="1"/>
      <protection locked="0"/>
    </xf>
    <xf numFmtId="0" fontId="1" fillId="0" borderId="0" xfId="32" applyFill="1" applyAlignment="1" applyProtection="1">
      <alignment horizontal="center" vertical="center" wrapText="1"/>
      <protection locked="0"/>
    </xf>
    <xf numFmtId="166" fontId="1" fillId="38" borderId="57" xfId="32" applyNumberFormat="1" applyFill="1" applyBorder="1" applyAlignment="1" applyProtection="1">
      <alignment horizontal="right" vertical="center" wrapText="1"/>
      <protection locked="0"/>
    </xf>
    <xf numFmtId="166" fontId="1" fillId="37" borderId="57" xfId="32" applyNumberFormat="1" applyFill="1" applyBorder="1" applyAlignment="1" applyProtection="1">
      <alignment horizontal="right" vertical="center" wrapText="1"/>
      <protection locked="0"/>
    </xf>
    <xf numFmtId="166" fontId="1" fillId="36" borderId="57" xfId="32" applyNumberFormat="1" applyFill="1" applyBorder="1" applyAlignment="1" applyProtection="1">
      <alignment horizontal="right" vertical="center" wrapText="1"/>
      <protection locked="0"/>
    </xf>
    <xf numFmtId="166" fontId="1" fillId="39" borderId="57" xfId="32" applyNumberFormat="1" applyFill="1" applyBorder="1" applyAlignment="1" applyProtection="1">
      <alignment horizontal="right" vertical="center" wrapText="1"/>
      <protection locked="0"/>
    </xf>
    <xf numFmtId="0" fontId="1" fillId="37" borderId="57" xfId="32" applyFill="1" applyBorder="1" applyAlignment="1" applyProtection="1">
      <alignment horizontal="right" vertical="center" wrapText="1"/>
      <protection locked="0"/>
    </xf>
    <xf numFmtId="0" fontId="1" fillId="36" borderId="57" xfId="32" applyFill="1" applyBorder="1" applyAlignment="1" applyProtection="1">
      <alignment horizontal="right" vertical="center" wrapText="1"/>
      <protection locked="0"/>
    </xf>
    <xf numFmtId="0" fontId="1" fillId="38" borderId="57" xfId="32" applyFill="1" applyBorder="1" applyAlignment="1" applyProtection="1">
      <alignment horizontal="right" vertical="center" wrapText="1"/>
      <protection locked="0"/>
    </xf>
    <xf numFmtId="166" fontId="1" fillId="0" borderId="57" xfId="32" applyNumberFormat="1" applyFill="1" applyBorder="1" applyAlignment="1" applyProtection="1">
      <alignment vertical="center" wrapText="1"/>
      <protection locked="0"/>
    </xf>
    <xf numFmtId="0" fontId="35" fillId="39" borderId="57" xfId="32" applyFont="1" applyFill="1" applyBorder="1" applyAlignment="1" applyProtection="1">
      <alignment vertical="center" wrapText="1"/>
      <protection locked="0"/>
    </xf>
    <xf numFmtId="17" fontId="2" fillId="32" borderId="57" xfId="32" applyNumberFormat="1" applyFont="1" applyFill="1" applyBorder="1" applyAlignment="1" applyProtection="1">
      <alignment horizontal="center" vertical="center" wrapText="1"/>
      <protection locked="0"/>
    </xf>
    <xf numFmtId="0" fontId="32" fillId="0" borderId="57" xfId="32" applyFont="1" applyFill="1" applyBorder="1" applyAlignment="1" applyProtection="1">
      <alignment horizontal="right" vertical="center" wrapText="1"/>
      <protection locked="0"/>
    </xf>
    <xf numFmtId="17" fontId="2" fillId="40" borderId="57" xfId="32" applyNumberFormat="1" applyFont="1" applyFill="1" applyBorder="1" applyAlignment="1" applyProtection="1">
      <alignment horizontal="center" vertical="center" wrapText="1"/>
      <protection locked="0"/>
    </xf>
    <xf numFmtId="0" fontId="31" fillId="40" borderId="24" xfId="32" applyFont="1" applyFill="1" applyBorder="1" applyAlignment="1" applyProtection="1">
      <alignment vertical="center" wrapText="1"/>
    </xf>
    <xf numFmtId="0" fontId="2" fillId="40" borderId="24" xfId="32" applyFont="1" applyFill="1" applyBorder="1" applyAlignment="1" applyProtection="1">
      <alignment horizontal="center" vertical="center"/>
    </xf>
    <xf numFmtId="165" fontId="2" fillId="40" borderId="24" xfId="34" applyNumberFormat="1" applyFont="1" applyFill="1" applyBorder="1" applyAlignment="1" applyProtection="1">
      <alignment horizontal="center" vertical="center"/>
    </xf>
    <xf numFmtId="165" fontId="2" fillId="40" borderId="24" xfId="32" applyNumberFormat="1" applyFont="1" applyFill="1" applyBorder="1" applyAlignment="1" applyProtection="1">
      <alignment horizontal="center" vertical="center"/>
    </xf>
    <xf numFmtId="0" fontId="2" fillId="40" borderId="24" xfId="32" applyFont="1" applyFill="1" applyBorder="1" applyAlignment="1" applyProtection="1">
      <alignment horizontal="center" vertical="center" wrapText="1"/>
    </xf>
    <xf numFmtId="0" fontId="2" fillId="41" borderId="15" xfId="32" applyFont="1" applyFill="1" applyBorder="1" applyAlignment="1" applyProtection="1">
      <alignment horizontal="center" vertical="center"/>
    </xf>
    <xf numFmtId="0" fontId="2" fillId="41" borderId="20" xfId="32" applyFont="1" applyFill="1" applyBorder="1" applyAlignment="1" applyProtection="1">
      <alignment horizontal="center" vertical="center"/>
    </xf>
    <xf numFmtId="0" fontId="2" fillId="41" borderId="22" xfId="32" applyFont="1" applyFill="1" applyBorder="1" applyAlignment="1" applyProtection="1">
      <alignment horizontal="center" vertical="center"/>
    </xf>
    <xf numFmtId="0" fontId="2" fillId="41" borderId="19" xfId="32" applyFont="1" applyFill="1" applyBorder="1" applyAlignment="1" applyProtection="1">
      <alignment horizontal="center" vertical="center"/>
    </xf>
    <xf numFmtId="0" fontId="1" fillId="25" borderId="0" xfId="0" applyFont="1" applyFill="1" applyAlignment="1" applyProtection="1">
      <alignment horizontal="center" vertical="center"/>
      <protection locked="0"/>
    </xf>
    <xf numFmtId="0" fontId="28" fillId="0" borderId="37" xfId="0" applyFont="1" applyFill="1" applyBorder="1" applyAlignment="1" applyProtection="1">
      <alignment horizontal="center" vertical="center"/>
    </xf>
    <xf numFmtId="0" fontId="28" fillId="0" borderId="38" xfId="0" applyFont="1" applyFill="1" applyBorder="1" applyAlignment="1" applyProtection="1">
      <alignment horizontal="center" vertical="center"/>
    </xf>
    <xf numFmtId="0" fontId="28" fillId="0" borderId="39" xfId="0" applyFont="1" applyFill="1" applyBorder="1" applyAlignment="1" applyProtection="1">
      <alignment horizontal="center" vertical="center"/>
    </xf>
    <xf numFmtId="0" fontId="29" fillId="0" borderId="15" xfId="0" applyFont="1" applyFill="1" applyBorder="1" applyAlignment="1" applyProtection="1">
      <alignment horizontal="center" vertical="center"/>
    </xf>
    <xf numFmtId="0" fontId="29" fillId="0" borderId="20" xfId="0" applyFont="1" applyFill="1" applyBorder="1" applyAlignment="1" applyProtection="1">
      <alignment horizontal="center" vertical="center"/>
    </xf>
    <xf numFmtId="0" fontId="29" fillId="0" borderId="19" xfId="0" applyFont="1" applyFill="1" applyBorder="1" applyAlignment="1" applyProtection="1">
      <alignment horizontal="center" vertical="center"/>
    </xf>
    <xf numFmtId="0" fontId="30" fillId="0" borderId="40" xfId="0" applyFont="1" applyFill="1" applyBorder="1" applyAlignment="1" applyProtection="1">
      <alignment vertical="center"/>
    </xf>
    <xf numFmtId="0" fontId="30" fillId="0" borderId="20" xfId="0" applyFont="1" applyFill="1" applyBorder="1" applyAlignment="1" applyProtection="1">
      <alignment vertical="center"/>
    </xf>
    <xf numFmtId="0" fontId="30" fillId="0" borderId="19" xfId="0" applyFont="1" applyFill="1" applyBorder="1" applyAlignment="1" applyProtection="1">
      <alignment vertical="center"/>
    </xf>
    <xf numFmtId="0" fontId="29" fillId="0" borderId="16" xfId="0" applyFont="1" applyFill="1" applyBorder="1" applyAlignment="1" applyProtection="1">
      <alignment horizontal="center" vertical="center"/>
    </xf>
    <xf numFmtId="0" fontId="29" fillId="0" borderId="24" xfId="0" applyFont="1" applyFill="1" applyBorder="1" applyAlignment="1" applyProtection="1">
      <alignment horizontal="center" vertical="center"/>
    </xf>
    <xf numFmtId="0" fontId="29" fillId="0" borderId="41" xfId="0" applyFont="1" applyFill="1" applyBorder="1" applyAlignment="1" applyProtection="1">
      <alignment horizontal="center" vertical="center"/>
    </xf>
    <xf numFmtId="0" fontId="30" fillId="0" borderId="36" xfId="0" applyFont="1" applyFill="1" applyBorder="1" applyAlignment="1" applyProtection="1">
      <alignment vertical="center"/>
    </xf>
    <xf numFmtId="0" fontId="30" fillId="0" borderId="24" xfId="0" applyFont="1" applyFill="1" applyBorder="1" applyAlignment="1" applyProtection="1">
      <alignment vertical="center"/>
    </xf>
    <xf numFmtId="0" fontId="30" fillId="0" borderId="41" xfId="0" applyFont="1" applyFill="1" applyBorder="1" applyAlignment="1" applyProtection="1">
      <alignment vertical="center"/>
    </xf>
    <xf numFmtId="0" fontId="29" fillId="0" borderId="14" xfId="0" applyFont="1" applyFill="1" applyBorder="1" applyAlignment="1" applyProtection="1">
      <alignment horizontal="center" vertical="center"/>
    </xf>
    <xf numFmtId="0" fontId="29" fillId="0" borderId="17" xfId="0" applyFont="1" applyFill="1" applyBorder="1" applyAlignment="1" applyProtection="1">
      <alignment horizontal="center" vertical="center"/>
    </xf>
    <xf numFmtId="0" fontId="29" fillId="0" borderId="18" xfId="0" applyFont="1" applyFill="1" applyBorder="1" applyAlignment="1" applyProtection="1">
      <alignment horizontal="center" vertical="center"/>
    </xf>
    <xf numFmtId="0" fontId="30" fillId="0" borderId="31" xfId="0" applyFont="1" applyFill="1" applyBorder="1" applyAlignment="1" applyProtection="1">
      <alignment vertical="center"/>
    </xf>
    <xf numFmtId="0" fontId="30" fillId="0" borderId="17" xfId="0" applyFont="1" applyFill="1" applyBorder="1" applyAlignment="1" applyProtection="1">
      <alignment vertical="center"/>
    </xf>
    <xf numFmtId="0" fontId="30" fillId="0" borderId="18" xfId="0" applyFont="1" applyFill="1" applyBorder="1" applyAlignment="1" applyProtection="1">
      <alignment vertical="center"/>
    </xf>
    <xf numFmtId="0" fontId="5" fillId="24" borderId="12" xfId="0" applyFont="1" applyFill="1" applyBorder="1" applyAlignment="1" applyProtection="1">
      <alignment horizontal="center" vertical="center" wrapText="1"/>
    </xf>
    <xf numFmtId="0" fontId="5" fillId="24" borderId="11" xfId="0" applyFont="1" applyFill="1" applyBorder="1" applyAlignment="1" applyProtection="1">
      <alignment horizontal="center" vertical="center" wrapText="1"/>
    </xf>
    <xf numFmtId="0" fontId="5" fillId="24" borderId="13" xfId="0" applyFont="1" applyFill="1" applyBorder="1" applyAlignment="1" applyProtection="1">
      <alignment horizontal="center" vertical="center" wrapText="1"/>
    </xf>
    <xf numFmtId="0" fontId="5" fillId="24" borderId="28" xfId="0" applyFont="1" applyFill="1" applyBorder="1" applyAlignment="1" applyProtection="1">
      <alignment horizontal="center" vertical="center" wrapText="1"/>
    </xf>
    <xf numFmtId="0" fontId="5" fillId="24" borderId="29" xfId="0" applyFont="1" applyFill="1" applyBorder="1" applyAlignment="1" applyProtection="1">
      <alignment horizontal="center" vertical="center" wrapText="1"/>
    </xf>
    <xf numFmtId="0" fontId="5" fillId="24" borderId="30" xfId="0" applyFont="1" applyFill="1" applyBorder="1" applyAlignment="1" applyProtection="1">
      <alignment horizontal="center" vertical="center" wrapText="1"/>
    </xf>
    <xf numFmtId="0" fontId="3" fillId="25" borderId="0" xfId="0" applyFont="1" applyFill="1" applyAlignment="1" applyProtection="1">
      <alignment horizontal="center" vertical="center" wrapText="1"/>
      <protection locked="0"/>
    </xf>
    <xf numFmtId="0" fontId="3" fillId="24" borderId="9" xfId="32" applyFont="1" applyFill="1" applyBorder="1" applyAlignment="1" applyProtection="1">
      <alignment horizontal="center" vertical="distributed"/>
    </xf>
    <xf numFmtId="0" fontId="3" fillId="24" borderId="23" xfId="32" applyFont="1" applyFill="1" applyBorder="1" applyAlignment="1" applyProtection="1">
      <alignment horizontal="center" vertical="distributed"/>
    </xf>
    <xf numFmtId="0" fontId="1" fillId="0" borderId="9" xfId="0" applyFont="1" applyFill="1" applyBorder="1" applyAlignment="1" applyProtection="1">
      <alignment horizontal="center" vertical="center"/>
      <protection locked="0"/>
    </xf>
    <xf numFmtId="0" fontId="1" fillId="0" borderId="23" xfId="0" applyFont="1" applyFill="1" applyBorder="1" applyAlignment="1" applyProtection="1">
      <alignment horizontal="center" vertical="center"/>
      <protection locked="0"/>
    </xf>
    <xf numFmtId="0" fontId="1" fillId="0" borderId="25" xfId="0" applyFont="1" applyFill="1" applyBorder="1" applyAlignment="1" applyProtection="1">
      <alignment horizontal="center" vertical="center"/>
      <protection locked="0"/>
    </xf>
    <xf numFmtId="0" fontId="2" fillId="0" borderId="9" xfId="32" applyFont="1" applyFill="1" applyBorder="1" applyAlignment="1" applyProtection="1">
      <alignment horizontal="center" vertical="distributed"/>
      <protection locked="0"/>
    </xf>
    <xf numFmtId="0" fontId="2" fillId="0" borderId="23" xfId="32" applyFont="1" applyFill="1" applyBorder="1" applyAlignment="1" applyProtection="1">
      <alignment horizontal="center" vertical="distributed"/>
      <protection locked="0"/>
    </xf>
    <xf numFmtId="0" fontId="2" fillId="0" borderId="25" xfId="32" applyFont="1" applyFill="1" applyBorder="1" applyAlignment="1" applyProtection="1">
      <alignment horizontal="center" vertical="distributed"/>
      <protection locked="0"/>
    </xf>
    <xf numFmtId="0" fontId="1" fillId="25" borderId="26" xfId="32" applyFont="1" applyFill="1" applyBorder="1" applyAlignment="1" applyProtection="1">
      <alignment horizontal="center"/>
      <protection locked="0"/>
    </xf>
    <xf numFmtId="0" fontId="1" fillId="25" borderId="0" xfId="32" applyFont="1" applyFill="1" applyBorder="1" applyAlignment="1" applyProtection="1">
      <alignment horizontal="center"/>
      <protection locked="0"/>
    </xf>
    <xf numFmtId="0" fontId="1" fillId="25" borderId="27" xfId="32" applyFont="1" applyFill="1" applyBorder="1" applyAlignment="1" applyProtection="1">
      <alignment horizontal="center"/>
      <protection locked="0"/>
    </xf>
    <xf numFmtId="0" fontId="2" fillId="25" borderId="23" xfId="32" applyFont="1" applyFill="1" applyBorder="1" applyAlignment="1" applyProtection="1">
      <alignment horizontal="center" vertical="center"/>
      <protection locked="0"/>
    </xf>
    <xf numFmtId="0" fontId="2" fillId="25" borderId="25" xfId="32" applyFont="1" applyFill="1" applyBorder="1" applyAlignment="1" applyProtection="1">
      <alignment horizontal="center" vertical="center"/>
      <protection locked="0"/>
    </xf>
    <xf numFmtId="0" fontId="3" fillId="25" borderId="12" xfId="32" applyFont="1" applyFill="1" applyBorder="1" applyAlignment="1" applyProtection="1">
      <alignment horizontal="center"/>
      <protection locked="0"/>
    </xf>
    <xf numFmtId="0" fontId="3" fillId="25" borderId="11" xfId="32" applyFont="1" applyFill="1" applyBorder="1" applyAlignment="1" applyProtection="1">
      <alignment horizontal="center"/>
      <protection locked="0"/>
    </xf>
    <xf numFmtId="0" fontId="3" fillId="25" borderId="13" xfId="32" applyFont="1" applyFill="1" applyBorder="1" applyAlignment="1" applyProtection="1">
      <alignment horizontal="center"/>
      <protection locked="0"/>
    </xf>
    <xf numFmtId="0" fontId="1" fillId="0" borderId="9" xfId="32" applyFont="1" applyFill="1" applyBorder="1" applyAlignment="1" applyProtection="1">
      <alignment horizontal="center" vertical="center"/>
      <protection locked="0"/>
    </xf>
    <xf numFmtId="0" fontId="1" fillId="0" borderId="23" xfId="32" applyFont="1" applyFill="1" applyBorder="1" applyAlignment="1" applyProtection="1">
      <alignment horizontal="center" vertical="center"/>
      <protection locked="0"/>
    </xf>
    <xf numFmtId="0" fontId="1" fillId="0" borderId="25" xfId="32" applyFont="1" applyFill="1" applyBorder="1" applyAlignment="1" applyProtection="1">
      <alignment horizontal="center" vertical="center"/>
      <protection locked="0"/>
    </xf>
    <xf numFmtId="0" fontId="3" fillId="25" borderId="9" xfId="32" applyFont="1" applyFill="1" applyBorder="1" applyAlignment="1" applyProtection="1">
      <alignment horizontal="center"/>
      <protection locked="0"/>
    </xf>
    <xf numFmtId="0" fontId="3" fillId="25" borderId="23" xfId="32" applyFont="1" applyFill="1" applyBorder="1" applyAlignment="1" applyProtection="1">
      <alignment horizontal="center"/>
      <protection locked="0"/>
    </xf>
    <xf numFmtId="0" fontId="3" fillId="25" borderId="25" xfId="32" applyFont="1" applyFill="1" applyBorder="1" applyAlignment="1" applyProtection="1">
      <alignment horizontal="center"/>
      <protection locked="0"/>
    </xf>
    <xf numFmtId="0" fontId="2" fillId="0" borderId="9" xfId="0" applyFont="1" applyFill="1" applyBorder="1" applyAlignment="1" applyProtection="1">
      <alignment horizontal="center" vertical="center" wrapText="1"/>
      <protection locked="0"/>
    </xf>
    <xf numFmtId="0" fontId="2" fillId="0" borderId="23" xfId="0" applyFont="1" applyFill="1" applyBorder="1" applyAlignment="1" applyProtection="1">
      <alignment horizontal="center" vertical="center" wrapText="1"/>
      <protection locked="0"/>
    </xf>
    <xf numFmtId="0" fontId="2" fillId="0" borderId="25" xfId="0" applyFont="1" applyFill="1" applyBorder="1" applyAlignment="1" applyProtection="1">
      <alignment horizontal="center" vertical="center" wrapText="1"/>
      <protection locked="0"/>
    </xf>
    <xf numFmtId="0" fontId="3" fillId="0" borderId="11" xfId="0" applyFont="1" applyFill="1" applyBorder="1" applyAlignment="1" applyProtection="1">
      <alignment horizontal="center"/>
      <protection locked="0"/>
    </xf>
    <xf numFmtId="0" fontId="3" fillId="24" borderId="9" xfId="0" applyFont="1" applyFill="1" applyBorder="1" applyAlignment="1" applyProtection="1">
      <alignment horizontal="center"/>
    </xf>
    <xf numFmtId="0" fontId="3" fillId="24" borderId="23" xfId="0" applyFont="1" applyFill="1" applyBorder="1" applyAlignment="1" applyProtection="1">
      <alignment horizontal="center"/>
    </xf>
    <xf numFmtId="0" fontId="3" fillId="24" borderId="25" xfId="0" applyFont="1" applyFill="1" applyBorder="1" applyAlignment="1" applyProtection="1">
      <alignment horizontal="center"/>
    </xf>
    <xf numFmtId="0" fontId="3" fillId="0" borderId="9" xfId="0" applyFont="1" applyFill="1" applyBorder="1" applyAlignment="1" applyProtection="1">
      <alignment horizontal="center"/>
      <protection locked="0"/>
    </xf>
    <xf numFmtId="0" fontId="3" fillId="0" borderId="23" xfId="0" applyFont="1" applyFill="1" applyBorder="1" applyAlignment="1" applyProtection="1">
      <alignment horizontal="center"/>
      <protection locked="0"/>
    </xf>
    <xf numFmtId="0" fontId="3" fillId="0" borderId="25" xfId="0" applyFont="1" applyFill="1" applyBorder="1" applyAlignment="1" applyProtection="1">
      <alignment horizontal="center"/>
      <protection locked="0"/>
    </xf>
    <xf numFmtId="0" fontId="1" fillId="25" borderId="9" xfId="32" applyFont="1" applyFill="1" applyBorder="1" applyAlignment="1" applyProtection="1">
      <alignment horizontal="center" vertical="center" wrapText="1"/>
      <protection locked="0"/>
    </xf>
    <xf numFmtId="0" fontId="1" fillId="25" borderId="23" xfId="32" applyFont="1" applyFill="1" applyBorder="1" applyAlignment="1" applyProtection="1">
      <alignment horizontal="center" vertical="center"/>
      <protection locked="0"/>
    </xf>
    <xf numFmtId="0" fontId="1" fillId="25" borderId="25" xfId="32" applyFont="1" applyFill="1" applyBorder="1" applyAlignment="1" applyProtection="1">
      <alignment horizontal="center" vertical="center"/>
      <protection locked="0"/>
    </xf>
    <xf numFmtId="0" fontId="2" fillId="0" borderId="9" xfId="32" applyFont="1" applyFill="1" applyBorder="1" applyAlignment="1" applyProtection="1">
      <alignment horizontal="justify" vertical="center" wrapText="1"/>
      <protection locked="0"/>
    </xf>
    <xf numFmtId="0" fontId="1" fillId="0" borderId="23" xfId="32" applyFont="1" applyFill="1" applyBorder="1" applyAlignment="1" applyProtection="1">
      <alignment horizontal="justify" vertical="center"/>
      <protection locked="0"/>
    </xf>
    <xf numFmtId="0" fontId="1" fillId="0" borderId="25" xfId="32" applyFont="1" applyFill="1" applyBorder="1" applyAlignment="1" applyProtection="1">
      <alignment horizontal="justify" vertical="center"/>
      <protection locked="0"/>
    </xf>
    <xf numFmtId="0" fontId="3" fillId="25" borderId="9" xfId="0" applyFont="1" applyFill="1" applyBorder="1" applyAlignment="1" applyProtection="1">
      <alignment horizontal="center"/>
      <protection locked="0"/>
    </xf>
    <xf numFmtId="0" fontId="3" fillId="25" borderId="23" xfId="0" applyFont="1" applyFill="1" applyBorder="1" applyAlignment="1" applyProtection="1">
      <alignment horizontal="center"/>
      <protection locked="0"/>
    </xf>
    <xf numFmtId="0" fontId="3" fillId="25" borderId="25" xfId="0" applyFont="1" applyFill="1" applyBorder="1" applyAlignment="1" applyProtection="1">
      <alignment horizontal="center"/>
      <protection locked="0"/>
    </xf>
    <xf numFmtId="9" fontId="2" fillId="25" borderId="9" xfId="0" applyNumberFormat="1" applyFont="1" applyFill="1" applyBorder="1" applyAlignment="1" applyProtection="1">
      <alignment horizontal="left" vertical="center" wrapText="1"/>
      <protection locked="0"/>
    </xf>
    <xf numFmtId="9" fontId="2" fillId="25" borderId="23" xfId="0" applyNumberFormat="1" applyFont="1" applyFill="1" applyBorder="1" applyAlignment="1" applyProtection="1">
      <alignment horizontal="left" vertical="center" wrapText="1"/>
      <protection locked="0"/>
    </xf>
    <xf numFmtId="9" fontId="2" fillId="25" borderId="47" xfId="0" applyNumberFormat="1" applyFont="1" applyFill="1" applyBorder="1" applyAlignment="1" applyProtection="1">
      <alignment horizontal="left" vertical="center" wrapText="1"/>
      <protection locked="0"/>
    </xf>
    <xf numFmtId="0" fontId="2" fillId="25" borderId="23" xfId="0" applyFont="1" applyFill="1" applyBorder="1" applyAlignment="1" applyProtection="1">
      <alignment horizontal="center" vertical="center" wrapText="1"/>
      <protection locked="0"/>
    </xf>
    <xf numFmtId="0" fontId="2" fillId="25" borderId="25" xfId="0" applyFont="1" applyFill="1" applyBorder="1" applyAlignment="1" applyProtection="1">
      <alignment horizontal="center" vertical="center" wrapText="1"/>
      <protection locked="0"/>
    </xf>
    <xf numFmtId="0" fontId="3" fillId="0" borderId="12" xfId="32" applyFont="1" applyFill="1" applyBorder="1" applyAlignment="1" applyProtection="1">
      <alignment horizontal="center"/>
      <protection locked="0"/>
    </xf>
    <xf numFmtId="0" fontId="3" fillId="0" borderId="11" xfId="32" applyFont="1" applyFill="1" applyBorder="1" applyAlignment="1" applyProtection="1">
      <alignment horizontal="center"/>
      <protection locked="0"/>
    </xf>
    <xf numFmtId="0" fontId="3" fillId="0" borderId="13" xfId="32" applyFont="1" applyFill="1" applyBorder="1" applyAlignment="1" applyProtection="1">
      <alignment horizontal="center"/>
      <protection locked="0"/>
    </xf>
    <xf numFmtId="0" fontId="2" fillId="25" borderId="9" xfId="32" applyFont="1" applyFill="1" applyBorder="1" applyAlignment="1" applyProtection="1">
      <alignment horizontal="center"/>
      <protection locked="0"/>
    </xf>
    <xf numFmtId="0" fontId="2" fillId="25" borderId="23" xfId="32" applyFont="1" applyFill="1" applyBorder="1" applyAlignment="1" applyProtection="1">
      <alignment horizontal="center"/>
      <protection locked="0"/>
    </xf>
    <xf numFmtId="0" fontId="2" fillId="25" borderId="25" xfId="32" applyFont="1" applyFill="1" applyBorder="1" applyAlignment="1" applyProtection="1">
      <alignment horizontal="center"/>
      <protection locked="0"/>
    </xf>
    <xf numFmtId="0" fontId="3" fillId="0" borderId="26" xfId="0" applyFont="1" applyFill="1" applyBorder="1" applyAlignment="1" applyProtection="1">
      <alignment horizontal="center"/>
      <protection locked="0"/>
    </xf>
    <xf numFmtId="0" fontId="3" fillId="0" borderId="0" xfId="0" applyFont="1" applyFill="1" applyBorder="1" applyAlignment="1" applyProtection="1">
      <alignment horizontal="center"/>
      <protection locked="0"/>
    </xf>
    <xf numFmtId="0" fontId="3" fillId="0" borderId="27" xfId="0" applyFont="1" applyFill="1" applyBorder="1" applyAlignment="1" applyProtection="1">
      <alignment horizontal="center"/>
      <protection locked="0"/>
    </xf>
    <xf numFmtId="0" fontId="2" fillId="25" borderId="9" xfId="0" applyFont="1" applyFill="1" applyBorder="1" applyAlignment="1" applyProtection="1">
      <alignment horizontal="center" vertical="center" wrapText="1"/>
      <protection locked="0"/>
    </xf>
    <xf numFmtId="0" fontId="2" fillId="27" borderId="23" xfId="0" applyFont="1" applyFill="1" applyBorder="1" applyAlignment="1" applyProtection="1">
      <alignment horizontal="center" wrapText="1"/>
    </xf>
    <xf numFmtId="0" fontId="2" fillId="28" borderId="9" xfId="0" applyFont="1" applyFill="1" applyBorder="1" applyAlignment="1" applyProtection="1">
      <alignment horizontal="center" vertical="center" wrapText="1"/>
    </xf>
    <xf numFmtId="0" fontId="2" fillId="28" borderId="25" xfId="0" applyFont="1" applyFill="1" applyBorder="1" applyAlignment="1" applyProtection="1">
      <alignment horizontal="center" vertical="center" wrapText="1"/>
    </xf>
    <xf numFmtId="0" fontId="2" fillId="25" borderId="9" xfId="32" applyFont="1" applyFill="1" applyBorder="1" applyAlignment="1" applyProtection="1">
      <alignment horizontal="center" wrapText="1"/>
      <protection locked="0"/>
    </xf>
    <xf numFmtId="0" fontId="3" fillId="24" borderId="15" xfId="0" applyFont="1" applyFill="1" applyBorder="1" applyAlignment="1" applyProtection="1">
      <alignment horizontal="center"/>
    </xf>
    <xf numFmtId="0" fontId="3" fillId="24" borderId="20" xfId="0" applyFont="1" applyFill="1" applyBorder="1" applyAlignment="1" applyProtection="1">
      <alignment horizontal="center"/>
    </xf>
    <xf numFmtId="0" fontId="3" fillId="24" borderId="19" xfId="0" applyFont="1" applyFill="1" applyBorder="1" applyAlignment="1" applyProtection="1">
      <alignment horizontal="center"/>
    </xf>
    <xf numFmtId="0" fontId="3" fillId="24" borderId="24" xfId="0" applyFont="1" applyFill="1" applyBorder="1" applyAlignment="1" applyProtection="1">
      <alignment horizontal="center"/>
    </xf>
    <xf numFmtId="0" fontId="3" fillId="24" borderId="41" xfId="0" applyFont="1" applyFill="1" applyBorder="1" applyAlignment="1" applyProtection="1">
      <alignment horizontal="center"/>
    </xf>
    <xf numFmtId="0" fontId="1" fillId="25" borderId="34" xfId="0" applyFont="1" applyFill="1" applyBorder="1" applyAlignment="1" applyProtection="1">
      <alignment horizontal="justify" vertical="center" wrapText="1"/>
      <protection locked="0"/>
    </xf>
    <xf numFmtId="0" fontId="1" fillId="25" borderId="35" xfId="0" applyFont="1" applyFill="1" applyBorder="1" applyAlignment="1" applyProtection="1">
      <alignment horizontal="justify" vertical="center" wrapText="1"/>
      <protection locked="0"/>
    </xf>
    <xf numFmtId="0" fontId="1" fillId="25" borderId="36" xfId="0" applyFont="1" applyFill="1" applyBorder="1" applyAlignment="1" applyProtection="1">
      <alignment horizontal="justify" vertical="center" wrapText="1"/>
      <protection locked="0"/>
    </xf>
    <xf numFmtId="0" fontId="1" fillId="25" borderId="24" xfId="0" applyFont="1" applyFill="1" applyBorder="1" applyAlignment="1" applyProtection="1">
      <alignment horizontal="center" vertical="center"/>
      <protection locked="0"/>
    </xf>
    <xf numFmtId="0" fontId="1" fillId="25" borderId="24" xfId="0" applyFont="1" applyFill="1" applyBorder="1" applyAlignment="1" applyProtection="1">
      <alignment horizontal="center" vertical="center" wrapText="1"/>
      <protection locked="0"/>
    </xf>
    <xf numFmtId="0" fontId="1" fillId="25" borderId="41" xfId="0" applyFont="1" applyFill="1" applyBorder="1" applyAlignment="1" applyProtection="1">
      <alignment horizontal="center" vertical="center" wrapText="1"/>
      <protection locked="0"/>
    </xf>
    <xf numFmtId="0" fontId="1" fillId="25" borderId="24" xfId="0" applyFont="1" applyFill="1" applyBorder="1" applyAlignment="1" applyProtection="1">
      <alignment horizontal="justify" vertical="center" wrapText="1"/>
      <protection locked="0"/>
    </xf>
    <xf numFmtId="0" fontId="2" fillId="30" borderId="12" xfId="32" applyFont="1" applyFill="1" applyBorder="1" applyAlignment="1" applyProtection="1">
      <alignment horizontal="left" vertical="top" wrapText="1"/>
      <protection locked="0"/>
    </xf>
    <xf numFmtId="0" fontId="2" fillId="30" borderId="11" xfId="32" applyFont="1" applyFill="1" applyBorder="1" applyAlignment="1" applyProtection="1">
      <alignment horizontal="left" vertical="top" wrapText="1"/>
      <protection locked="0"/>
    </xf>
    <xf numFmtId="0" fontId="2" fillId="30" borderId="13" xfId="32" applyFont="1" applyFill="1" applyBorder="1" applyAlignment="1" applyProtection="1">
      <alignment horizontal="left" vertical="top" wrapText="1"/>
      <protection locked="0"/>
    </xf>
    <xf numFmtId="0" fontId="3" fillId="24" borderId="32" xfId="0" applyFont="1" applyFill="1" applyBorder="1" applyAlignment="1" applyProtection="1">
      <alignment horizontal="left" vertical="center" wrapText="1"/>
    </xf>
    <xf numFmtId="0" fontId="3" fillId="24" borderId="42" xfId="0" applyFont="1" applyFill="1" applyBorder="1" applyAlignment="1" applyProtection="1">
      <alignment horizontal="left" vertical="center" wrapText="1"/>
    </xf>
    <xf numFmtId="0" fontId="3" fillId="24" borderId="33" xfId="0" applyFont="1" applyFill="1" applyBorder="1" applyAlignment="1" applyProtection="1">
      <alignment horizontal="left" vertical="center" wrapText="1"/>
    </xf>
    <xf numFmtId="0" fontId="25" fillId="25" borderId="12" xfId="0" applyFont="1" applyFill="1" applyBorder="1" applyAlignment="1" applyProtection="1">
      <alignment horizontal="center" vertical="center"/>
    </xf>
    <xf numFmtId="0" fontId="25" fillId="25" borderId="11" xfId="0" applyFont="1" applyFill="1" applyBorder="1" applyAlignment="1" applyProtection="1">
      <alignment horizontal="center" vertical="center"/>
    </xf>
    <xf numFmtId="0" fontId="25" fillId="25" borderId="13" xfId="0" applyFont="1" applyFill="1" applyBorder="1" applyAlignment="1" applyProtection="1">
      <alignment horizontal="center" vertical="center"/>
    </xf>
    <xf numFmtId="0" fontId="25" fillId="25" borderId="26" xfId="0" applyFont="1" applyFill="1" applyBorder="1" applyAlignment="1" applyProtection="1">
      <alignment horizontal="center" vertical="center"/>
    </xf>
    <xf numFmtId="0" fontId="25" fillId="25" borderId="0" xfId="0" applyFont="1" applyFill="1" applyBorder="1" applyAlignment="1" applyProtection="1">
      <alignment horizontal="center" vertical="center"/>
    </xf>
    <xf numFmtId="0" fontId="25" fillId="25" borderId="27" xfId="0" applyFont="1" applyFill="1" applyBorder="1" applyAlignment="1" applyProtection="1">
      <alignment horizontal="center" vertical="center"/>
    </xf>
    <xf numFmtId="0" fontId="25" fillId="25" borderId="28" xfId="0" applyFont="1" applyFill="1" applyBorder="1" applyAlignment="1" applyProtection="1">
      <alignment horizontal="center" vertical="center"/>
    </xf>
    <xf numFmtId="0" fontId="25" fillId="25" borderId="29" xfId="0" applyFont="1" applyFill="1" applyBorder="1" applyAlignment="1" applyProtection="1">
      <alignment horizontal="center" vertical="center"/>
    </xf>
    <xf numFmtId="0" fontId="25" fillId="25" borderId="30" xfId="0" applyFont="1" applyFill="1" applyBorder="1" applyAlignment="1" applyProtection="1">
      <alignment horizontal="center" vertical="center"/>
    </xf>
    <xf numFmtId="0" fontId="1" fillId="0" borderId="0" xfId="0" applyFont="1" applyFill="1" applyAlignment="1" applyProtection="1">
      <alignment horizontal="center"/>
      <protection locked="0"/>
    </xf>
    <xf numFmtId="0" fontId="3" fillId="24" borderId="32" xfId="32" applyFont="1" applyFill="1" applyBorder="1" applyAlignment="1" applyProtection="1">
      <alignment horizontal="left" vertical="center" wrapText="1"/>
    </xf>
    <xf numFmtId="0" fontId="3" fillId="24" borderId="42" xfId="32" applyFont="1" applyFill="1" applyBorder="1" applyAlignment="1" applyProtection="1">
      <alignment horizontal="left" vertical="center" wrapText="1"/>
    </xf>
    <xf numFmtId="0" fontId="3" fillId="24" borderId="33" xfId="32" applyFont="1" applyFill="1" applyBorder="1" applyAlignment="1" applyProtection="1">
      <alignment horizontal="left" vertical="center" wrapText="1"/>
    </xf>
    <xf numFmtId="0" fontId="3" fillId="24" borderId="9" xfId="0" applyFont="1" applyFill="1" applyBorder="1" applyAlignment="1" applyProtection="1">
      <alignment horizontal="center"/>
      <protection locked="0"/>
    </xf>
    <xf numFmtId="0" fontId="3" fillId="24" borderId="23" xfId="0" applyFont="1" applyFill="1" applyBorder="1" applyAlignment="1" applyProtection="1">
      <alignment horizontal="center"/>
      <protection locked="0"/>
    </xf>
    <xf numFmtId="0" fontId="3" fillId="24" borderId="25" xfId="0" applyFont="1" applyFill="1" applyBorder="1" applyAlignment="1" applyProtection="1">
      <alignment horizontal="center"/>
      <protection locked="0"/>
    </xf>
    <xf numFmtId="0" fontId="2" fillId="25" borderId="9" xfId="32" applyFont="1" applyFill="1" applyBorder="1" applyAlignment="1" applyProtection="1">
      <alignment horizontal="center" vertical="center"/>
      <protection locked="0"/>
    </xf>
    <xf numFmtId="0" fontId="2" fillId="0" borderId="23" xfId="32" applyFont="1" applyFill="1" applyBorder="1" applyAlignment="1" applyProtection="1">
      <alignment horizontal="center" vertical="center" wrapText="1"/>
      <protection locked="0"/>
    </xf>
    <xf numFmtId="0" fontId="2" fillId="0" borderId="25" xfId="32" applyFont="1" applyFill="1" applyBorder="1" applyAlignment="1" applyProtection="1">
      <alignment horizontal="center" vertical="center" wrapText="1"/>
      <protection locked="0"/>
    </xf>
    <xf numFmtId="0" fontId="2" fillId="0" borderId="26" xfId="32" applyFont="1" applyFill="1" applyBorder="1" applyAlignment="1" applyProtection="1">
      <alignment horizontal="justify" vertical="center" wrapText="1"/>
      <protection locked="0"/>
    </xf>
    <xf numFmtId="0" fontId="2" fillId="0" borderId="0" xfId="32" applyFont="1" applyFill="1" applyBorder="1" applyAlignment="1" applyProtection="1">
      <alignment horizontal="justify" vertical="center" wrapText="1"/>
      <protection locked="0"/>
    </xf>
    <xf numFmtId="0" fontId="2" fillId="0" borderId="27" xfId="32" applyFont="1" applyFill="1" applyBorder="1" applyAlignment="1" applyProtection="1">
      <alignment horizontal="justify" vertical="center" wrapText="1"/>
      <protection locked="0"/>
    </xf>
    <xf numFmtId="0" fontId="2" fillId="30" borderId="43" xfId="32" applyFont="1" applyFill="1" applyBorder="1" applyAlignment="1" applyProtection="1">
      <alignment horizontal="left" vertical="top" wrapText="1"/>
      <protection locked="0"/>
    </xf>
    <xf numFmtId="0" fontId="2" fillId="30" borderId="44" xfId="32" applyFont="1" applyFill="1" applyBorder="1" applyAlignment="1" applyProtection="1">
      <alignment horizontal="left" vertical="top" wrapText="1"/>
      <protection locked="0"/>
    </xf>
    <xf numFmtId="0" fontId="2" fillId="30" borderId="45" xfId="32" applyFont="1" applyFill="1" applyBorder="1" applyAlignment="1" applyProtection="1">
      <alignment horizontal="left" vertical="top" wrapText="1"/>
      <protection locked="0"/>
    </xf>
    <xf numFmtId="0" fontId="2" fillId="0" borderId="28" xfId="32" applyFont="1" applyFill="1" applyBorder="1" applyAlignment="1" applyProtection="1">
      <alignment horizontal="justify" vertical="center" wrapText="1"/>
      <protection locked="0"/>
    </xf>
    <xf numFmtId="0" fontId="2" fillId="0" borderId="29" xfId="32" applyFont="1" applyFill="1" applyBorder="1" applyAlignment="1" applyProtection="1">
      <alignment horizontal="justify" vertical="center" wrapText="1"/>
      <protection locked="0"/>
    </xf>
    <xf numFmtId="0" fontId="2" fillId="0" borderId="30" xfId="32" applyFont="1" applyFill="1" applyBorder="1" applyAlignment="1" applyProtection="1">
      <alignment horizontal="justify" vertical="center" wrapText="1"/>
      <protection locked="0"/>
    </xf>
    <xf numFmtId="0" fontId="38" fillId="35" borderId="54" xfId="42" applyNumberFormat="1" applyFont="1" applyFill="1" applyBorder="1" applyAlignment="1" applyProtection="1">
      <alignment horizontal="center" vertical="center" wrapText="1"/>
      <protection locked="0"/>
    </xf>
    <xf numFmtId="0" fontId="38" fillId="35" borderId="55" xfId="42" applyNumberFormat="1" applyFont="1" applyFill="1" applyBorder="1" applyAlignment="1" applyProtection="1">
      <alignment horizontal="center" vertical="center" wrapText="1"/>
      <protection locked="0"/>
    </xf>
    <xf numFmtId="0" fontId="38" fillId="35" borderId="56" xfId="42" applyNumberFormat="1" applyFont="1" applyFill="1" applyBorder="1" applyAlignment="1" applyProtection="1">
      <alignment horizontal="center" vertical="center" wrapText="1"/>
      <protection locked="0"/>
    </xf>
    <xf numFmtId="0" fontId="0" fillId="0" borderId="24" xfId="0" applyBorder="1" applyAlignment="1" applyProtection="1">
      <alignment horizontal="left" vertical="center"/>
    </xf>
    <xf numFmtId="0" fontId="36" fillId="29" borderId="49" xfId="0" applyFont="1" applyFill="1" applyBorder="1" applyAlignment="1" applyProtection="1">
      <alignment horizontal="center" vertical="center" wrapText="1"/>
    </xf>
    <xf numFmtId="0" fontId="36" fillId="29" borderId="44" xfId="0" applyFont="1" applyFill="1" applyBorder="1" applyAlignment="1" applyProtection="1">
      <alignment horizontal="center" vertical="center" wrapText="1"/>
    </xf>
    <xf numFmtId="0" fontId="36" fillId="29" borderId="51" xfId="0" applyFont="1" applyFill="1" applyBorder="1" applyAlignment="1" applyProtection="1">
      <alignment horizontal="center" vertical="center" wrapText="1"/>
    </xf>
    <xf numFmtId="0" fontId="36" fillId="29" borderId="0" xfId="0" applyFont="1" applyFill="1" applyBorder="1" applyAlignment="1" applyProtection="1">
      <alignment horizontal="center" vertical="center" wrapText="1"/>
    </xf>
    <xf numFmtId="0" fontId="36" fillId="29" borderId="52" xfId="0" applyFont="1" applyFill="1" applyBorder="1" applyAlignment="1" applyProtection="1">
      <alignment horizontal="center" vertical="center" wrapText="1"/>
    </xf>
    <xf numFmtId="0" fontId="36" fillId="29" borderId="53" xfId="0" applyFont="1" applyFill="1" applyBorder="1" applyAlignment="1" applyProtection="1">
      <alignment horizontal="center" vertical="center" wrapText="1"/>
    </xf>
    <xf numFmtId="0" fontId="23" fillId="30" borderId="0" xfId="0" applyFont="1" applyFill="1" applyAlignment="1" applyProtection="1">
      <alignment horizontal="center" vertical="center"/>
    </xf>
    <xf numFmtId="0" fontId="1" fillId="0" borderId="24" xfId="0" applyFont="1" applyFill="1" applyBorder="1" applyAlignment="1" applyProtection="1">
      <alignment horizontal="left" vertical="top" wrapText="1"/>
      <protection locked="0"/>
    </xf>
    <xf numFmtId="0" fontId="1" fillId="0" borderId="41" xfId="0" applyFont="1" applyFill="1" applyBorder="1" applyAlignment="1" applyProtection="1">
      <alignment horizontal="left" vertical="top" wrapText="1"/>
      <protection locked="0"/>
    </xf>
    <xf numFmtId="0" fontId="38" fillId="32" borderId="54" xfId="42" applyNumberFormat="1" applyFont="1" applyFill="1" applyBorder="1" applyAlignment="1" applyProtection="1">
      <alignment horizontal="center" vertical="center" wrapText="1"/>
      <protection locked="0"/>
    </xf>
    <xf numFmtId="0" fontId="38" fillId="32" borderId="55" xfId="42" applyNumberFormat="1" applyFont="1" applyFill="1" applyBorder="1" applyAlignment="1" applyProtection="1">
      <alignment horizontal="center" vertical="center" wrapText="1"/>
      <protection locked="0"/>
    </xf>
    <xf numFmtId="0" fontId="38" fillId="32" borderId="56" xfId="42" applyNumberFormat="1" applyFont="1" applyFill="1" applyBorder="1" applyAlignment="1" applyProtection="1">
      <alignment horizontal="center" vertical="center" wrapText="1"/>
      <protection locked="0"/>
    </xf>
    <xf numFmtId="0" fontId="1" fillId="0" borderId="24" xfId="0" applyFont="1" applyBorder="1" applyAlignment="1" applyProtection="1">
      <alignment horizontal="left" vertical="center"/>
    </xf>
    <xf numFmtId="0" fontId="21" fillId="0" borderId="34" xfId="0" applyFont="1" applyBorder="1" applyAlignment="1" applyProtection="1">
      <alignment horizontal="center" vertical="center"/>
    </xf>
    <xf numFmtId="0" fontId="21" fillId="0" borderId="35" xfId="0" applyFont="1" applyBorder="1" applyAlignment="1" applyProtection="1">
      <alignment horizontal="center" vertical="center"/>
    </xf>
    <xf numFmtId="0" fontId="21" fillId="0" borderId="36" xfId="0" applyFont="1" applyBorder="1" applyAlignment="1" applyProtection="1">
      <alignment horizontal="center" vertical="center"/>
    </xf>
    <xf numFmtId="0" fontId="36" fillId="29" borderId="21" xfId="0" applyFont="1" applyFill="1" applyBorder="1" applyAlignment="1" applyProtection="1">
      <alignment horizontal="center" vertical="center" wrapText="1"/>
    </xf>
    <xf numFmtId="0" fontId="36" fillId="29" borderId="46" xfId="0" applyFont="1" applyFill="1" applyBorder="1" applyAlignment="1" applyProtection="1">
      <alignment horizontal="center" vertical="center" wrapText="1"/>
    </xf>
    <xf numFmtId="0" fontId="36" fillId="29" borderId="24" xfId="0" applyFont="1" applyFill="1" applyBorder="1" applyAlignment="1" applyProtection="1">
      <alignment horizontal="center" vertical="center" wrapText="1"/>
    </xf>
    <xf numFmtId="0" fontId="38" fillId="33" borderId="54" xfId="42" applyNumberFormat="1" applyFont="1" applyFill="1" applyBorder="1" applyAlignment="1" applyProtection="1">
      <alignment horizontal="center" vertical="center" wrapText="1"/>
      <protection locked="0"/>
    </xf>
    <xf numFmtId="0" fontId="38" fillId="33" borderId="55" xfId="42" applyNumberFormat="1" applyFont="1" applyFill="1" applyBorder="1" applyAlignment="1" applyProtection="1">
      <alignment horizontal="center" vertical="center" wrapText="1"/>
      <protection locked="0"/>
    </xf>
    <xf numFmtId="0" fontId="0" fillId="0" borderId="24" xfId="0" applyBorder="1" applyAlignment="1" applyProtection="1">
      <alignment horizontal="center" vertical="center"/>
    </xf>
    <xf numFmtId="0" fontId="3" fillId="24" borderId="12" xfId="0" applyFont="1" applyFill="1" applyBorder="1" applyAlignment="1" applyProtection="1">
      <alignment horizontal="center" vertical="center"/>
    </xf>
    <xf numFmtId="0" fontId="3" fillId="24" borderId="28" xfId="0" applyFont="1" applyFill="1" applyBorder="1" applyAlignment="1" applyProtection="1">
      <alignment horizontal="center" vertical="center"/>
    </xf>
    <xf numFmtId="0" fontId="32" fillId="25" borderId="37" xfId="0" applyFont="1" applyFill="1" applyBorder="1" applyAlignment="1" applyProtection="1">
      <alignment horizontal="left" vertical="center" wrapText="1"/>
      <protection locked="0"/>
    </xf>
    <xf numFmtId="0" fontId="32" fillId="25" borderId="60" xfId="0" applyFont="1" applyFill="1" applyBorder="1" applyAlignment="1" applyProtection="1">
      <alignment horizontal="left" vertical="center" wrapText="1"/>
      <protection locked="0"/>
    </xf>
    <xf numFmtId="0" fontId="32" fillId="25" borderId="40" xfId="0" applyFont="1" applyFill="1" applyBorder="1" applyAlignment="1" applyProtection="1">
      <alignment horizontal="left" vertical="center" wrapText="1"/>
      <protection locked="0"/>
    </xf>
    <xf numFmtId="0" fontId="1" fillId="0" borderId="0" xfId="0" applyFont="1" applyFill="1" applyAlignment="1" applyProtection="1">
      <alignment horizontal="center" vertical="center"/>
      <protection locked="0"/>
    </xf>
    <xf numFmtId="0" fontId="2" fillId="30" borderId="12" xfId="32" applyFont="1" applyFill="1" applyBorder="1" applyAlignment="1" applyProtection="1">
      <alignment horizontal="left" vertical="center" wrapText="1"/>
      <protection locked="0"/>
    </xf>
    <xf numFmtId="0" fontId="2" fillId="30" borderId="11" xfId="32" applyFont="1" applyFill="1" applyBorder="1" applyAlignment="1" applyProtection="1">
      <alignment horizontal="left" vertical="center" wrapText="1"/>
      <protection locked="0"/>
    </xf>
    <xf numFmtId="0" fontId="2" fillId="30" borderId="13" xfId="32" applyFont="1" applyFill="1" applyBorder="1" applyAlignment="1" applyProtection="1">
      <alignment horizontal="left" vertical="center" wrapText="1"/>
      <protection locked="0"/>
    </xf>
    <xf numFmtId="0" fontId="2" fillId="30" borderId="43" xfId="32" applyFont="1" applyFill="1" applyBorder="1" applyAlignment="1" applyProtection="1">
      <alignment horizontal="left" vertical="center" wrapText="1"/>
      <protection locked="0"/>
    </xf>
    <xf numFmtId="0" fontId="2" fillId="30" borderId="44" xfId="32" applyFont="1" applyFill="1" applyBorder="1" applyAlignment="1" applyProtection="1">
      <alignment horizontal="left" vertical="center" wrapText="1"/>
      <protection locked="0"/>
    </xf>
    <xf numFmtId="0" fontId="2" fillId="30" borderId="45" xfId="32" applyFont="1" applyFill="1" applyBorder="1" applyAlignment="1" applyProtection="1">
      <alignment horizontal="left" vertical="center" wrapText="1"/>
      <protection locked="0"/>
    </xf>
    <xf numFmtId="0" fontId="1" fillId="25" borderId="65" xfId="0" applyFont="1" applyFill="1" applyBorder="1" applyAlignment="1" applyProtection="1">
      <alignment horizontal="justify" vertical="center" wrapText="1"/>
    </xf>
    <xf numFmtId="0" fontId="1" fillId="25" borderId="29" xfId="0" applyFont="1" applyFill="1" applyBorder="1" applyAlignment="1" applyProtection="1">
      <alignment horizontal="justify" vertical="center" wrapText="1"/>
    </xf>
    <xf numFmtId="0" fontId="1" fillId="25" borderId="66" xfId="0" applyFont="1" applyFill="1" applyBorder="1" applyAlignment="1" applyProtection="1">
      <alignment horizontal="justify" vertical="center" wrapText="1"/>
    </xf>
    <xf numFmtId="0" fontId="1" fillId="25" borderId="17" xfId="0" applyFont="1" applyFill="1" applyBorder="1" applyAlignment="1" applyProtection="1">
      <alignment horizontal="center" vertical="center" wrapText="1"/>
    </xf>
    <xf numFmtId="0" fontId="1" fillId="25" borderId="17" xfId="0" applyFont="1" applyFill="1" applyBorder="1" applyAlignment="1" applyProtection="1">
      <alignment vertical="center" wrapText="1"/>
    </xf>
    <xf numFmtId="0" fontId="1" fillId="25" borderId="18" xfId="0" applyFont="1" applyFill="1" applyBorder="1" applyAlignment="1" applyProtection="1">
      <alignment vertical="center" wrapText="1"/>
    </xf>
    <xf numFmtId="0" fontId="3" fillId="24" borderId="9" xfId="0" applyFont="1" applyFill="1" applyBorder="1" applyAlignment="1" applyProtection="1">
      <alignment horizontal="center" vertical="center"/>
    </xf>
    <xf numFmtId="0" fontId="3" fillId="24" borderId="23" xfId="0" applyFont="1" applyFill="1" applyBorder="1" applyAlignment="1" applyProtection="1">
      <alignment horizontal="center" vertical="center"/>
    </xf>
    <xf numFmtId="0" fontId="3" fillId="24" borderId="25" xfId="0" applyFont="1" applyFill="1" applyBorder="1" applyAlignment="1" applyProtection="1">
      <alignment horizontal="center" vertical="center"/>
    </xf>
    <xf numFmtId="0" fontId="3" fillId="24" borderId="9" xfId="0" applyFont="1" applyFill="1" applyBorder="1" applyAlignment="1" applyProtection="1">
      <alignment horizontal="center" vertical="center"/>
      <protection locked="0"/>
    </xf>
    <xf numFmtId="0" fontId="3" fillId="24" borderId="23" xfId="0" applyFont="1" applyFill="1" applyBorder="1" applyAlignment="1" applyProtection="1">
      <alignment horizontal="center" vertical="center"/>
      <protection locked="0"/>
    </xf>
    <xf numFmtId="0" fontId="3" fillId="24" borderId="25" xfId="0" applyFont="1" applyFill="1" applyBorder="1" applyAlignment="1" applyProtection="1">
      <alignment horizontal="center" vertical="center"/>
      <protection locked="0"/>
    </xf>
    <xf numFmtId="0" fontId="3" fillId="24" borderId="15" xfId="0" applyFont="1" applyFill="1" applyBorder="1" applyAlignment="1" applyProtection="1">
      <alignment horizontal="center" vertical="center"/>
    </xf>
    <xf numFmtId="0" fontId="3" fillId="24" borderId="20" xfId="0" applyFont="1" applyFill="1" applyBorder="1" applyAlignment="1" applyProtection="1">
      <alignment horizontal="center" vertical="center"/>
    </xf>
    <xf numFmtId="0" fontId="3" fillId="24" borderId="19" xfId="0" applyFont="1" applyFill="1" applyBorder="1" applyAlignment="1" applyProtection="1">
      <alignment horizontal="center" vertical="center"/>
    </xf>
    <xf numFmtId="0" fontId="3" fillId="24" borderId="24" xfId="0" applyFont="1" applyFill="1" applyBorder="1" applyAlignment="1" applyProtection="1">
      <alignment horizontal="center" vertical="center"/>
    </xf>
    <xf numFmtId="0" fontId="3" fillId="24" borderId="41" xfId="0" applyFont="1" applyFill="1" applyBorder="1" applyAlignment="1" applyProtection="1">
      <alignment horizontal="center" vertical="center"/>
    </xf>
    <xf numFmtId="0" fontId="1" fillId="25" borderId="52" xfId="0" applyFont="1" applyFill="1" applyBorder="1" applyAlignment="1" applyProtection="1">
      <alignment vertical="center" wrapText="1"/>
    </xf>
    <xf numFmtId="0" fontId="1" fillId="25" borderId="53" xfId="0" applyFont="1" applyFill="1" applyBorder="1" applyAlignment="1" applyProtection="1">
      <alignment vertical="center" wrapText="1"/>
    </xf>
    <xf numFmtId="0" fontId="1" fillId="25" borderId="63" xfId="0" applyFont="1" applyFill="1" applyBorder="1" applyAlignment="1" applyProtection="1">
      <alignment vertical="center" wrapText="1"/>
    </xf>
    <xf numFmtId="0" fontId="1" fillId="25" borderId="50" xfId="0" applyFont="1" applyFill="1" applyBorder="1" applyAlignment="1" applyProtection="1">
      <alignment horizontal="center" vertical="center" wrapText="1"/>
    </xf>
    <xf numFmtId="0" fontId="1" fillId="25" borderId="50" xfId="0" applyFont="1" applyFill="1" applyBorder="1" applyAlignment="1" applyProtection="1">
      <alignment vertical="center" wrapText="1"/>
    </xf>
    <xf numFmtId="0" fontId="1" fillId="25" borderId="64" xfId="0" applyFont="1" applyFill="1" applyBorder="1" applyAlignment="1" applyProtection="1">
      <alignment vertical="center" wrapText="1"/>
    </xf>
    <xf numFmtId="0" fontId="2" fillId="27" borderId="23" xfId="0" applyFont="1" applyFill="1" applyBorder="1" applyAlignment="1" applyProtection="1">
      <alignment horizontal="center" vertical="center" wrapText="1"/>
    </xf>
    <xf numFmtId="0" fontId="3" fillId="0" borderId="12" xfId="32" applyFont="1" applyFill="1" applyBorder="1" applyAlignment="1" applyProtection="1">
      <alignment horizontal="center" vertical="center"/>
      <protection locked="0"/>
    </xf>
    <xf numFmtId="0" fontId="3" fillId="0" borderId="11" xfId="32" applyFont="1" applyFill="1" applyBorder="1" applyAlignment="1" applyProtection="1">
      <alignment horizontal="center" vertical="center"/>
      <protection locked="0"/>
    </xf>
    <xf numFmtId="0" fontId="3" fillId="0" borderId="13" xfId="32" applyFont="1" applyFill="1" applyBorder="1" applyAlignment="1" applyProtection="1">
      <alignment horizontal="center" vertical="center"/>
      <protection locked="0"/>
    </xf>
    <xf numFmtId="0" fontId="3" fillId="25" borderId="9" xfId="32" applyFont="1" applyFill="1" applyBorder="1" applyAlignment="1" applyProtection="1">
      <alignment horizontal="center" vertical="center"/>
      <protection locked="0"/>
    </xf>
    <xf numFmtId="0" fontId="3" fillId="25" borderId="23" xfId="32" applyFont="1" applyFill="1" applyBorder="1" applyAlignment="1" applyProtection="1">
      <alignment horizontal="center" vertical="center"/>
      <protection locked="0"/>
    </xf>
    <xf numFmtId="0" fontId="3" fillId="25" borderId="25" xfId="32" applyFont="1" applyFill="1" applyBorder="1" applyAlignment="1" applyProtection="1">
      <alignment horizontal="center" vertical="center"/>
      <protection locked="0"/>
    </xf>
    <xf numFmtId="0" fontId="2" fillId="25" borderId="9" xfId="32" applyFont="1" applyFill="1" applyBorder="1" applyAlignment="1" applyProtection="1">
      <alignment horizontal="center" vertical="center" wrapText="1"/>
      <protection locked="0"/>
    </xf>
    <xf numFmtId="0" fontId="3" fillId="25" borderId="12" xfId="32" applyFont="1" applyFill="1" applyBorder="1" applyAlignment="1" applyProtection="1">
      <alignment horizontal="center" vertical="center"/>
      <protection locked="0"/>
    </xf>
    <xf numFmtId="0" fontId="3" fillId="25" borderId="11" xfId="32" applyFont="1" applyFill="1" applyBorder="1" applyAlignment="1" applyProtection="1">
      <alignment horizontal="center" vertical="center"/>
      <protection locked="0"/>
    </xf>
    <xf numFmtId="0" fontId="3" fillId="25" borderId="13" xfId="32" applyFont="1" applyFill="1" applyBorder="1" applyAlignment="1" applyProtection="1">
      <alignment horizontal="center" vertical="center"/>
      <protection locked="0"/>
    </xf>
    <xf numFmtId="0" fontId="3" fillId="25" borderId="9" xfId="0" applyFont="1" applyFill="1" applyBorder="1" applyAlignment="1" applyProtection="1">
      <alignment horizontal="center" vertical="center"/>
      <protection locked="0"/>
    </xf>
    <xf numFmtId="0" fontId="3" fillId="25" borderId="11" xfId="0" applyFont="1" applyFill="1" applyBorder="1" applyAlignment="1" applyProtection="1">
      <alignment horizontal="center" vertical="center"/>
      <protection locked="0"/>
    </xf>
    <xf numFmtId="0" fontId="3" fillId="25" borderId="13" xfId="0" applyFont="1" applyFill="1" applyBorder="1" applyAlignment="1" applyProtection="1">
      <alignment horizontal="center" vertical="center"/>
      <protection locked="0"/>
    </xf>
    <xf numFmtId="9" fontId="32" fillId="25" borderId="14" xfId="0" applyNumberFormat="1" applyFont="1" applyFill="1" applyBorder="1" applyAlignment="1" applyProtection="1">
      <alignment horizontal="left" vertical="center" wrapText="1"/>
      <protection locked="0"/>
    </xf>
    <xf numFmtId="9" fontId="40" fillId="25" borderId="17" xfId="0" applyNumberFormat="1" applyFont="1" applyFill="1" applyBorder="1" applyAlignment="1" applyProtection="1">
      <alignment horizontal="left" vertical="center" wrapText="1"/>
      <protection locked="0"/>
    </xf>
    <xf numFmtId="0" fontId="3" fillId="0" borderId="26" xfId="0" applyFont="1" applyFill="1" applyBorder="1" applyAlignment="1" applyProtection="1">
      <alignment horizontal="center" vertical="center"/>
      <protection locked="0"/>
    </xf>
    <xf numFmtId="0" fontId="3" fillId="0" borderId="0" xfId="0" applyFont="1" applyFill="1" applyBorder="1" applyAlignment="1" applyProtection="1">
      <alignment horizontal="center" vertical="center"/>
      <protection locked="0"/>
    </xf>
    <xf numFmtId="0" fontId="3" fillId="0" borderId="27" xfId="0" applyFont="1" applyFill="1" applyBorder="1" applyAlignment="1" applyProtection="1">
      <alignment horizontal="center" vertical="center"/>
      <protection locked="0"/>
    </xf>
    <xf numFmtId="0" fontId="32" fillId="25" borderId="61" xfId="0" applyFont="1" applyFill="1" applyBorder="1" applyAlignment="1" applyProtection="1">
      <alignment horizontal="center" vertical="center"/>
      <protection locked="0"/>
    </xf>
    <xf numFmtId="0" fontId="32" fillId="25" borderId="23" xfId="0" applyFont="1" applyFill="1" applyBorder="1" applyAlignment="1" applyProtection="1">
      <alignment horizontal="center" vertical="center"/>
      <protection locked="0"/>
    </xf>
    <xf numFmtId="0" fontId="32" fillId="25" borderId="23" xfId="0" applyFont="1" applyFill="1" applyBorder="1" applyAlignment="1" applyProtection="1">
      <alignment horizontal="justify" vertical="center" wrapText="1"/>
      <protection locked="0"/>
    </xf>
    <xf numFmtId="0" fontId="32" fillId="25" borderId="25" xfId="0" applyFont="1" applyFill="1" applyBorder="1" applyAlignment="1" applyProtection="1">
      <alignment horizontal="justify" vertical="center" wrapText="1"/>
      <protection locked="0"/>
    </xf>
    <xf numFmtId="0" fontId="2" fillId="25" borderId="0" xfId="0" applyFont="1" applyFill="1" applyBorder="1" applyAlignment="1" applyProtection="1">
      <alignment horizontal="left" vertical="center" wrapText="1"/>
      <protection locked="0"/>
    </xf>
    <xf numFmtId="0" fontId="3" fillId="0" borderId="11" xfId="0" applyFont="1" applyFill="1" applyBorder="1" applyAlignment="1" applyProtection="1">
      <alignment horizontal="center" vertical="center"/>
      <protection locked="0"/>
    </xf>
    <xf numFmtId="0" fontId="3" fillId="0" borderId="9" xfId="0" applyFont="1" applyFill="1" applyBorder="1" applyAlignment="1" applyProtection="1">
      <alignment horizontal="center" vertical="center"/>
      <protection locked="0"/>
    </xf>
    <xf numFmtId="0" fontId="3" fillId="0" borderId="23" xfId="0" applyFont="1" applyFill="1" applyBorder="1" applyAlignment="1" applyProtection="1">
      <alignment horizontal="center" vertical="center"/>
      <protection locked="0"/>
    </xf>
    <xf numFmtId="0" fontId="3" fillId="0" borderId="25" xfId="0" applyFont="1" applyFill="1" applyBorder="1" applyAlignment="1" applyProtection="1">
      <alignment horizontal="center" vertical="center"/>
      <protection locked="0"/>
    </xf>
    <xf numFmtId="0" fontId="1" fillId="25" borderId="26" xfId="32" applyFont="1" applyFill="1" applyBorder="1" applyAlignment="1" applyProtection="1">
      <alignment horizontal="center" vertical="center"/>
      <protection locked="0"/>
    </xf>
    <xf numFmtId="0" fontId="1" fillId="25" borderId="0" xfId="32" applyFont="1" applyFill="1" applyBorder="1" applyAlignment="1" applyProtection="1">
      <alignment horizontal="center" vertical="center"/>
      <protection locked="0"/>
    </xf>
    <xf numFmtId="0" fontId="1" fillId="25" borderId="27" xfId="32" applyFont="1" applyFill="1" applyBorder="1" applyAlignment="1" applyProtection="1">
      <alignment horizontal="center" vertical="center"/>
      <protection locked="0"/>
    </xf>
    <xf numFmtId="0" fontId="2" fillId="0" borderId="9" xfId="32" applyFont="1" applyFill="1" applyBorder="1" applyAlignment="1" applyProtection="1">
      <alignment horizontal="center" vertical="center"/>
      <protection locked="0"/>
    </xf>
    <xf numFmtId="0" fontId="2" fillId="0" borderId="23" xfId="32" applyFont="1" applyFill="1" applyBorder="1" applyAlignment="1" applyProtection="1">
      <alignment horizontal="center" vertical="center"/>
      <protection locked="0"/>
    </xf>
    <xf numFmtId="0" fontId="2" fillId="0" borderId="25" xfId="32" applyFont="1" applyFill="1" applyBorder="1" applyAlignment="1" applyProtection="1">
      <alignment horizontal="center" vertical="center"/>
      <protection locked="0"/>
    </xf>
    <xf numFmtId="0" fontId="3" fillId="24" borderId="9" xfId="32" applyFont="1" applyFill="1" applyBorder="1" applyAlignment="1" applyProtection="1">
      <alignment horizontal="center" vertical="center"/>
    </xf>
    <xf numFmtId="0" fontId="3" fillId="24" borderId="23" xfId="32" applyFont="1" applyFill="1" applyBorder="1" applyAlignment="1" applyProtection="1">
      <alignment horizontal="center" vertical="center"/>
    </xf>
    <xf numFmtId="0" fontId="34" fillId="29" borderId="34" xfId="0" applyFont="1" applyFill="1" applyBorder="1" applyAlignment="1" applyProtection="1">
      <alignment horizontal="center" vertical="center" wrapText="1"/>
    </xf>
    <xf numFmtId="0" fontId="34" fillId="29" borderId="35" xfId="0" applyFont="1" applyFill="1" applyBorder="1" applyAlignment="1" applyProtection="1">
      <alignment horizontal="center" vertical="center" wrapText="1"/>
    </xf>
    <xf numFmtId="0" fontId="34" fillId="29" borderId="36" xfId="0" applyFont="1" applyFill="1" applyBorder="1" applyAlignment="1" applyProtection="1">
      <alignment horizontal="center" vertical="center" wrapText="1"/>
    </xf>
    <xf numFmtId="0" fontId="3" fillId="24" borderId="32" xfId="32" applyFont="1" applyFill="1" applyBorder="1" applyAlignment="1" applyProtection="1">
      <alignment horizontal="center" vertical="center" wrapText="1"/>
    </xf>
    <xf numFmtId="0" fontId="3" fillId="24" borderId="42" xfId="32" applyFont="1" applyFill="1" applyBorder="1" applyAlignment="1" applyProtection="1">
      <alignment horizontal="center" vertical="center" wrapText="1"/>
    </xf>
    <xf numFmtId="0" fontId="1" fillId="25" borderId="34" xfId="0" applyFont="1" applyFill="1" applyBorder="1" applyAlignment="1" applyProtection="1">
      <alignment horizontal="left" vertical="center" wrapText="1"/>
    </xf>
    <xf numFmtId="0" fontId="1" fillId="25" borderId="35" xfId="0" applyFont="1" applyFill="1" applyBorder="1" applyAlignment="1" applyProtection="1">
      <alignment horizontal="left" vertical="center" wrapText="1"/>
    </xf>
    <xf numFmtId="0" fontId="1" fillId="25" borderId="36" xfId="0" applyFont="1" applyFill="1" applyBorder="1" applyAlignment="1" applyProtection="1">
      <alignment horizontal="left" vertical="center" wrapText="1"/>
    </xf>
    <xf numFmtId="0" fontId="1" fillId="25" borderId="34" xfId="0" applyFont="1" applyFill="1" applyBorder="1" applyAlignment="1" applyProtection="1">
      <alignment horizontal="center" vertical="center" wrapText="1"/>
    </xf>
    <xf numFmtId="0" fontId="1" fillId="25" borderId="35" xfId="0" applyFont="1" applyFill="1" applyBorder="1" applyAlignment="1" applyProtection="1">
      <alignment horizontal="center" vertical="center" wrapText="1"/>
    </xf>
    <xf numFmtId="0" fontId="1" fillId="25" borderId="36" xfId="0" applyFont="1" applyFill="1" applyBorder="1" applyAlignment="1" applyProtection="1">
      <alignment horizontal="center" vertical="center" wrapText="1"/>
    </xf>
    <xf numFmtId="0" fontId="1" fillId="25" borderId="67" xfId="0" applyFont="1" applyFill="1" applyBorder="1" applyAlignment="1" applyProtection="1">
      <alignment horizontal="left" vertical="center" wrapText="1"/>
    </xf>
    <xf numFmtId="0" fontId="1" fillId="25" borderId="11" xfId="0" applyFont="1" applyFill="1" applyBorder="1" applyAlignment="1" applyProtection="1">
      <alignment horizontal="left" vertical="center" wrapText="1"/>
    </xf>
    <xf numFmtId="0" fontId="1" fillId="25" borderId="68" xfId="0" applyFont="1" applyFill="1" applyBorder="1" applyAlignment="1" applyProtection="1">
      <alignment horizontal="left" vertical="center" wrapText="1"/>
    </xf>
    <xf numFmtId="0" fontId="1" fillId="25" borderId="67" xfId="0" applyFont="1" applyFill="1" applyBorder="1" applyAlignment="1" applyProtection="1">
      <alignment horizontal="center" vertical="center" wrapText="1"/>
    </xf>
    <xf numFmtId="0" fontId="1" fillId="25" borderId="11" xfId="0" applyFont="1" applyFill="1" applyBorder="1" applyAlignment="1" applyProtection="1">
      <alignment horizontal="center" vertical="center" wrapText="1"/>
    </xf>
    <xf numFmtId="0" fontId="1" fillId="25" borderId="68" xfId="0" applyFont="1" applyFill="1" applyBorder="1" applyAlignment="1" applyProtection="1">
      <alignment horizontal="center" vertical="center" wrapText="1"/>
    </xf>
    <xf numFmtId="0" fontId="1" fillId="25" borderId="13" xfId="0" applyFont="1" applyFill="1" applyBorder="1" applyAlignment="1" applyProtection="1">
      <alignment horizontal="center" vertical="center" wrapText="1"/>
    </xf>
    <xf numFmtId="0" fontId="1" fillId="25" borderId="51" xfId="0" applyFont="1" applyFill="1" applyBorder="1" applyAlignment="1" applyProtection="1">
      <alignment horizontal="center" vertical="center" wrapText="1"/>
    </xf>
    <xf numFmtId="0" fontId="1" fillId="25" borderId="0" xfId="0" applyFont="1" applyFill="1" applyBorder="1" applyAlignment="1" applyProtection="1">
      <alignment horizontal="center" vertical="center" wrapText="1"/>
    </xf>
    <xf numFmtId="0" fontId="1" fillId="25" borderId="27" xfId="0" applyFont="1" applyFill="1" applyBorder="1" applyAlignment="1" applyProtection="1">
      <alignment horizontal="center" vertical="center" wrapText="1"/>
    </xf>
    <xf numFmtId="0" fontId="1" fillId="25" borderId="65" xfId="0" applyFont="1" applyFill="1" applyBorder="1" applyAlignment="1" applyProtection="1">
      <alignment horizontal="center" vertical="center" wrapText="1"/>
    </xf>
    <xf numFmtId="0" fontId="1" fillId="25" borderId="29" xfId="0" applyFont="1" applyFill="1" applyBorder="1" applyAlignment="1" applyProtection="1">
      <alignment horizontal="center" vertical="center" wrapText="1"/>
    </xf>
    <xf numFmtId="0" fontId="1" fillId="25" borderId="30" xfId="0" applyFont="1" applyFill="1" applyBorder="1" applyAlignment="1" applyProtection="1">
      <alignment horizontal="center" vertical="center" wrapText="1"/>
    </xf>
    <xf numFmtId="0" fontId="1" fillId="25" borderId="69" xfId="0" applyFont="1" applyFill="1" applyBorder="1" applyAlignment="1" applyProtection="1">
      <alignment horizontal="left" vertical="center" wrapText="1"/>
    </xf>
    <xf numFmtId="0" fontId="1" fillId="25" borderId="70" xfId="0" applyFont="1" applyFill="1" applyBorder="1" applyAlignment="1" applyProtection="1">
      <alignment horizontal="left" vertical="center" wrapText="1"/>
    </xf>
    <xf numFmtId="0" fontId="1" fillId="25" borderId="31" xfId="0" applyFont="1" applyFill="1" applyBorder="1" applyAlignment="1" applyProtection="1">
      <alignment horizontal="left" vertical="center" wrapText="1"/>
    </xf>
    <xf numFmtId="0" fontId="1" fillId="25" borderId="69" xfId="0" applyFont="1" applyFill="1" applyBorder="1" applyAlignment="1" applyProtection="1">
      <alignment horizontal="center" vertical="center" wrapText="1"/>
    </xf>
    <xf numFmtId="0" fontId="1" fillId="25" borderId="70" xfId="0" applyFont="1" applyFill="1" applyBorder="1" applyAlignment="1" applyProtection="1">
      <alignment horizontal="center" vertical="center" wrapText="1"/>
    </xf>
    <xf numFmtId="0" fontId="1" fillId="25" borderId="31" xfId="0" applyFont="1" applyFill="1" applyBorder="1" applyAlignment="1" applyProtection="1">
      <alignment horizontal="center" vertical="center" wrapText="1"/>
    </xf>
    <xf numFmtId="0" fontId="1" fillId="25" borderId="9" xfId="0" applyFont="1" applyFill="1" applyBorder="1" applyAlignment="1" applyProtection="1">
      <alignment horizontal="center" vertical="center" wrapText="1"/>
      <protection locked="0"/>
    </xf>
    <xf numFmtId="0" fontId="2" fillId="27" borderId="9" xfId="0" applyFont="1" applyFill="1" applyBorder="1" applyAlignment="1" applyProtection="1">
      <alignment horizontal="center" vertical="center" wrapText="1"/>
    </xf>
    <xf numFmtId="0" fontId="2" fillId="27" borderId="25" xfId="0" applyFont="1" applyFill="1" applyBorder="1" applyAlignment="1" applyProtection="1">
      <alignment horizontal="center" vertical="center" wrapText="1"/>
    </xf>
    <xf numFmtId="0" fontId="1" fillId="25" borderId="23" xfId="0" applyFont="1" applyFill="1" applyBorder="1" applyAlignment="1" applyProtection="1">
      <alignment horizontal="center" vertical="center" wrapText="1"/>
      <protection locked="0"/>
    </xf>
    <xf numFmtId="0" fontId="1" fillId="25" borderId="25" xfId="0" applyFont="1" applyFill="1" applyBorder="1" applyAlignment="1" applyProtection="1">
      <alignment horizontal="center" vertical="center" wrapText="1"/>
      <protection locked="0"/>
    </xf>
    <xf numFmtId="0" fontId="1" fillId="0" borderId="9" xfId="32" applyFont="1" applyFill="1" applyBorder="1" applyAlignment="1" applyProtection="1">
      <alignment horizontal="justify" vertical="center" wrapText="1"/>
      <protection locked="0"/>
    </xf>
    <xf numFmtId="0" fontId="1" fillId="0" borderId="9" xfId="0" applyFont="1" applyFill="1" applyBorder="1" applyAlignment="1" applyProtection="1">
      <alignment horizontal="justify" vertical="center" wrapText="1"/>
      <protection locked="0"/>
    </xf>
    <xf numFmtId="0" fontId="1" fillId="0" borderId="23" xfId="0" applyFont="1" applyFill="1" applyBorder="1" applyAlignment="1" applyProtection="1">
      <alignment horizontal="justify" vertical="center" wrapText="1"/>
      <protection locked="0"/>
    </xf>
    <xf numFmtId="0" fontId="1" fillId="0" borderId="25" xfId="0" applyFont="1" applyFill="1" applyBorder="1" applyAlignment="1" applyProtection="1">
      <alignment horizontal="justify" vertical="center" wrapText="1"/>
      <protection locked="0"/>
    </xf>
    <xf numFmtId="1" fontId="2" fillId="40" borderId="57" xfId="32" applyNumberFormat="1" applyFont="1" applyFill="1" applyBorder="1" applyAlignment="1" applyProtection="1">
      <alignment horizontal="center" vertical="center" wrapText="1"/>
      <protection locked="0"/>
    </xf>
    <xf numFmtId="1" fontId="2" fillId="32" borderId="57" xfId="32" applyNumberFormat="1" applyFont="1" applyFill="1" applyBorder="1" applyAlignment="1" applyProtection="1">
      <alignment horizontal="center" vertical="center" wrapText="1"/>
      <protection locked="0"/>
    </xf>
    <xf numFmtId="1" fontId="2" fillId="36" borderId="57" xfId="32" applyNumberFormat="1" applyFont="1" applyFill="1" applyBorder="1" applyAlignment="1" applyProtection="1">
      <alignment horizontal="center" vertical="center" wrapText="1"/>
      <protection locked="0"/>
    </xf>
    <xf numFmtId="0" fontId="1" fillId="0" borderId="24" xfId="0" applyFont="1" applyFill="1" applyBorder="1" applyAlignment="1" applyProtection="1">
      <alignment horizontal="center" vertical="center" wrapText="1"/>
    </xf>
    <xf numFmtId="0" fontId="36" fillId="29" borderId="71" xfId="0" applyFont="1" applyFill="1" applyBorder="1" applyAlignment="1" applyProtection="1">
      <alignment horizontal="center" vertical="center" wrapText="1"/>
    </xf>
    <xf numFmtId="0" fontId="1" fillId="0" borderId="49" xfId="0" applyFont="1" applyFill="1" applyBorder="1" applyAlignment="1" applyProtection="1">
      <alignment horizontal="center" vertical="center" wrapText="1"/>
      <protection locked="0"/>
    </xf>
    <xf numFmtId="0" fontId="1" fillId="0" borderId="44" xfId="0" applyFont="1" applyFill="1" applyBorder="1" applyAlignment="1" applyProtection="1">
      <alignment horizontal="center" vertical="center" wrapText="1"/>
      <protection locked="0"/>
    </xf>
    <xf numFmtId="0" fontId="1" fillId="0" borderId="71" xfId="0" applyFont="1" applyFill="1" applyBorder="1" applyAlignment="1" applyProtection="1">
      <alignment horizontal="center" vertical="center" wrapText="1"/>
      <protection locked="0"/>
    </xf>
    <xf numFmtId="0" fontId="1" fillId="0" borderId="51" xfId="0" applyFont="1" applyFill="1" applyBorder="1" applyAlignment="1" applyProtection="1">
      <alignment horizontal="center" vertical="center" wrapText="1"/>
      <protection locked="0"/>
    </xf>
    <xf numFmtId="0" fontId="1" fillId="0" borderId="0" xfId="0" applyFont="1" applyFill="1" applyBorder="1" applyAlignment="1" applyProtection="1">
      <alignment horizontal="center" vertical="center" wrapText="1"/>
      <protection locked="0"/>
    </xf>
    <xf numFmtId="0" fontId="1" fillId="0" borderId="48" xfId="0" applyFont="1" applyFill="1" applyBorder="1" applyAlignment="1" applyProtection="1">
      <alignment horizontal="center" vertical="center" wrapText="1"/>
      <protection locked="0"/>
    </xf>
    <xf numFmtId="0" fontId="1" fillId="0" borderId="52" xfId="0" applyFont="1" applyFill="1" applyBorder="1" applyAlignment="1" applyProtection="1">
      <alignment horizontal="center" vertical="center" wrapText="1"/>
      <protection locked="0"/>
    </xf>
    <xf numFmtId="0" fontId="1" fillId="0" borderId="53" xfId="0" applyFont="1" applyFill="1" applyBorder="1" applyAlignment="1" applyProtection="1">
      <alignment horizontal="center" vertical="center" wrapText="1"/>
      <protection locked="0"/>
    </xf>
    <xf numFmtId="0" fontId="1" fillId="0" borderId="63" xfId="0" applyFont="1" applyFill="1" applyBorder="1" applyAlignment="1" applyProtection="1">
      <alignment horizontal="center" vertical="center" wrapText="1"/>
      <protection locked="0"/>
    </xf>
    <xf numFmtId="0" fontId="1" fillId="0" borderId="0" xfId="32" applyFill="1" applyBorder="1" applyAlignment="1" applyProtection="1">
      <alignment vertical="center" wrapText="1"/>
      <protection locked="0"/>
    </xf>
    <xf numFmtId="17" fontId="1" fillId="0" borderId="0" xfId="32" applyNumberFormat="1" applyFill="1" applyBorder="1" applyAlignment="1" applyProtection="1">
      <alignment horizontal="center" vertical="center" wrapText="1"/>
      <protection locked="0"/>
    </xf>
  </cellXfs>
  <cellStyles count="43">
    <cellStyle name="20% - Énfasis1" xfId="1" builtinId="30" customBuiltin="1"/>
    <cellStyle name="20% - Énfasis2" xfId="2" builtinId="34" customBuiltin="1"/>
    <cellStyle name="20% - Énfasis3" xfId="3" builtinId="38" customBuiltin="1"/>
    <cellStyle name="20% - Énfasis4" xfId="4" builtinId="42" customBuiltin="1"/>
    <cellStyle name="20% - Énfasis5" xfId="5" builtinId="46" customBuiltin="1"/>
    <cellStyle name="20% - Énfasis6" xfId="6" builtinId="50" customBuiltin="1"/>
    <cellStyle name="40% - Énfasis1" xfId="7" builtinId="31" customBuiltin="1"/>
    <cellStyle name="40% - Énfasis2" xfId="8" builtinId="35" customBuiltin="1"/>
    <cellStyle name="40% - Énfasis3" xfId="9" builtinId="39" customBuiltin="1"/>
    <cellStyle name="40% - Énfasis4" xfId="10" builtinId="43" customBuiltin="1"/>
    <cellStyle name="40% - Énfasis5" xfId="11" builtinId="47" customBuiltin="1"/>
    <cellStyle name="40% - Énfasis6" xfId="12" builtinId="51" customBuiltin="1"/>
    <cellStyle name="60% - Énfasis1" xfId="13" builtinId="32" customBuiltin="1"/>
    <cellStyle name="60% - Énfasis2" xfId="14" builtinId="36" customBuiltin="1"/>
    <cellStyle name="60% - Énfasis3" xfId="15" builtinId="40" customBuiltin="1"/>
    <cellStyle name="60% - Énfasis4" xfId="16" builtinId="44" customBuiltin="1"/>
    <cellStyle name="60% - Énfasis5" xfId="17" builtinId="48" customBuiltin="1"/>
    <cellStyle name="60% - Énfasis6" xfId="18" builtinId="52" customBuiltin="1"/>
    <cellStyle name="Cálculo" xfId="19" builtinId="22" customBuiltin="1"/>
    <cellStyle name="Celda de comprobación" xfId="20" builtinId="23" customBuiltin="1"/>
    <cellStyle name="Celda vinculada" xfId="21" builtinId="24" customBuiltin="1"/>
    <cellStyle name="Encabezado 4" xfId="22" builtinId="19" customBuiltin="1"/>
    <cellStyle name="Énfasis1" xfId="23" builtinId="29" customBuiltin="1"/>
    <cellStyle name="Énfasis2" xfId="24" builtinId="33" customBuiltin="1"/>
    <cellStyle name="Énfasis3" xfId="25" builtinId="37" customBuiltin="1"/>
    <cellStyle name="Énfasis4" xfId="26" builtinId="41" customBuiltin="1"/>
    <cellStyle name="Énfasis5" xfId="27" builtinId="45" customBuiltin="1"/>
    <cellStyle name="Énfasis6" xfId="28" builtinId="49" customBuiltin="1"/>
    <cellStyle name="Entrada" xfId="29" builtinId="20" customBuiltin="1"/>
    <cellStyle name="Incorrecto" xfId="30" builtinId="27" customBuiltin="1"/>
    <cellStyle name="Millares [0]" xfId="42" builtinId="6"/>
    <cellStyle name="Neutral" xfId="31" builtinId="28" customBuiltin="1"/>
    <cellStyle name="Normal" xfId="0" builtinId="0"/>
    <cellStyle name="Normal 2" xfId="32"/>
    <cellStyle name="Notas" xfId="33" builtinId="10" customBuiltin="1"/>
    <cellStyle name="Porcentaje" xfId="34" builtinId="5"/>
    <cellStyle name="Salida" xfId="35" builtinId="21" customBuiltin="1"/>
    <cellStyle name="Texto de advertencia" xfId="36" builtinId="11" customBuiltin="1"/>
    <cellStyle name="Texto explicativo" xfId="37" builtinId="53" customBuiltin="1"/>
    <cellStyle name="Título" xfId="38" builtinId="15" customBuiltin="1"/>
    <cellStyle name="Título 2" xfId="39" builtinId="17" customBuiltin="1"/>
    <cellStyle name="Título 3" xfId="40" builtinId="18" customBuiltin="1"/>
    <cellStyle name="Total" xfId="41" builtinId="25" customBuiltin="1"/>
  </cellStyles>
  <dxfs count="70">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ont>
        <color auto="1"/>
      </font>
      <fill>
        <patternFill>
          <bgColor rgb="FFFF0000"/>
        </patternFill>
      </fill>
    </dxf>
    <dxf>
      <fill>
        <patternFill>
          <bgColor rgb="FF92D050"/>
        </patternFill>
      </fill>
    </dxf>
    <dxf>
      <fill>
        <patternFill>
          <bgColor rgb="FFFF0000"/>
        </patternFill>
      </fill>
    </dxf>
    <dxf>
      <fill>
        <patternFill>
          <bgColor rgb="FFFFFF00"/>
        </patternFill>
      </fill>
    </dxf>
    <dxf>
      <font>
        <color auto="1"/>
      </font>
      <fill>
        <patternFill>
          <bgColor rgb="FFFF0000"/>
        </patternFill>
      </fill>
    </dxf>
    <dxf>
      <fill>
        <patternFill>
          <bgColor rgb="FF92D050"/>
        </patternFill>
      </fill>
    </dxf>
    <dxf>
      <fill>
        <patternFill>
          <bgColor rgb="FFFF0000"/>
        </patternFill>
      </fill>
    </dxf>
    <dxf>
      <fill>
        <patternFill>
          <bgColor rgb="FFFFFF00"/>
        </patternFill>
      </fill>
    </dxf>
    <dxf>
      <font>
        <color auto="1"/>
      </font>
      <fill>
        <patternFill>
          <bgColor rgb="FFFF0000"/>
        </patternFill>
      </fill>
    </dxf>
    <dxf>
      <fill>
        <patternFill>
          <bgColor rgb="FF92D050"/>
        </patternFill>
      </fill>
    </dxf>
    <dxf>
      <fill>
        <patternFill>
          <bgColor rgb="FFFF0000"/>
        </patternFill>
      </fill>
    </dxf>
    <dxf>
      <fill>
        <patternFill>
          <bgColor rgb="FFFFFF00"/>
        </patternFill>
      </fill>
    </dxf>
    <dxf>
      <font>
        <color auto="1"/>
      </font>
      <fill>
        <patternFill>
          <bgColor rgb="FFFF0000"/>
        </patternFill>
      </fill>
    </dxf>
    <dxf>
      <fill>
        <patternFill>
          <bgColor rgb="FF92D050"/>
        </patternFill>
      </fill>
    </dxf>
    <dxf>
      <fill>
        <patternFill>
          <bgColor rgb="FFFF0000"/>
        </patternFill>
      </fill>
    </dxf>
    <dxf>
      <fill>
        <patternFill>
          <bgColor rgb="FFFFFF00"/>
        </patternFill>
      </fill>
    </dxf>
    <dxf>
      <font>
        <color auto="1"/>
      </font>
      <fill>
        <patternFill>
          <bgColor rgb="FFFF0000"/>
        </patternFill>
      </fill>
    </dxf>
    <dxf>
      <fill>
        <patternFill>
          <bgColor rgb="FF92D05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92D050"/>
        </patternFill>
      </fill>
    </dxf>
    <dxf>
      <fill>
        <patternFill>
          <bgColor rgb="FF00FF00"/>
        </patternFill>
      </fill>
    </dxf>
    <dxf>
      <fill>
        <patternFill>
          <bgColor rgb="FFFF0000"/>
        </patternFill>
      </fill>
    </dxf>
    <dxf>
      <fill>
        <patternFill>
          <bgColor rgb="FFFF0000"/>
        </patternFill>
      </fill>
    </dxf>
    <dxf>
      <fill>
        <patternFill>
          <bgColor rgb="FF00FF00"/>
        </patternFill>
      </fill>
    </dxf>
    <dxf>
      <fill>
        <patternFill>
          <bgColor rgb="FFFF0000"/>
        </patternFill>
      </fill>
    </dxf>
    <dxf>
      <fill>
        <patternFill>
          <bgColor rgb="FFFF0000"/>
        </patternFill>
      </fill>
    </dxf>
    <dxf>
      <fill>
        <patternFill>
          <bgColor rgb="FF00FF00"/>
        </patternFill>
      </fill>
    </dxf>
    <dxf>
      <fill>
        <patternFill>
          <bgColor rgb="FFFF0000"/>
        </patternFill>
      </fill>
    </dxf>
    <dxf>
      <fill>
        <patternFill>
          <bgColor rgb="FFFF0000"/>
        </patternFill>
      </fill>
    </dxf>
    <dxf>
      <fill>
        <patternFill>
          <bgColor rgb="FF00FF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0000"/>
        </patternFill>
      </fill>
    </dxf>
    <dxf>
      <fill>
        <patternFill>
          <bgColor rgb="FFFFFF00"/>
        </patternFill>
      </fill>
    </dxf>
    <dxf>
      <font>
        <color auto="1"/>
      </font>
      <fill>
        <patternFill>
          <bgColor rgb="FFFF0000"/>
        </patternFill>
      </fill>
    </dxf>
    <dxf>
      <fill>
        <patternFill>
          <bgColor rgb="FF92D050"/>
        </patternFill>
      </fill>
    </dxf>
    <dxf>
      <fill>
        <patternFill>
          <bgColor rgb="FFFF0000"/>
        </patternFill>
      </fill>
    </dxf>
    <dxf>
      <fill>
        <patternFill>
          <bgColor rgb="FFFFFF00"/>
        </patternFill>
      </fill>
    </dxf>
    <dxf>
      <font>
        <color auto="1"/>
      </font>
      <fill>
        <patternFill>
          <bgColor rgb="FFFF0000"/>
        </patternFill>
      </fill>
    </dxf>
    <dxf>
      <fill>
        <patternFill>
          <bgColor rgb="FF92D050"/>
        </patternFill>
      </fill>
    </dxf>
    <dxf>
      <fill>
        <patternFill>
          <bgColor rgb="FFFF0000"/>
        </patternFill>
      </fill>
    </dxf>
    <dxf>
      <fill>
        <patternFill>
          <bgColor rgb="FFFFFF00"/>
        </patternFill>
      </fill>
    </dxf>
    <dxf>
      <font>
        <color auto="1"/>
      </font>
      <fill>
        <patternFill>
          <bgColor rgb="FFFF0000"/>
        </patternFill>
      </fill>
    </dxf>
    <dxf>
      <fill>
        <patternFill>
          <bgColor rgb="FF92D050"/>
        </patternFill>
      </fill>
    </dxf>
    <dxf>
      <fill>
        <patternFill>
          <bgColor rgb="FFFF0000"/>
        </patternFill>
      </fill>
    </dxf>
    <dxf>
      <fill>
        <patternFill>
          <bgColor rgb="FFFFFF00"/>
        </patternFill>
      </fill>
    </dxf>
    <dxf>
      <font>
        <color auto="1"/>
      </font>
      <fill>
        <patternFill>
          <bgColor rgb="FFFF0000"/>
        </patternFill>
      </fill>
    </dxf>
    <dxf>
      <fill>
        <patternFill>
          <bgColor rgb="FF92D05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customXml" Target="../customXml/item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col"/>
        <c:grouping val="clustered"/>
        <c:varyColors val="0"/>
        <c:ser>
          <c:idx val="0"/>
          <c:order val="0"/>
          <c:tx>
            <c:strRef>
              <c:f>'1 Pronunciamiento de demandas'!$C$46</c:f>
              <c:strCache>
                <c:ptCount val="1"/>
                <c:pt idx="0">
                  <c:v>Tiempo Observado</c:v>
                </c:pt>
              </c:strCache>
            </c:strRef>
          </c:tx>
          <c:spPr>
            <a:solidFill>
              <a:schemeClr val="tx2">
                <a:lumMod val="40000"/>
                <a:lumOff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 Pronunciamiento de demandas'!$F$45,'1 Pronunciamiento de demandas'!$I$45,'1 Pronunciamiento de demandas'!$L$45,'1 Pronunciamiento de demandas'!$O$45,'1 Pronunciamiento de demandas'!$P$45)</c:f>
              <c:strCache>
                <c:ptCount val="5"/>
                <c:pt idx="0">
                  <c:v>MAR</c:v>
                </c:pt>
                <c:pt idx="1">
                  <c:v>JUN</c:v>
                </c:pt>
                <c:pt idx="2">
                  <c:v>SEP</c:v>
                </c:pt>
                <c:pt idx="3">
                  <c:v>DIC</c:v>
                </c:pt>
                <c:pt idx="4">
                  <c:v>PROMEDIO</c:v>
                </c:pt>
              </c:strCache>
            </c:strRef>
          </c:cat>
          <c:val>
            <c:numRef>
              <c:f>('1 Pronunciamiento de demandas'!$F$46,'1 Pronunciamiento de demandas'!$I$46,'1 Pronunciamiento de demandas'!$L$46,'1 Pronunciamiento de demandas'!$O$46,'1 Pronunciamiento de demandas'!$P$46)</c:f>
              <c:numCache>
                <c:formatCode>General</c:formatCode>
                <c:ptCount val="5"/>
                <c:pt idx="0">
                  <c:v>19</c:v>
                </c:pt>
                <c:pt idx="1">
                  <c:v>23</c:v>
                </c:pt>
                <c:pt idx="2">
                  <c:v>20</c:v>
                </c:pt>
                <c:pt idx="3">
                  <c:v>23</c:v>
                </c:pt>
                <c:pt idx="4">
                  <c:v>21.25</c:v>
                </c:pt>
              </c:numCache>
            </c:numRef>
          </c:val>
          <c:extLst>
            <c:ext xmlns:c16="http://schemas.microsoft.com/office/drawing/2014/chart" uri="{C3380CC4-5D6E-409C-BE32-E72D297353CC}">
              <c16:uniqueId val="{00000002-1AA1-4990-84C9-6411F96FBC8D}"/>
            </c:ext>
          </c:extLst>
        </c:ser>
        <c:ser>
          <c:idx val="1"/>
          <c:order val="1"/>
          <c:tx>
            <c:strRef>
              <c:f>'1 Pronunciamiento de demandas'!$C$47</c:f>
              <c:strCache>
                <c:ptCount val="1"/>
                <c:pt idx="0">
                  <c:v>Tiempo máximo Permitido</c:v>
                </c:pt>
              </c:strCache>
            </c:strRef>
          </c:tx>
          <c:spPr>
            <a:solidFill>
              <a:schemeClr val="accent3">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CO"/>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 Pronunciamiento de demandas'!$F$45,'1 Pronunciamiento de demandas'!$I$45,'1 Pronunciamiento de demandas'!$L$45,'1 Pronunciamiento de demandas'!$O$45,'1 Pronunciamiento de demandas'!$P$45)</c:f>
              <c:strCache>
                <c:ptCount val="5"/>
                <c:pt idx="0">
                  <c:v>MAR</c:v>
                </c:pt>
                <c:pt idx="1">
                  <c:v>JUN</c:v>
                </c:pt>
                <c:pt idx="2">
                  <c:v>SEP</c:v>
                </c:pt>
                <c:pt idx="3">
                  <c:v>DIC</c:v>
                </c:pt>
                <c:pt idx="4">
                  <c:v>PROMEDIO</c:v>
                </c:pt>
              </c:strCache>
            </c:strRef>
          </c:cat>
          <c:val>
            <c:numRef>
              <c:f>('1 Pronunciamiento de demandas'!$F$47,'1 Pronunciamiento de demandas'!$I$47,'1 Pronunciamiento de demandas'!$L$47,'1 Pronunciamiento de demandas'!$O$47,'1 Pronunciamiento de demandas'!$P$47)</c:f>
              <c:numCache>
                <c:formatCode>General</c:formatCode>
                <c:ptCount val="5"/>
                <c:pt idx="0">
                  <c:v>30</c:v>
                </c:pt>
                <c:pt idx="1">
                  <c:v>30</c:v>
                </c:pt>
                <c:pt idx="2">
                  <c:v>30</c:v>
                </c:pt>
                <c:pt idx="3">
                  <c:v>30</c:v>
                </c:pt>
                <c:pt idx="4">
                  <c:v>30</c:v>
                </c:pt>
              </c:numCache>
            </c:numRef>
          </c:val>
          <c:extLst>
            <c:ext xmlns:c16="http://schemas.microsoft.com/office/drawing/2014/chart" uri="{C3380CC4-5D6E-409C-BE32-E72D297353CC}">
              <c16:uniqueId val="{00000003-1AA1-4990-84C9-6411F96FBC8D}"/>
            </c:ext>
          </c:extLst>
        </c:ser>
        <c:dLbls>
          <c:dLblPos val="outEnd"/>
          <c:showLegendKey val="0"/>
          <c:showVal val="1"/>
          <c:showCatName val="0"/>
          <c:showSerName val="0"/>
          <c:showPercent val="0"/>
          <c:showBubbleSize val="0"/>
        </c:dLbls>
        <c:gapWidth val="219"/>
        <c:axId val="994418464"/>
        <c:axId val="994419776"/>
      </c:barChart>
      <c:lineChart>
        <c:grouping val="standard"/>
        <c:varyColors val="0"/>
        <c:ser>
          <c:idx val="2"/>
          <c:order val="2"/>
          <c:tx>
            <c:strRef>
              <c:f>'1 Pronunciamiento de demandas'!$C$49</c:f>
              <c:strCache>
                <c:ptCount val="1"/>
                <c:pt idx="0">
                  <c:v>% de cumplimiento</c:v>
                </c:pt>
              </c:strCache>
            </c:strRef>
          </c:tx>
          <c:spPr>
            <a:ln w="28575" cap="rnd">
              <a:noFill/>
              <a:round/>
            </a:ln>
            <a:effectLst/>
          </c:spPr>
          <c:marker>
            <c:symbol val="diamond"/>
            <c:size val="9"/>
            <c:spPr>
              <a:solidFill>
                <a:schemeClr val="accent2">
                  <a:lumMod val="40000"/>
                  <a:lumOff val="60000"/>
                </a:schemeClr>
              </a:solidFill>
              <a:ln w="9525">
                <a:solidFill>
                  <a:schemeClr val="accent3"/>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 Pronunciamiento de demandas'!$F$45,'1 Pronunciamiento de demandas'!$I$45,'1 Pronunciamiento de demandas'!$L$45,'1 Pronunciamiento de demandas'!$O$45,'1 Pronunciamiento de demandas'!$P$45)</c:f>
              <c:strCache>
                <c:ptCount val="5"/>
                <c:pt idx="0">
                  <c:v>MAR</c:v>
                </c:pt>
                <c:pt idx="1">
                  <c:v>JUN</c:v>
                </c:pt>
                <c:pt idx="2">
                  <c:v>SEP</c:v>
                </c:pt>
                <c:pt idx="3">
                  <c:v>DIC</c:v>
                </c:pt>
                <c:pt idx="4">
                  <c:v>PROMEDIO</c:v>
                </c:pt>
              </c:strCache>
            </c:strRef>
          </c:cat>
          <c:val>
            <c:numRef>
              <c:f>('1 Pronunciamiento de demandas'!$F$49,'1 Pronunciamiento de demandas'!$I$49,'1 Pronunciamiento de demandas'!$L$49,'1 Pronunciamiento de demandas'!$O$49,'1 Pronunciamiento de demandas'!$P$49)</c:f>
              <c:numCache>
                <c:formatCode>0%</c:formatCode>
                <c:ptCount val="5"/>
                <c:pt idx="0">
                  <c:v>1</c:v>
                </c:pt>
                <c:pt idx="1">
                  <c:v>1</c:v>
                </c:pt>
                <c:pt idx="2">
                  <c:v>1</c:v>
                </c:pt>
                <c:pt idx="3">
                  <c:v>1</c:v>
                </c:pt>
                <c:pt idx="4">
                  <c:v>1</c:v>
                </c:pt>
              </c:numCache>
            </c:numRef>
          </c:val>
          <c:smooth val="0"/>
          <c:extLst>
            <c:ext xmlns:c16="http://schemas.microsoft.com/office/drawing/2014/chart" uri="{C3380CC4-5D6E-409C-BE32-E72D297353CC}">
              <c16:uniqueId val="{00000004-1AA1-4990-84C9-6411F96FBC8D}"/>
            </c:ext>
          </c:extLst>
        </c:ser>
        <c:dLbls>
          <c:showLegendKey val="0"/>
          <c:showVal val="0"/>
          <c:showCatName val="0"/>
          <c:showSerName val="0"/>
          <c:showPercent val="0"/>
          <c:showBubbleSize val="0"/>
        </c:dLbls>
        <c:marker val="1"/>
        <c:smooth val="0"/>
        <c:axId val="717658600"/>
        <c:axId val="717656304"/>
      </c:lineChart>
      <c:catAx>
        <c:axId val="994418464"/>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994419776"/>
        <c:crosses val="autoZero"/>
        <c:auto val="1"/>
        <c:lblAlgn val="ctr"/>
        <c:lblOffset val="100"/>
        <c:noMultiLvlLbl val="0"/>
      </c:catAx>
      <c:valAx>
        <c:axId val="99441977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994418464"/>
        <c:crosses val="autoZero"/>
        <c:crossBetween val="between"/>
      </c:valAx>
      <c:valAx>
        <c:axId val="717656304"/>
        <c:scaling>
          <c:orientation val="minMax"/>
          <c:max val="1"/>
          <c:min val="0"/>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717658600"/>
        <c:crosses val="max"/>
        <c:crossBetween val="between"/>
        <c:majorUnit val="0.1"/>
      </c:valAx>
      <c:catAx>
        <c:axId val="717658600"/>
        <c:scaling>
          <c:orientation val="minMax"/>
        </c:scaling>
        <c:delete val="1"/>
        <c:axPos val="b"/>
        <c:numFmt formatCode="General" sourceLinked="1"/>
        <c:majorTickMark val="out"/>
        <c:minorTickMark val="none"/>
        <c:tickLblPos val="nextTo"/>
        <c:crossAx val="717656304"/>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sz="1800" b="1" i="0" baseline="0">
                <a:effectLst/>
              </a:rPr>
              <a:t>Tiempos de calificación de demandas</a:t>
            </a:r>
            <a:endParaRPr lang="es-CO">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manualLayout>
          <c:layoutTarget val="inner"/>
          <c:xMode val="edge"/>
          <c:yMode val="edge"/>
          <c:x val="2.8986995199563093E-2"/>
          <c:y val="1.387657162045652E-2"/>
          <c:w val="0.97015967143843518"/>
          <c:h val="0.87963518870187862"/>
        </c:manualLayout>
      </c:layout>
      <c:lineChart>
        <c:grouping val="standard"/>
        <c:varyColors val="0"/>
        <c:ser>
          <c:idx val="0"/>
          <c:order val="0"/>
          <c:spPr>
            <a:ln w="28575" cap="sq">
              <a:solidFill>
                <a:schemeClr val="accent1"/>
              </a:solidFill>
              <a:miter lim="800000"/>
            </a:ln>
            <a:effectLst/>
          </c:spPr>
          <c:marker>
            <c:symbol val="diamond"/>
            <c:size val="9"/>
            <c:spPr>
              <a:solidFill>
                <a:schemeClr val="accent1"/>
              </a:solidFill>
              <a:ln w="9525" cap="sq">
                <a:solidFill>
                  <a:schemeClr val="accent1"/>
                </a:solidFill>
                <a:bevel/>
              </a:ln>
              <a:effectLst/>
            </c:spPr>
          </c:marker>
          <c:dPt>
            <c:idx val="1"/>
            <c:marker>
              <c:symbol val="diamond"/>
              <c:size val="9"/>
              <c:spPr>
                <a:solidFill>
                  <a:schemeClr val="accent1"/>
                </a:solidFill>
                <a:ln w="9525" cap="sq">
                  <a:solidFill>
                    <a:schemeClr val="accent1"/>
                  </a:solidFill>
                  <a:bevel/>
                </a:ln>
                <a:effectLst/>
              </c:spPr>
            </c:marker>
            <c:bubble3D val="0"/>
            <c:extLst>
              <c:ext xmlns:c16="http://schemas.microsoft.com/office/drawing/2014/chart" uri="{C3380CC4-5D6E-409C-BE32-E72D297353CC}">
                <c16:uniqueId val="{00000009-34BC-479A-AF27-E630BB42ED5F}"/>
              </c:ext>
            </c:extLst>
          </c:dPt>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'1.1 Registro pronunciamient dem'!$C$14:$O$14</c:f>
              <c:strCache>
                <c:ptCount val="13"/>
                <c:pt idx="0">
                  <c:v>2020</c:v>
                </c:pt>
                <c:pt idx="1">
                  <c:v> 2021
Trimestre 1</c:v>
                </c:pt>
                <c:pt idx="2">
                  <c:v>2021
Trimestre 2</c:v>
                </c:pt>
                <c:pt idx="3">
                  <c:v>2021
Trimestre 3</c:v>
                </c:pt>
                <c:pt idx="4">
                  <c:v>2021
Trimestre 4</c:v>
                </c:pt>
                <c:pt idx="5">
                  <c:v> 2022 Trimestre 1</c:v>
                </c:pt>
                <c:pt idx="6">
                  <c:v>2022 
Trimestre 2</c:v>
                </c:pt>
                <c:pt idx="7">
                  <c:v>2022 
Trimestre 3</c:v>
                </c:pt>
                <c:pt idx="8">
                  <c:v>2022
Trimestre 4</c:v>
                </c:pt>
                <c:pt idx="9">
                  <c:v> 2023 Trimestre 1</c:v>
                </c:pt>
                <c:pt idx="10">
                  <c:v>2023 
Trimestre 2</c:v>
                </c:pt>
                <c:pt idx="11">
                  <c:v>2023
Trimestre 3</c:v>
                </c:pt>
                <c:pt idx="12">
                  <c:v>2023
Trimestre 4</c:v>
                </c:pt>
              </c:strCache>
            </c:strRef>
          </c:cat>
          <c:val>
            <c:numRef>
              <c:f>'1.1 Registro pronunciamient dem'!$C$15:$O$15</c:f>
              <c:numCache>
                <c:formatCode>General</c:formatCode>
                <c:ptCount val="13"/>
                <c:pt idx="0">
                  <c:v>25</c:v>
                </c:pt>
                <c:pt idx="1">
                  <c:v>15</c:v>
                </c:pt>
                <c:pt idx="2">
                  <c:v>12</c:v>
                </c:pt>
                <c:pt idx="3">
                  <c:v>11</c:v>
                </c:pt>
                <c:pt idx="4">
                  <c:v>6</c:v>
                </c:pt>
                <c:pt idx="5">
                  <c:v>13</c:v>
                </c:pt>
                <c:pt idx="6">
                  <c:v>5</c:v>
                </c:pt>
                <c:pt idx="7">
                  <c:v>12</c:v>
                </c:pt>
                <c:pt idx="8">
                  <c:v>33</c:v>
                </c:pt>
                <c:pt idx="9">
                  <c:v>19</c:v>
                </c:pt>
                <c:pt idx="10">
                  <c:v>23</c:v>
                </c:pt>
                <c:pt idx="11">
                  <c:v>20</c:v>
                </c:pt>
                <c:pt idx="12">
                  <c:v>23</c:v>
                </c:pt>
              </c:numCache>
            </c:numRef>
          </c:val>
          <c:smooth val="1"/>
          <c:extLst>
            <c:ext xmlns:c16="http://schemas.microsoft.com/office/drawing/2014/chart" uri="{C3380CC4-5D6E-409C-BE32-E72D297353CC}">
              <c16:uniqueId val="{00000008-34BC-479A-AF27-E630BB42ED5F}"/>
            </c:ext>
          </c:extLst>
        </c:ser>
        <c:dLbls>
          <c:showLegendKey val="0"/>
          <c:showVal val="0"/>
          <c:showCatName val="0"/>
          <c:showSerName val="0"/>
          <c:showPercent val="0"/>
          <c:showBubbleSize val="0"/>
        </c:dLbls>
        <c:marker val="1"/>
        <c:smooth val="0"/>
        <c:axId val="521378200"/>
        <c:axId val="521369672"/>
      </c:lineChart>
      <c:catAx>
        <c:axId val="5213782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crossAx val="521369672"/>
        <c:crosses val="autoZero"/>
        <c:auto val="1"/>
        <c:lblAlgn val="ctr"/>
        <c:lblOffset val="100"/>
        <c:noMultiLvlLbl val="0"/>
      </c:catAx>
      <c:valAx>
        <c:axId val="521369672"/>
        <c:scaling>
          <c:orientation val="minMax"/>
          <c:min val="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52137820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s-CO" sz="1200" b="1" i="0" baseline="0">
                <a:effectLst/>
              </a:rPr>
              <a:t>Indicador - Incrementos de audiencias celebradas</a:t>
            </a:r>
            <a:endParaRPr lang="es-CO" sz="1200">
              <a:effectLst/>
            </a:endParaRP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col"/>
        <c:grouping val="clustered"/>
        <c:varyColors val="0"/>
        <c:ser>
          <c:idx val="0"/>
          <c:order val="0"/>
          <c:tx>
            <c:strRef>
              <c:f>'2 Audiencias realizadas'!$C$47</c:f>
              <c:strCache>
                <c:ptCount val="1"/>
                <c:pt idx="0">
                  <c:v>Audiencias celebradas en el trimestre</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s-CO"/>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 Audiencias realizadas'!$F$46,'2 Audiencias realizadas'!$I$46,'2 Audiencias realizadas'!$L$46,'2 Audiencias realizadas'!$O$46,'2 Audiencias realizadas'!$P$46)</c:f>
              <c:strCache>
                <c:ptCount val="5"/>
                <c:pt idx="0">
                  <c:v>MAR</c:v>
                </c:pt>
                <c:pt idx="1">
                  <c:v>JUN</c:v>
                </c:pt>
                <c:pt idx="2">
                  <c:v>SEP</c:v>
                </c:pt>
                <c:pt idx="3">
                  <c:v>DIC</c:v>
                </c:pt>
                <c:pt idx="4">
                  <c:v>PROMEDIO</c:v>
                </c:pt>
              </c:strCache>
            </c:strRef>
          </c:cat>
          <c:val>
            <c:numRef>
              <c:f>('2 Audiencias realizadas'!$F$47,'2 Audiencias realizadas'!$I$47,'2 Audiencias realizadas'!$L$47,'2 Audiencias realizadas'!$O$47,'2 Audiencias realizadas'!$P$47)</c:f>
              <c:numCache>
                <c:formatCode>General</c:formatCode>
                <c:ptCount val="5"/>
                <c:pt idx="0">
                  <c:v>9</c:v>
                </c:pt>
                <c:pt idx="1">
                  <c:v>7</c:v>
                </c:pt>
                <c:pt idx="2">
                  <c:v>8</c:v>
                </c:pt>
                <c:pt idx="3">
                  <c:v>12</c:v>
                </c:pt>
                <c:pt idx="4" formatCode="0.0">
                  <c:v>9</c:v>
                </c:pt>
              </c:numCache>
            </c:numRef>
          </c:val>
          <c:extLst>
            <c:ext xmlns:c16="http://schemas.microsoft.com/office/drawing/2014/chart" uri="{C3380CC4-5D6E-409C-BE32-E72D297353CC}">
              <c16:uniqueId val="{00000002-EC1A-44AD-ACE9-305EC98DC357}"/>
            </c:ext>
          </c:extLst>
        </c:ser>
        <c:ser>
          <c:idx val="1"/>
          <c:order val="1"/>
          <c:tx>
            <c:strRef>
              <c:f>'2 Audiencias realizadas'!$C$48</c:f>
              <c:strCache>
                <c:ptCount val="1"/>
                <c:pt idx="0">
                  <c:v>Número de audiencias estimadas a celebrar en el trimestre</c:v>
                </c:pt>
              </c:strCache>
            </c:strRef>
          </c:tx>
          <c:spPr>
            <a:solidFill>
              <a:schemeClr val="accent3">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CO"/>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 Audiencias realizadas'!$F$46,'2 Audiencias realizadas'!$I$46,'2 Audiencias realizadas'!$L$46,'2 Audiencias realizadas'!$O$46,'2 Audiencias realizadas'!$P$46)</c:f>
              <c:strCache>
                <c:ptCount val="5"/>
                <c:pt idx="0">
                  <c:v>MAR</c:v>
                </c:pt>
                <c:pt idx="1">
                  <c:v>JUN</c:v>
                </c:pt>
                <c:pt idx="2">
                  <c:v>SEP</c:v>
                </c:pt>
                <c:pt idx="3">
                  <c:v>DIC</c:v>
                </c:pt>
                <c:pt idx="4">
                  <c:v>PROMEDIO</c:v>
                </c:pt>
              </c:strCache>
            </c:strRef>
          </c:cat>
          <c:val>
            <c:numRef>
              <c:f>('2 Audiencias realizadas'!$F$48,'2 Audiencias realizadas'!$I$48,'2 Audiencias realizadas'!$L$48,'2 Audiencias realizadas'!$O$48,'2 Audiencias realizadas'!$P$48)</c:f>
              <c:numCache>
                <c:formatCode>General</c:formatCode>
                <c:ptCount val="5"/>
                <c:pt idx="0">
                  <c:v>9</c:v>
                </c:pt>
                <c:pt idx="1">
                  <c:v>9</c:v>
                </c:pt>
                <c:pt idx="2">
                  <c:v>9</c:v>
                </c:pt>
                <c:pt idx="3">
                  <c:v>9</c:v>
                </c:pt>
                <c:pt idx="4">
                  <c:v>9</c:v>
                </c:pt>
              </c:numCache>
            </c:numRef>
          </c:val>
          <c:extLst>
            <c:ext xmlns:c16="http://schemas.microsoft.com/office/drawing/2014/chart" uri="{C3380CC4-5D6E-409C-BE32-E72D297353CC}">
              <c16:uniqueId val="{00000003-EC1A-44AD-ACE9-305EC98DC357}"/>
            </c:ext>
          </c:extLst>
        </c:ser>
        <c:dLbls>
          <c:dLblPos val="outEnd"/>
          <c:showLegendKey val="0"/>
          <c:showVal val="1"/>
          <c:showCatName val="0"/>
          <c:showSerName val="0"/>
          <c:showPercent val="0"/>
          <c:showBubbleSize val="0"/>
        </c:dLbls>
        <c:gapWidth val="219"/>
        <c:axId val="994468616"/>
        <c:axId val="994475504"/>
      </c:barChart>
      <c:lineChart>
        <c:grouping val="standard"/>
        <c:varyColors val="0"/>
        <c:ser>
          <c:idx val="2"/>
          <c:order val="2"/>
          <c:tx>
            <c:strRef>
              <c:f>'2 Audiencias realizadas'!$C$50</c:f>
              <c:strCache>
                <c:ptCount val="1"/>
                <c:pt idx="0">
                  <c:v>% de cumplimiento</c:v>
                </c:pt>
              </c:strCache>
            </c:strRef>
          </c:tx>
          <c:spPr>
            <a:ln w="28575" cap="rnd">
              <a:noFill/>
              <a:round/>
            </a:ln>
            <a:effectLst/>
          </c:spPr>
          <c:marker>
            <c:symbol val="diamond"/>
            <c:size val="8"/>
            <c:spPr>
              <a:solidFill>
                <a:schemeClr val="accent2">
                  <a:lumMod val="60000"/>
                  <a:lumOff val="40000"/>
                </a:schemeClr>
              </a:solidFill>
              <a:ln w="9525">
                <a:solidFill>
                  <a:schemeClr val="accent3"/>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 Audiencias realizadas'!$F$46,'2 Audiencias realizadas'!$I$46,'2 Audiencias realizadas'!$L$46,'2 Audiencias realizadas'!$O$46,'2 Audiencias realizadas'!$P$46)</c:f>
              <c:strCache>
                <c:ptCount val="5"/>
                <c:pt idx="0">
                  <c:v>MAR</c:v>
                </c:pt>
                <c:pt idx="1">
                  <c:v>JUN</c:v>
                </c:pt>
                <c:pt idx="2">
                  <c:v>SEP</c:v>
                </c:pt>
                <c:pt idx="3">
                  <c:v>DIC</c:v>
                </c:pt>
                <c:pt idx="4">
                  <c:v>PROMEDIO</c:v>
                </c:pt>
              </c:strCache>
            </c:strRef>
          </c:cat>
          <c:val>
            <c:numRef>
              <c:f>('2 Audiencias realizadas'!$F$50,'2 Audiencias realizadas'!$I$50,'2 Audiencias realizadas'!$L$50,'2 Audiencias realizadas'!$O$50,'2 Audiencias realizadas'!$P$50)</c:f>
              <c:numCache>
                <c:formatCode>0%</c:formatCode>
                <c:ptCount val="5"/>
                <c:pt idx="0">
                  <c:v>1</c:v>
                </c:pt>
                <c:pt idx="1">
                  <c:v>0.77777777777777779</c:v>
                </c:pt>
                <c:pt idx="2">
                  <c:v>0.88888888888888884</c:v>
                </c:pt>
                <c:pt idx="3">
                  <c:v>1</c:v>
                </c:pt>
                <c:pt idx="4">
                  <c:v>1</c:v>
                </c:pt>
              </c:numCache>
            </c:numRef>
          </c:val>
          <c:smooth val="0"/>
          <c:extLst>
            <c:ext xmlns:c16="http://schemas.microsoft.com/office/drawing/2014/chart" uri="{C3380CC4-5D6E-409C-BE32-E72D297353CC}">
              <c16:uniqueId val="{00000004-EC1A-44AD-ACE9-305EC98DC357}"/>
            </c:ext>
          </c:extLst>
        </c:ser>
        <c:dLbls>
          <c:showLegendKey val="0"/>
          <c:showVal val="0"/>
          <c:showCatName val="0"/>
          <c:showSerName val="0"/>
          <c:showPercent val="0"/>
          <c:showBubbleSize val="0"/>
        </c:dLbls>
        <c:marker val="1"/>
        <c:smooth val="0"/>
        <c:axId val="916459488"/>
        <c:axId val="916459160"/>
      </c:lineChart>
      <c:catAx>
        <c:axId val="99446861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994475504"/>
        <c:crosses val="autoZero"/>
        <c:auto val="1"/>
        <c:lblAlgn val="ctr"/>
        <c:lblOffset val="100"/>
        <c:noMultiLvlLbl val="0"/>
      </c:catAx>
      <c:valAx>
        <c:axId val="994475504"/>
        <c:scaling>
          <c:orientation val="minMax"/>
          <c:max val="9"/>
          <c:min val="0"/>
        </c:scaling>
        <c:delete val="0"/>
        <c:axPos val="l"/>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994468616"/>
        <c:crosses val="autoZero"/>
        <c:crossBetween val="between"/>
        <c:minorUnit val="1"/>
      </c:valAx>
      <c:valAx>
        <c:axId val="916459160"/>
        <c:scaling>
          <c:orientation val="minMax"/>
          <c:max val="1"/>
          <c:min val="0"/>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916459488"/>
        <c:crosses val="max"/>
        <c:crossBetween val="between"/>
      </c:valAx>
      <c:catAx>
        <c:axId val="916459488"/>
        <c:scaling>
          <c:orientation val="minMax"/>
        </c:scaling>
        <c:delete val="1"/>
        <c:axPos val="b"/>
        <c:numFmt formatCode="General" sourceLinked="1"/>
        <c:majorTickMark val="out"/>
        <c:minorTickMark val="none"/>
        <c:tickLblPos val="nextTo"/>
        <c:crossAx val="916459160"/>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sz="1400" b="0" i="0" baseline="0">
                <a:effectLst/>
              </a:rPr>
              <a:t>Audiencias realizadas</a:t>
            </a:r>
            <a:endParaRPr lang="es-CO" sz="1400">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lineChart>
        <c:grouping val="standard"/>
        <c:varyColors val="0"/>
        <c:ser>
          <c:idx val="0"/>
          <c:order val="0"/>
          <c:spPr>
            <a:ln w="28575" cap="rnd">
              <a:solidFill>
                <a:schemeClr val="accent1"/>
              </a:solidFill>
              <a:round/>
            </a:ln>
            <a:effectLst/>
          </c:spPr>
          <c:marker>
            <c:symbol val="diamond"/>
            <c:size val="8"/>
            <c:spPr>
              <a:solidFill>
                <a:schemeClr val="accent1"/>
              </a:solidFill>
              <a:ln w="9525">
                <a:solidFill>
                  <a:schemeClr val="accent1"/>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'2.1 regist audienci realizadas'!$C$14:$O$14</c:f>
              <c:strCache>
                <c:ptCount val="13"/>
                <c:pt idx="0">
                  <c:v>2020</c:v>
                </c:pt>
                <c:pt idx="1">
                  <c:v> 2021 Trimestre 1</c:v>
                </c:pt>
                <c:pt idx="2">
                  <c:v>2021 Trimestre 2</c:v>
                </c:pt>
                <c:pt idx="3">
                  <c:v>2021 Trimestre 3</c:v>
                </c:pt>
                <c:pt idx="4">
                  <c:v>2021
Trimestre 4</c:v>
                </c:pt>
                <c:pt idx="5">
                  <c:v> 2022 Trimestre 1</c:v>
                </c:pt>
                <c:pt idx="6">
                  <c:v>2022 
Trimestre 2</c:v>
                </c:pt>
                <c:pt idx="7">
                  <c:v>2022 
Trimestre 3</c:v>
                </c:pt>
                <c:pt idx="8">
                  <c:v>2022
Trimestre 4</c:v>
                </c:pt>
                <c:pt idx="9">
                  <c:v> 2023 Trimestre 1</c:v>
                </c:pt>
                <c:pt idx="10">
                  <c:v>2023 
Trimestre 2</c:v>
                </c:pt>
                <c:pt idx="11">
                  <c:v>2023
Trimestre 3</c:v>
                </c:pt>
                <c:pt idx="12">
                  <c:v>2023
Trimestre 4</c:v>
                </c:pt>
              </c:strCache>
            </c:strRef>
          </c:cat>
          <c:val>
            <c:numRef>
              <c:f>'2.1 regist audienci realizadas'!$C$15:$O$15</c:f>
              <c:numCache>
                <c:formatCode>General</c:formatCode>
                <c:ptCount val="13"/>
                <c:pt idx="0">
                  <c:v>9</c:v>
                </c:pt>
                <c:pt idx="1">
                  <c:v>13</c:v>
                </c:pt>
                <c:pt idx="2">
                  <c:v>24</c:v>
                </c:pt>
                <c:pt idx="3">
                  <c:v>14</c:v>
                </c:pt>
                <c:pt idx="4">
                  <c:v>22</c:v>
                </c:pt>
                <c:pt idx="5">
                  <c:v>16</c:v>
                </c:pt>
                <c:pt idx="6">
                  <c:v>8</c:v>
                </c:pt>
                <c:pt idx="7">
                  <c:v>3</c:v>
                </c:pt>
                <c:pt idx="8">
                  <c:v>6</c:v>
                </c:pt>
                <c:pt idx="9">
                  <c:v>9</c:v>
                </c:pt>
                <c:pt idx="10">
                  <c:v>7</c:v>
                </c:pt>
                <c:pt idx="11">
                  <c:v>8</c:v>
                </c:pt>
                <c:pt idx="12">
                  <c:v>12</c:v>
                </c:pt>
              </c:numCache>
            </c:numRef>
          </c:val>
          <c:smooth val="1"/>
          <c:extLst>
            <c:ext xmlns:c16="http://schemas.microsoft.com/office/drawing/2014/chart" uri="{C3380CC4-5D6E-409C-BE32-E72D297353CC}">
              <c16:uniqueId val="{00000003-2EFD-4458-B848-FB86BD18102A}"/>
            </c:ext>
          </c:extLst>
        </c:ser>
        <c:dLbls>
          <c:dLblPos val="t"/>
          <c:showLegendKey val="0"/>
          <c:showVal val="1"/>
          <c:showCatName val="0"/>
          <c:showSerName val="0"/>
          <c:showPercent val="0"/>
          <c:showBubbleSize val="0"/>
        </c:dLbls>
        <c:marker val="1"/>
        <c:smooth val="0"/>
        <c:axId val="524183280"/>
        <c:axId val="524185904"/>
      </c:lineChart>
      <c:catAx>
        <c:axId val="5241832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524185904"/>
        <c:crosses val="autoZero"/>
        <c:auto val="1"/>
        <c:lblAlgn val="ctr"/>
        <c:lblOffset val="100"/>
        <c:noMultiLvlLbl val="0"/>
      </c:catAx>
      <c:valAx>
        <c:axId val="52418590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524183280"/>
        <c:crosses val="autoZero"/>
        <c:crossBetween val="between"/>
      </c:valAx>
      <c:spPr>
        <a:noFill/>
        <a:ln w="25400">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r>
              <a:rPr lang="es-CO" sz="1100" b="0" i="0" baseline="0">
                <a:effectLst/>
              </a:rPr>
              <a:t>Comportamiento del inventario de procesos a final del período</a:t>
            </a:r>
            <a:endParaRPr lang="es-CO" sz="1100">
              <a:effectLst/>
            </a:endParaRPr>
          </a:p>
        </c:rich>
      </c:tx>
      <c:overlay val="0"/>
      <c:spPr>
        <a:noFill/>
        <a:ln>
          <a:noFill/>
        </a:ln>
        <a:effectLst/>
      </c:spPr>
      <c:txPr>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col"/>
        <c:grouping val="clustered"/>
        <c:varyColors val="0"/>
        <c:ser>
          <c:idx val="0"/>
          <c:order val="0"/>
          <c:tx>
            <c:strRef>
              <c:f>'3 Comportamiento Inventario'!$C$50</c:f>
              <c:strCache>
                <c:ptCount val="1"/>
                <c:pt idx="0">
                  <c:v>Inventario final del período</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 Comportamiento Inventario'!$F$46,'3 Comportamiento Inventario'!$I$46,'3 Comportamiento Inventario'!$L$46,'3 Comportamiento Inventario'!$O$46,'3 Comportamiento Inventario'!$P$46)</c:f>
              <c:strCache>
                <c:ptCount val="5"/>
                <c:pt idx="0">
                  <c:v>MAR</c:v>
                </c:pt>
                <c:pt idx="1">
                  <c:v>JUN</c:v>
                </c:pt>
                <c:pt idx="2">
                  <c:v>SEP</c:v>
                </c:pt>
                <c:pt idx="3">
                  <c:v>DIC</c:v>
                </c:pt>
                <c:pt idx="4">
                  <c:v>TOTAL AÑO</c:v>
                </c:pt>
              </c:strCache>
            </c:strRef>
          </c:cat>
          <c:val>
            <c:numRef>
              <c:f>('3 Comportamiento Inventario'!$F$50,'3 Comportamiento Inventario'!$I$50,'3 Comportamiento Inventario'!$L$50,'3 Comportamiento Inventario'!$O$50,'3 Comportamiento Inventario'!$P$50)</c:f>
              <c:numCache>
                <c:formatCode>General</c:formatCode>
                <c:ptCount val="5"/>
                <c:pt idx="0">
                  <c:v>34</c:v>
                </c:pt>
                <c:pt idx="1">
                  <c:v>39</c:v>
                </c:pt>
                <c:pt idx="2">
                  <c:v>37</c:v>
                </c:pt>
                <c:pt idx="3">
                  <c:v>34</c:v>
                </c:pt>
                <c:pt idx="4" formatCode="0.0">
                  <c:v>34</c:v>
                </c:pt>
              </c:numCache>
            </c:numRef>
          </c:val>
          <c:extLst>
            <c:ext xmlns:c16="http://schemas.microsoft.com/office/drawing/2014/chart" uri="{C3380CC4-5D6E-409C-BE32-E72D297353CC}">
              <c16:uniqueId val="{00000003-9E91-4615-9C8C-5656DCA08555}"/>
            </c:ext>
          </c:extLst>
        </c:ser>
        <c:dLbls>
          <c:dLblPos val="outEnd"/>
          <c:showLegendKey val="0"/>
          <c:showVal val="1"/>
          <c:showCatName val="0"/>
          <c:showSerName val="0"/>
          <c:showPercent val="0"/>
          <c:showBubbleSize val="0"/>
        </c:dLbls>
        <c:gapWidth val="219"/>
        <c:overlap val="-27"/>
        <c:axId val="1097479832"/>
        <c:axId val="1097481144"/>
      </c:barChart>
      <c:catAx>
        <c:axId val="1097479832"/>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097481144"/>
        <c:crosses val="autoZero"/>
        <c:auto val="1"/>
        <c:lblAlgn val="ctr"/>
        <c:lblOffset val="100"/>
        <c:noMultiLvlLbl val="0"/>
      </c:catAx>
      <c:valAx>
        <c:axId val="109748114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09747983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r>
              <a:rPr lang="es-CO" sz="1100" b="0" i="0" baseline="0">
                <a:effectLst/>
              </a:rPr>
              <a:t>Reducción del inventario 2023</a:t>
            </a:r>
            <a:endParaRPr lang="es-CO" sz="1100">
              <a:effectLst/>
            </a:endParaRPr>
          </a:p>
        </c:rich>
      </c:tx>
      <c:overlay val="0"/>
      <c:spPr>
        <a:noFill/>
        <a:ln>
          <a:noFill/>
        </a:ln>
        <a:effectLst/>
      </c:spPr>
      <c:txPr>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col"/>
        <c:grouping val="clustered"/>
        <c:varyColors val="0"/>
        <c:ser>
          <c:idx val="0"/>
          <c:order val="0"/>
          <c:tx>
            <c:strRef>
              <c:f>'3 Comportamiento Inventario'!$C$51</c:f>
              <c:strCache>
                <c:ptCount val="1"/>
                <c:pt idx="0">
                  <c:v>Reducción del inventario</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 Comportamiento Inventario'!$F$46,'3 Comportamiento Inventario'!$I$46,'3 Comportamiento Inventario'!$L$45:$L$46,'3 Comportamiento Inventario'!$O$46,'3 Comportamiento Inventario'!$P$46)</c:f>
              <c:strCache>
                <c:ptCount val="5"/>
                <c:pt idx="0">
                  <c:v>MAR</c:v>
                </c:pt>
                <c:pt idx="1">
                  <c:v>JUN</c:v>
                </c:pt>
                <c:pt idx="2">
                  <c:v>SEP</c:v>
                </c:pt>
                <c:pt idx="3">
                  <c:v>DIC</c:v>
                </c:pt>
                <c:pt idx="4">
                  <c:v>TOTAL AÑO</c:v>
                </c:pt>
              </c:strCache>
            </c:strRef>
          </c:cat>
          <c:val>
            <c:numRef>
              <c:f>('3 Comportamiento Inventario'!$F$51,'3 Comportamiento Inventario'!$I$51,'3 Comportamiento Inventario'!$L$51,'3 Comportamiento Inventario'!$O$51,'3 Comportamiento Inventario'!$P$51)</c:f>
              <c:numCache>
                <c:formatCode>General</c:formatCode>
                <c:ptCount val="5"/>
                <c:pt idx="0">
                  <c:v>5</c:v>
                </c:pt>
                <c:pt idx="1">
                  <c:v>-5</c:v>
                </c:pt>
                <c:pt idx="2">
                  <c:v>2</c:v>
                </c:pt>
                <c:pt idx="3">
                  <c:v>3</c:v>
                </c:pt>
                <c:pt idx="4">
                  <c:v>5</c:v>
                </c:pt>
              </c:numCache>
            </c:numRef>
          </c:val>
          <c:extLst>
            <c:ext xmlns:c16="http://schemas.microsoft.com/office/drawing/2014/chart" uri="{C3380CC4-5D6E-409C-BE32-E72D297353CC}">
              <c16:uniqueId val="{00000002-5D43-4E55-83BE-71026406AE29}"/>
            </c:ext>
          </c:extLst>
        </c:ser>
        <c:dLbls>
          <c:showLegendKey val="0"/>
          <c:showVal val="1"/>
          <c:showCatName val="0"/>
          <c:showSerName val="0"/>
          <c:showPercent val="0"/>
          <c:showBubbleSize val="0"/>
        </c:dLbls>
        <c:gapWidth val="219"/>
        <c:axId val="1014159360"/>
        <c:axId val="1014159688"/>
      </c:barChart>
      <c:lineChart>
        <c:grouping val="standard"/>
        <c:varyColors val="0"/>
        <c:ser>
          <c:idx val="1"/>
          <c:order val="1"/>
          <c:tx>
            <c:strRef>
              <c:f>'3 Comportamiento Inventario'!$C$51</c:f>
              <c:strCache>
                <c:ptCount val="1"/>
                <c:pt idx="0">
                  <c:v>Reducción del inventario</c:v>
                </c:pt>
              </c:strCache>
            </c:strRef>
          </c:tx>
          <c:spPr>
            <a:ln w="3175" cap="rnd">
              <a:solidFill>
                <a:schemeClr val="accent3">
                  <a:lumMod val="60000"/>
                  <a:lumOff val="40000"/>
                </a:schemeClr>
              </a:solidFill>
              <a:round/>
            </a:ln>
            <a:effectLst/>
          </c:spPr>
          <c:marker>
            <c:symbol val="none"/>
          </c:marker>
          <c:dLbls>
            <c:delete val="1"/>
          </c:dLbls>
          <c:cat>
            <c:strRef>
              <c:f>('3 Comportamiento Inventario'!$F$46,'3 Comportamiento Inventario'!$I$46,'3 Comportamiento Inventario'!$L$45:$L$46,'3 Comportamiento Inventario'!$O$46,'3 Comportamiento Inventario'!$P$46)</c:f>
              <c:strCache>
                <c:ptCount val="5"/>
                <c:pt idx="0">
                  <c:v>MAR</c:v>
                </c:pt>
                <c:pt idx="1">
                  <c:v>JUN</c:v>
                </c:pt>
                <c:pt idx="2">
                  <c:v>SEP</c:v>
                </c:pt>
                <c:pt idx="3">
                  <c:v>DIC</c:v>
                </c:pt>
                <c:pt idx="4">
                  <c:v>TOTAL AÑO</c:v>
                </c:pt>
              </c:strCache>
            </c:strRef>
          </c:cat>
          <c:val>
            <c:numRef>
              <c:f>('3 Comportamiento Inventario'!$F$51,'3 Comportamiento Inventario'!$I$51,'3 Comportamiento Inventario'!$L$51,'3 Comportamiento Inventario'!$O$51,'3 Comportamiento Inventario'!$P$51)</c:f>
              <c:numCache>
                <c:formatCode>General</c:formatCode>
                <c:ptCount val="5"/>
                <c:pt idx="0">
                  <c:v>5</c:v>
                </c:pt>
                <c:pt idx="1">
                  <c:v>-5</c:v>
                </c:pt>
                <c:pt idx="2">
                  <c:v>2</c:v>
                </c:pt>
                <c:pt idx="3">
                  <c:v>3</c:v>
                </c:pt>
                <c:pt idx="4">
                  <c:v>5</c:v>
                </c:pt>
              </c:numCache>
            </c:numRef>
          </c:val>
          <c:smooth val="1"/>
          <c:extLst>
            <c:ext xmlns:c16="http://schemas.microsoft.com/office/drawing/2014/chart" uri="{C3380CC4-5D6E-409C-BE32-E72D297353CC}">
              <c16:uniqueId val="{00000003-5D43-4E55-83BE-71026406AE29}"/>
            </c:ext>
          </c:extLst>
        </c:ser>
        <c:dLbls>
          <c:showLegendKey val="0"/>
          <c:showVal val="1"/>
          <c:showCatName val="0"/>
          <c:showSerName val="0"/>
          <c:showPercent val="0"/>
          <c:showBubbleSize val="0"/>
        </c:dLbls>
        <c:marker val="1"/>
        <c:smooth val="0"/>
        <c:axId val="1014159360"/>
        <c:axId val="1014159688"/>
      </c:lineChart>
      <c:catAx>
        <c:axId val="1014159360"/>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014159688"/>
        <c:crosses val="autoZero"/>
        <c:auto val="1"/>
        <c:lblAlgn val="ctr"/>
        <c:lblOffset val="100"/>
        <c:noMultiLvlLbl val="0"/>
      </c:catAx>
      <c:valAx>
        <c:axId val="101415968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01415936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sz="1800" b="1" i="0" baseline="0">
                <a:effectLst/>
              </a:rPr>
              <a:t>Inventario de Procesos</a:t>
            </a:r>
            <a:endParaRPr lang="es-CO">
              <a:effectLst/>
            </a:endParaRP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lineChart>
        <c:grouping val="standard"/>
        <c:varyColors val="0"/>
        <c:ser>
          <c:idx val="0"/>
          <c:order val="0"/>
          <c:spPr>
            <a:ln w="28575" cap="rnd">
              <a:solidFill>
                <a:schemeClr val="accent1"/>
              </a:solidFill>
              <a:round/>
            </a:ln>
            <a:effectLst/>
          </c:spPr>
          <c:marker>
            <c:symbol val="diamond"/>
            <c:size val="9"/>
            <c:spPr>
              <a:solidFill>
                <a:schemeClr val="accent1"/>
              </a:solidFill>
              <a:ln w="9525">
                <a:solidFill>
                  <a:schemeClr val="accent1"/>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'3.1. Registro comportamin Inven'!$C$16:$N$16</c:f>
              <c:strCache>
                <c:ptCount val="12"/>
                <c:pt idx="0">
                  <c:v>Trimestre 1
2021</c:v>
                </c:pt>
                <c:pt idx="1">
                  <c:v>Trimestre 2
2021</c:v>
                </c:pt>
                <c:pt idx="2">
                  <c:v>Trimestre 3
2021</c:v>
                </c:pt>
                <c:pt idx="3">
                  <c:v>Trimestre 4
2021 </c:v>
                </c:pt>
                <c:pt idx="4">
                  <c:v>Trimestre 1
2022</c:v>
                </c:pt>
                <c:pt idx="5">
                  <c:v>Trimestre 2
2022 </c:v>
                </c:pt>
                <c:pt idx="6">
                  <c:v>Trimestre 3
2022 </c:v>
                </c:pt>
                <c:pt idx="7">
                  <c:v>Trimestre 4
2022</c:v>
                </c:pt>
                <c:pt idx="8">
                  <c:v>Trimestre 1 
2023</c:v>
                </c:pt>
                <c:pt idx="9">
                  <c:v>Trimestre 2
2023</c:v>
                </c:pt>
                <c:pt idx="10">
                  <c:v>Trimestre 3
2023</c:v>
                </c:pt>
                <c:pt idx="11">
                  <c:v>Trimestre 4
2023</c:v>
                </c:pt>
              </c:strCache>
            </c:strRef>
          </c:cat>
          <c:val>
            <c:numRef>
              <c:f>'3.1. Registro comportamin Inven'!$C$17:$N$17</c:f>
              <c:numCache>
                <c:formatCode>_(* #,##0_);_(* \(#,##0\);_(* "-"_);_(@_)</c:formatCode>
                <c:ptCount val="12"/>
                <c:pt idx="0">
                  <c:v>66</c:v>
                </c:pt>
                <c:pt idx="1">
                  <c:v>65</c:v>
                </c:pt>
                <c:pt idx="2">
                  <c:v>54</c:v>
                </c:pt>
                <c:pt idx="3">
                  <c:v>53</c:v>
                </c:pt>
                <c:pt idx="4">
                  <c:v>48</c:v>
                </c:pt>
                <c:pt idx="5" formatCode="General">
                  <c:v>41</c:v>
                </c:pt>
                <c:pt idx="6" formatCode="General">
                  <c:v>33</c:v>
                </c:pt>
                <c:pt idx="7" formatCode="General">
                  <c:v>34</c:v>
                </c:pt>
                <c:pt idx="8">
                  <c:v>34</c:v>
                </c:pt>
                <c:pt idx="9">
                  <c:v>39</c:v>
                </c:pt>
                <c:pt idx="10">
                  <c:v>37</c:v>
                </c:pt>
                <c:pt idx="11">
                  <c:v>34</c:v>
                </c:pt>
              </c:numCache>
            </c:numRef>
          </c:val>
          <c:smooth val="1"/>
          <c:extLst>
            <c:ext xmlns:c16="http://schemas.microsoft.com/office/drawing/2014/chart" uri="{C3380CC4-5D6E-409C-BE32-E72D297353CC}">
              <c16:uniqueId val="{00000001-9250-4ED0-90B6-C22EBCA4C0B9}"/>
            </c:ext>
          </c:extLst>
        </c:ser>
        <c:dLbls>
          <c:dLblPos val="t"/>
          <c:showLegendKey val="0"/>
          <c:showVal val="1"/>
          <c:showCatName val="0"/>
          <c:showSerName val="0"/>
          <c:showPercent val="0"/>
          <c:showBubbleSize val="0"/>
        </c:dLbls>
        <c:marker val="1"/>
        <c:smooth val="0"/>
        <c:axId val="640109920"/>
        <c:axId val="640111232"/>
      </c:lineChart>
      <c:catAx>
        <c:axId val="6401099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640111232"/>
        <c:crosses val="autoZero"/>
        <c:auto val="1"/>
        <c:lblAlgn val="ctr"/>
        <c:lblOffset val="100"/>
        <c:noMultiLvlLbl val="0"/>
      </c:catAx>
      <c:valAx>
        <c:axId val="640111232"/>
        <c:scaling>
          <c:orientation val="minMax"/>
          <c:min val="0"/>
        </c:scaling>
        <c:delete val="0"/>
        <c:axPos val="l"/>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640109920"/>
        <c:crosses val="autoZero"/>
        <c:crossBetween val="between"/>
        <c:majorUnit val="5"/>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chart" Target="../charts/chart7.xml"/><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1</xdr:col>
      <xdr:colOff>581025</xdr:colOff>
      <xdr:row>1</xdr:row>
      <xdr:rowOff>38100</xdr:rowOff>
    </xdr:from>
    <xdr:to>
      <xdr:col>1</xdr:col>
      <xdr:colOff>1285875</xdr:colOff>
      <xdr:row>4</xdr:row>
      <xdr:rowOff>161925</xdr:rowOff>
    </xdr:to>
    <xdr:pic>
      <xdr:nvPicPr>
        <xdr:cNvPr id="43263" name="Imagen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1050" y="209550"/>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666750</xdr:colOff>
      <xdr:row>51</xdr:row>
      <xdr:rowOff>114300</xdr:rowOff>
    </xdr:from>
    <xdr:to>
      <xdr:col>13</xdr:col>
      <xdr:colOff>190500</xdr:colOff>
      <xdr:row>66</xdr:row>
      <xdr:rowOff>981075</xdr:rowOff>
    </xdr:to>
    <xdr:graphicFrame macro="">
      <xdr:nvGraphicFramePr>
        <xdr:cNvPr id="2" name="Gráfico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390453" name="Group 1"/>
        <xdr:cNvGrpSpPr>
          <a:grpSpLocks/>
        </xdr:cNvGrpSpPr>
      </xdr:nvGrpSpPr>
      <xdr:grpSpPr bwMode="auto">
        <a:xfrm>
          <a:off x="3702844" y="104775"/>
          <a:ext cx="0" cy="428625"/>
          <a:chOff x="5362575" y="104775"/>
          <a:chExt cx="0" cy="314325"/>
        </a:xfrm>
      </xdr:grpSpPr>
      <xdr:sp macro="" textlink="">
        <xdr:nvSpPr>
          <xdr:cNvPr id="390497"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C38F5DC1-8D31-4075-8463-499ACDC9E281}"/>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54" name="Group 15"/>
        <xdr:cNvGrpSpPr>
          <a:grpSpLocks/>
        </xdr:cNvGrpSpPr>
      </xdr:nvGrpSpPr>
      <xdr:grpSpPr bwMode="auto">
        <a:xfrm>
          <a:off x="3702844" y="104775"/>
          <a:ext cx="0" cy="428625"/>
          <a:chOff x="5362575" y="104775"/>
          <a:chExt cx="0" cy="314325"/>
        </a:xfrm>
      </xdr:grpSpPr>
      <xdr:sp macro="" textlink="">
        <xdr:nvSpPr>
          <xdr:cNvPr id="390495"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a:extLst>
              <a:ext uri="{FF2B5EF4-FFF2-40B4-BE49-F238E27FC236}">
                <a16:creationId xmlns:a16="http://schemas.microsoft.com/office/drawing/2014/main" id="{01323C37-D999-4DAF-8EE5-BAFC854838DC}"/>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55" name="Group 1"/>
        <xdr:cNvGrpSpPr>
          <a:grpSpLocks/>
        </xdr:cNvGrpSpPr>
      </xdr:nvGrpSpPr>
      <xdr:grpSpPr bwMode="auto">
        <a:xfrm>
          <a:off x="3702844" y="104775"/>
          <a:ext cx="0" cy="428625"/>
          <a:chOff x="5362575" y="104775"/>
          <a:chExt cx="0" cy="314325"/>
        </a:xfrm>
      </xdr:grpSpPr>
      <xdr:sp macro="" textlink="">
        <xdr:nvSpPr>
          <xdr:cNvPr id="390493"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a:extLst>
              <a:ext uri="{FF2B5EF4-FFF2-40B4-BE49-F238E27FC236}">
                <a16:creationId xmlns:a16="http://schemas.microsoft.com/office/drawing/2014/main" id="{6D6811E4-1069-4A15-A8A2-5467839F6D08}"/>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56" name="Group 15"/>
        <xdr:cNvGrpSpPr>
          <a:grpSpLocks/>
        </xdr:cNvGrpSpPr>
      </xdr:nvGrpSpPr>
      <xdr:grpSpPr bwMode="auto">
        <a:xfrm>
          <a:off x="3702844" y="104775"/>
          <a:ext cx="0" cy="428625"/>
          <a:chOff x="5362575" y="104775"/>
          <a:chExt cx="0" cy="314325"/>
        </a:xfrm>
      </xdr:grpSpPr>
      <xdr:sp macro="" textlink="">
        <xdr:nvSpPr>
          <xdr:cNvPr id="390491"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a:extLst>
              <a:ext uri="{FF2B5EF4-FFF2-40B4-BE49-F238E27FC236}">
                <a16:creationId xmlns:a16="http://schemas.microsoft.com/office/drawing/2014/main" id="{CB7E78BD-09B1-4DF2-BC4F-246FC4DA61C2}"/>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57" name="Group 1"/>
        <xdr:cNvGrpSpPr>
          <a:grpSpLocks/>
        </xdr:cNvGrpSpPr>
      </xdr:nvGrpSpPr>
      <xdr:grpSpPr bwMode="auto">
        <a:xfrm>
          <a:off x="3702844" y="104775"/>
          <a:ext cx="0" cy="428625"/>
          <a:chOff x="7950200" y="104775"/>
          <a:chExt cx="0" cy="314325"/>
        </a:xfrm>
      </xdr:grpSpPr>
      <xdr:sp macro="" textlink="">
        <xdr:nvSpPr>
          <xdr:cNvPr id="390489"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 name="Text Box 3">
            <a:extLst>
              <a:ext uri="{FF2B5EF4-FFF2-40B4-BE49-F238E27FC236}">
                <a16:creationId xmlns:a16="http://schemas.microsoft.com/office/drawing/2014/main" id="{69DDED74-9327-4B15-A723-26C9F28A477F}"/>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58" name="Group 1"/>
        <xdr:cNvGrpSpPr>
          <a:grpSpLocks/>
        </xdr:cNvGrpSpPr>
      </xdr:nvGrpSpPr>
      <xdr:grpSpPr bwMode="auto">
        <a:xfrm>
          <a:off x="3702844" y="104775"/>
          <a:ext cx="0" cy="428625"/>
          <a:chOff x="5362575" y="104775"/>
          <a:chExt cx="0" cy="314325"/>
        </a:xfrm>
      </xdr:grpSpPr>
      <xdr:sp macro="" textlink="">
        <xdr:nvSpPr>
          <xdr:cNvPr id="390487"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 name="Text Box 3">
            <a:extLst>
              <a:ext uri="{FF2B5EF4-FFF2-40B4-BE49-F238E27FC236}">
                <a16:creationId xmlns:a16="http://schemas.microsoft.com/office/drawing/2014/main" id="{A339D977-70B3-4372-B8AA-15FBC7E52BA8}"/>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59" name="Group 15"/>
        <xdr:cNvGrpSpPr>
          <a:grpSpLocks/>
        </xdr:cNvGrpSpPr>
      </xdr:nvGrpSpPr>
      <xdr:grpSpPr bwMode="auto">
        <a:xfrm>
          <a:off x="3702844" y="104775"/>
          <a:ext cx="0" cy="428625"/>
          <a:chOff x="5362575" y="104775"/>
          <a:chExt cx="0" cy="314325"/>
        </a:xfrm>
      </xdr:grpSpPr>
      <xdr:sp macro="" textlink="">
        <xdr:nvSpPr>
          <xdr:cNvPr id="390485"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 name="Text Box 17">
            <a:extLst>
              <a:ext uri="{FF2B5EF4-FFF2-40B4-BE49-F238E27FC236}">
                <a16:creationId xmlns:a16="http://schemas.microsoft.com/office/drawing/2014/main" id="{CEACBCE4-C7CC-44F6-81C9-724B7FB0B75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60" name="Group 1"/>
        <xdr:cNvGrpSpPr>
          <a:grpSpLocks/>
        </xdr:cNvGrpSpPr>
      </xdr:nvGrpSpPr>
      <xdr:grpSpPr bwMode="auto">
        <a:xfrm>
          <a:off x="3702844" y="104775"/>
          <a:ext cx="0" cy="428625"/>
          <a:chOff x="5362575" y="104775"/>
          <a:chExt cx="0" cy="314325"/>
        </a:xfrm>
      </xdr:grpSpPr>
      <xdr:sp macro="" textlink="">
        <xdr:nvSpPr>
          <xdr:cNvPr id="390483"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5" name="Text Box 3">
            <a:extLst>
              <a:ext uri="{FF2B5EF4-FFF2-40B4-BE49-F238E27FC236}">
                <a16:creationId xmlns:a16="http://schemas.microsoft.com/office/drawing/2014/main" id="{4456798B-9ABE-4D14-9111-FA59A009C3FC}"/>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61" name="Group 15"/>
        <xdr:cNvGrpSpPr>
          <a:grpSpLocks/>
        </xdr:cNvGrpSpPr>
      </xdr:nvGrpSpPr>
      <xdr:grpSpPr bwMode="auto">
        <a:xfrm>
          <a:off x="3702844" y="104775"/>
          <a:ext cx="0" cy="428625"/>
          <a:chOff x="5362575" y="104775"/>
          <a:chExt cx="0" cy="314325"/>
        </a:xfrm>
      </xdr:grpSpPr>
      <xdr:sp macro="" textlink="">
        <xdr:nvSpPr>
          <xdr:cNvPr id="390481"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8" name="Text Box 17">
            <a:extLst>
              <a:ext uri="{FF2B5EF4-FFF2-40B4-BE49-F238E27FC236}">
                <a16:creationId xmlns:a16="http://schemas.microsoft.com/office/drawing/2014/main" id="{CB46CD19-FA00-4459-8761-0361A6B09BCD}"/>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62" name="Group 1"/>
        <xdr:cNvGrpSpPr>
          <a:grpSpLocks/>
        </xdr:cNvGrpSpPr>
      </xdr:nvGrpSpPr>
      <xdr:grpSpPr bwMode="auto">
        <a:xfrm>
          <a:off x="3702844" y="104775"/>
          <a:ext cx="0" cy="428625"/>
          <a:chOff x="7950200" y="104775"/>
          <a:chExt cx="0" cy="314325"/>
        </a:xfrm>
      </xdr:grpSpPr>
      <xdr:sp macro="" textlink="">
        <xdr:nvSpPr>
          <xdr:cNvPr id="390479"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1" name="Text Box 3">
            <a:extLst>
              <a:ext uri="{FF2B5EF4-FFF2-40B4-BE49-F238E27FC236}">
                <a16:creationId xmlns:a16="http://schemas.microsoft.com/office/drawing/2014/main" id="{F4C7A7FD-D891-4454-8841-6BD5A322C811}"/>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63" name="Group 1"/>
        <xdr:cNvGrpSpPr>
          <a:grpSpLocks/>
        </xdr:cNvGrpSpPr>
      </xdr:nvGrpSpPr>
      <xdr:grpSpPr bwMode="auto">
        <a:xfrm>
          <a:off x="3702844" y="104775"/>
          <a:ext cx="0" cy="428625"/>
          <a:chOff x="5362575" y="104775"/>
          <a:chExt cx="0" cy="314325"/>
        </a:xfrm>
      </xdr:grpSpPr>
      <xdr:sp macro="" textlink="">
        <xdr:nvSpPr>
          <xdr:cNvPr id="390477"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4" name="Text Box 3">
            <a:extLst>
              <a:ext uri="{FF2B5EF4-FFF2-40B4-BE49-F238E27FC236}">
                <a16:creationId xmlns:a16="http://schemas.microsoft.com/office/drawing/2014/main" id="{33D40575-2CAE-46F4-8790-520EC3AF6D39}"/>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64" name="Group 15"/>
        <xdr:cNvGrpSpPr>
          <a:grpSpLocks/>
        </xdr:cNvGrpSpPr>
      </xdr:nvGrpSpPr>
      <xdr:grpSpPr bwMode="auto">
        <a:xfrm>
          <a:off x="3702844" y="104775"/>
          <a:ext cx="0" cy="428625"/>
          <a:chOff x="5362575" y="104775"/>
          <a:chExt cx="0" cy="314325"/>
        </a:xfrm>
      </xdr:grpSpPr>
      <xdr:sp macro="" textlink="">
        <xdr:nvSpPr>
          <xdr:cNvPr id="390475"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7" name="Text Box 17">
            <a:extLst>
              <a:ext uri="{FF2B5EF4-FFF2-40B4-BE49-F238E27FC236}">
                <a16:creationId xmlns:a16="http://schemas.microsoft.com/office/drawing/2014/main" id="{446B6FC2-4084-47A5-9959-14D6E0CC0903}"/>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65" name="Group 1"/>
        <xdr:cNvGrpSpPr>
          <a:grpSpLocks/>
        </xdr:cNvGrpSpPr>
      </xdr:nvGrpSpPr>
      <xdr:grpSpPr bwMode="auto">
        <a:xfrm>
          <a:off x="3702844" y="104775"/>
          <a:ext cx="0" cy="428625"/>
          <a:chOff x="5362575" y="104775"/>
          <a:chExt cx="0" cy="314325"/>
        </a:xfrm>
      </xdr:grpSpPr>
      <xdr:sp macro="" textlink="">
        <xdr:nvSpPr>
          <xdr:cNvPr id="390473"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3">
            <a:extLst>
              <a:ext uri="{FF2B5EF4-FFF2-40B4-BE49-F238E27FC236}">
                <a16:creationId xmlns:a16="http://schemas.microsoft.com/office/drawing/2014/main" id="{03067F93-D2BB-4C20-A989-11DCFC8D10CD}"/>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66" name="Group 15"/>
        <xdr:cNvGrpSpPr>
          <a:grpSpLocks/>
        </xdr:cNvGrpSpPr>
      </xdr:nvGrpSpPr>
      <xdr:grpSpPr bwMode="auto">
        <a:xfrm>
          <a:off x="3702844" y="104775"/>
          <a:ext cx="0" cy="428625"/>
          <a:chOff x="5362575" y="104775"/>
          <a:chExt cx="0" cy="314325"/>
        </a:xfrm>
      </xdr:grpSpPr>
      <xdr:sp macro="" textlink="">
        <xdr:nvSpPr>
          <xdr:cNvPr id="390471"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3" name="Text Box 17">
            <a:extLst>
              <a:ext uri="{FF2B5EF4-FFF2-40B4-BE49-F238E27FC236}">
                <a16:creationId xmlns:a16="http://schemas.microsoft.com/office/drawing/2014/main" id="{F9245962-CAE1-4C59-A8D7-56F906816553}"/>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67" name="Group 1"/>
        <xdr:cNvGrpSpPr>
          <a:grpSpLocks/>
        </xdr:cNvGrpSpPr>
      </xdr:nvGrpSpPr>
      <xdr:grpSpPr bwMode="auto">
        <a:xfrm>
          <a:off x="3702844" y="104775"/>
          <a:ext cx="0" cy="428625"/>
          <a:chOff x="7950200" y="104775"/>
          <a:chExt cx="0" cy="314325"/>
        </a:xfrm>
      </xdr:grpSpPr>
      <xdr:sp macro="" textlink="">
        <xdr:nvSpPr>
          <xdr:cNvPr id="390469"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6" name="Text Box 3">
            <a:extLst>
              <a:ext uri="{FF2B5EF4-FFF2-40B4-BE49-F238E27FC236}">
                <a16:creationId xmlns:a16="http://schemas.microsoft.com/office/drawing/2014/main" id="{CE15E086-CBAE-4006-A4B7-5A2260D3A506}"/>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0</xdr:col>
      <xdr:colOff>333375</xdr:colOff>
      <xdr:row>0</xdr:row>
      <xdr:rowOff>66675</xdr:rowOff>
    </xdr:from>
    <xdr:to>
      <xdr:col>0</xdr:col>
      <xdr:colOff>1628775</xdr:colOff>
      <xdr:row>3</xdr:row>
      <xdr:rowOff>276225</xdr:rowOff>
    </xdr:to>
    <xdr:pic>
      <xdr:nvPicPr>
        <xdr:cNvPr id="390468"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375" y="66675"/>
          <a:ext cx="1295400" cy="1352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15</xdr:row>
      <xdr:rowOff>319088</xdr:rowOff>
    </xdr:from>
    <xdr:to>
      <xdr:col>15</xdr:col>
      <xdr:colOff>23812</xdr:colOff>
      <xdr:row>29</xdr:row>
      <xdr:rowOff>11906</xdr:rowOff>
    </xdr:to>
    <xdr:graphicFrame macro="">
      <xdr:nvGraphicFramePr>
        <xdr:cNvPr id="2" name="Gráfico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xdr:col>
      <xdr:colOff>581025</xdr:colOff>
      <xdr:row>1</xdr:row>
      <xdr:rowOff>38100</xdr:rowOff>
    </xdr:from>
    <xdr:to>
      <xdr:col>1</xdr:col>
      <xdr:colOff>1285875</xdr:colOff>
      <xdr:row>4</xdr:row>
      <xdr:rowOff>161925</xdr:rowOff>
    </xdr:to>
    <xdr:pic>
      <xdr:nvPicPr>
        <xdr:cNvPr id="2" name="Imagen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1050" y="209550"/>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1181100</xdr:colOff>
      <xdr:row>54</xdr:row>
      <xdr:rowOff>114300</xdr:rowOff>
    </xdr:from>
    <xdr:to>
      <xdr:col>13</xdr:col>
      <xdr:colOff>85725</xdr:colOff>
      <xdr:row>67</xdr:row>
      <xdr:rowOff>1095375</xdr:rowOff>
    </xdr:to>
    <xdr:graphicFrame macro="">
      <xdr:nvGraphicFramePr>
        <xdr:cNvPr id="5" name="Gráfico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2" name="Group 1"/>
        <xdr:cNvGrpSpPr>
          <a:grpSpLocks/>
        </xdr:cNvGrpSpPr>
      </xdr:nvGrpSpPr>
      <xdr:grpSpPr bwMode="auto">
        <a:xfrm>
          <a:off x="3705225" y="104775"/>
          <a:ext cx="0" cy="428625"/>
          <a:chOff x="5362575" y="104775"/>
          <a:chExt cx="0" cy="314325"/>
        </a:xfrm>
      </xdr:grpSpPr>
      <xdr:sp macro="" textlink="">
        <xdr:nvSpPr>
          <xdr:cNvPr id="3"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C38F5DC1-8D31-4075-8463-499ACDC9E281}"/>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 name="Group 15"/>
        <xdr:cNvGrpSpPr>
          <a:grpSpLocks/>
        </xdr:cNvGrpSpPr>
      </xdr:nvGrpSpPr>
      <xdr:grpSpPr bwMode="auto">
        <a:xfrm>
          <a:off x="3705225" y="104775"/>
          <a:ext cx="0" cy="428625"/>
          <a:chOff x="5362575" y="104775"/>
          <a:chExt cx="0" cy="314325"/>
        </a:xfrm>
      </xdr:grpSpPr>
      <xdr:sp macro="" textlink="">
        <xdr:nvSpPr>
          <xdr:cNvPr id="6"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a:extLst>
              <a:ext uri="{FF2B5EF4-FFF2-40B4-BE49-F238E27FC236}">
                <a16:creationId xmlns:a16="http://schemas.microsoft.com/office/drawing/2014/main" id="{01323C37-D999-4DAF-8EE5-BAFC854838DC}"/>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8" name="Group 1"/>
        <xdr:cNvGrpSpPr>
          <a:grpSpLocks/>
        </xdr:cNvGrpSpPr>
      </xdr:nvGrpSpPr>
      <xdr:grpSpPr bwMode="auto">
        <a:xfrm>
          <a:off x="3705225" y="104775"/>
          <a:ext cx="0" cy="428625"/>
          <a:chOff x="5362575" y="104775"/>
          <a:chExt cx="0" cy="314325"/>
        </a:xfrm>
      </xdr:grpSpPr>
      <xdr:sp macro="" textlink="">
        <xdr:nvSpPr>
          <xdr:cNvPr id="9"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a:extLst>
              <a:ext uri="{FF2B5EF4-FFF2-40B4-BE49-F238E27FC236}">
                <a16:creationId xmlns:a16="http://schemas.microsoft.com/office/drawing/2014/main" id="{6D6811E4-1069-4A15-A8A2-5467839F6D08}"/>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1" name="Group 15"/>
        <xdr:cNvGrpSpPr>
          <a:grpSpLocks/>
        </xdr:cNvGrpSpPr>
      </xdr:nvGrpSpPr>
      <xdr:grpSpPr bwMode="auto">
        <a:xfrm>
          <a:off x="3705225" y="104775"/>
          <a:ext cx="0" cy="428625"/>
          <a:chOff x="5362575" y="104775"/>
          <a:chExt cx="0" cy="314325"/>
        </a:xfrm>
      </xdr:grpSpPr>
      <xdr:sp macro="" textlink="">
        <xdr:nvSpPr>
          <xdr:cNvPr id="12"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a:extLst>
              <a:ext uri="{FF2B5EF4-FFF2-40B4-BE49-F238E27FC236}">
                <a16:creationId xmlns:a16="http://schemas.microsoft.com/office/drawing/2014/main" id="{CB7E78BD-09B1-4DF2-BC4F-246FC4DA61C2}"/>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4" name="Group 1"/>
        <xdr:cNvGrpSpPr>
          <a:grpSpLocks/>
        </xdr:cNvGrpSpPr>
      </xdr:nvGrpSpPr>
      <xdr:grpSpPr bwMode="auto">
        <a:xfrm>
          <a:off x="3705225" y="104775"/>
          <a:ext cx="0" cy="428625"/>
          <a:chOff x="7950200" y="104775"/>
          <a:chExt cx="0" cy="314325"/>
        </a:xfrm>
      </xdr:grpSpPr>
      <xdr:sp macro="" textlink="">
        <xdr:nvSpPr>
          <xdr:cNvPr id="15"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 name="Text Box 3">
            <a:extLst>
              <a:ext uri="{FF2B5EF4-FFF2-40B4-BE49-F238E27FC236}">
                <a16:creationId xmlns:a16="http://schemas.microsoft.com/office/drawing/2014/main" id="{69DDED74-9327-4B15-A723-26C9F28A477F}"/>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7" name="Group 1"/>
        <xdr:cNvGrpSpPr>
          <a:grpSpLocks/>
        </xdr:cNvGrpSpPr>
      </xdr:nvGrpSpPr>
      <xdr:grpSpPr bwMode="auto">
        <a:xfrm>
          <a:off x="3705225" y="104775"/>
          <a:ext cx="0" cy="428625"/>
          <a:chOff x="5362575" y="104775"/>
          <a:chExt cx="0" cy="314325"/>
        </a:xfrm>
      </xdr:grpSpPr>
      <xdr:sp macro="" textlink="">
        <xdr:nvSpPr>
          <xdr:cNvPr id="18"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 name="Text Box 3">
            <a:extLst>
              <a:ext uri="{FF2B5EF4-FFF2-40B4-BE49-F238E27FC236}">
                <a16:creationId xmlns:a16="http://schemas.microsoft.com/office/drawing/2014/main" id="{A339D977-70B3-4372-B8AA-15FBC7E52BA8}"/>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0" name="Group 15"/>
        <xdr:cNvGrpSpPr>
          <a:grpSpLocks/>
        </xdr:cNvGrpSpPr>
      </xdr:nvGrpSpPr>
      <xdr:grpSpPr bwMode="auto">
        <a:xfrm>
          <a:off x="3705225" y="104775"/>
          <a:ext cx="0" cy="428625"/>
          <a:chOff x="5362575" y="104775"/>
          <a:chExt cx="0" cy="314325"/>
        </a:xfrm>
      </xdr:grpSpPr>
      <xdr:sp macro="" textlink="">
        <xdr:nvSpPr>
          <xdr:cNvPr id="21"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 name="Text Box 17">
            <a:extLst>
              <a:ext uri="{FF2B5EF4-FFF2-40B4-BE49-F238E27FC236}">
                <a16:creationId xmlns:a16="http://schemas.microsoft.com/office/drawing/2014/main" id="{CEACBCE4-C7CC-44F6-81C9-724B7FB0B75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3" name="Group 1"/>
        <xdr:cNvGrpSpPr>
          <a:grpSpLocks/>
        </xdr:cNvGrpSpPr>
      </xdr:nvGrpSpPr>
      <xdr:grpSpPr bwMode="auto">
        <a:xfrm>
          <a:off x="3705225" y="104775"/>
          <a:ext cx="0" cy="428625"/>
          <a:chOff x="5362575" y="104775"/>
          <a:chExt cx="0" cy="314325"/>
        </a:xfrm>
      </xdr:grpSpPr>
      <xdr:sp macro="" textlink="">
        <xdr:nvSpPr>
          <xdr:cNvPr id="24"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5" name="Text Box 3">
            <a:extLst>
              <a:ext uri="{FF2B5EF4-FFF2-40B4-BE49-F238E27FC236}">
                <a16:creationId xmlns:a16="http://schemas.microsoft.com/office/drawing/2014/main" id="{4456798B-9ABE-4D14-9111-FA59A009C3FC}"/>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6" name="Group 15"/>
        <xdr:cNvGrpSpPr>
          <a:grpSpLocks/>
        </xdr:cNvGrpSpPr>
      </xdr:nvGrpSpPr>
      <xdr:grpSpPr bwMode="auto">
        <a:xfrm>
          <a:off x="3705225" y="104775"/>
          <a:ext cx="0" cy="428625"/>
          <a:chOff x="5362575" y="104775"/>
          <a:chExt cx="0" cy="314325"/>
        </a:xfrm>
      </xdr:grpSpPr>
      <xdr:sp macro="" textlink="">
        <xdr:nvSpPr>
          <xdr:cNvPr id="27"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8" name="Text Box 17">
            <a:extLst>
              <a:ext uri="{FF2B5EF4-FFF2-40B4-BE49-F238E27FC236}">
                <a16:creationId xmlns:a16="http://schemas.microsoft.com/office/drawing/2014/main" id="{CB46CD19-FA00-4459-8761-0361A6B09BCD}"/>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9" name="Group 1"/>
        <xdr:cNvGrpSpPr>
          <a:grpSpLocks/>
        </xdr:cNvGrpSpPr>
      </xdr:nvGrpSpPr>
      <xdr:grpSpPr bwMode="auto">
        <a:xfrm>
          <a:off x="3705225" y="104775"/>
          <a:ext cx="0" cy="428625"/>
          <a:chOff x="7950200" y="104775"/>
          <a:chExt cx="0" cy="314325"/>
        </a:xfrm>
      </xdr:grpSpPr>
      <xdr:sp macro="" textlink="">
        <xdr:nvSpPr>
          <xdr:cNvPr id="30"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1" name="Text Box 3">
            <a:extLst>
              <a:ext uri="{FF2B5EF4-FFF2-40B4-BE49-F238E27FC236}">
                <a16:creationId xmlns:a16="http://schemas.microsoft.com/office/drawing/2014/main" id="{F4C7A7FD-D891-4454-8841-6BD5A322C811}"/>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2" name="Group 1"/>
        <xdr:cNvGrpSpPr>
          <a:grpSpLocks/>
        </xdr:cNvGrpSpPr>
      </xdr:nvGrpSpPr>
      <xdr:grpSpPr bwMode="auto">
        <a:xfrm>
          <a:off x="3705225" y="104775"/>
          <a:ext cx="0" cy="428625"/>
          <a:chOff x="5362575" y="104775"/>
          <a:chExt cx="0" cy="314325"/>
        </a:xfrm>
      </xdr:grpSpPr>
      <xdr:sp macro="" textlink="">
        <xdr:nvSpPr>
          <xdr:cNvPr id="33"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4" name="Text Box 3">
            <a:extLst>
              <a:ext uri="{FF2B5EF4-FFF2-40B4-BE49-F238E27FC236}">
                <a16:creationId xmlns:a16="http://schemas.microsoft.com/office/drawing/2014/main" id="{33D40575-2CAE-46F4-8790-520EC3AF6D39}"/>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5" name="Group 15"/>
        <xdr:cNvGrpSpPr>
          <a:grpSpLocks/>
        </xdr:cNvGrpSpPr>
      </xdr:nvGrpSpPr>
      <xdr:grpSpPr bwMode="auto">
        <a:xfrm>
          <a:off x="3705225" y="104775"/>
          <a:ext cx="0" cy="428625"/>
          <a:chOff x="5362575" y="104775"/>
          <a:chExt cx="0" cy="314325"/>
        </a:xfrm>
      </xdr:grpSpPr>
      <xdr:sp macro="" textlink="">
        <xdr:nvSpPr>
          <xdr:cNvPr id="36"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7" name="Text Box 17">
            <a:extLst>
              <a:ext uri="{FF2B5EF4-FFF2-40B4-BE49-F238E27FC236}">
                <a16:creationId xmlns:a16="http://schemas.microsoft.com/office/drawing/2014/main" id="{446B6FC2-4084-47A5-9959-14D6E0CC0903}"/>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8" name="Group 1"/>
        <xdr:cNvGrpSpPr>
          <a:grpSpLocks/>
        </xdr:cNvGrpSpPr>
      </xdr:nvGrpSpPr>
      <xdr:grpSpPr bwMode="auto">
        <a:xfrm>
          <a:off x="3705225" y="104775"/>
          <a:ext cx="0" cy="428625"/>
          <a:chOff x="5362575" y="104775"/>
          <a:chExt cx="0" cy="314325"/>
        </a:xfrm>
      </xdr:grpSpPr>
      <xdr:sp macro="" textlink="">
        <xdr:nvSpPr>
          <xdr:cNvPr id="39"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3">
            <a:extLst>
              <a:ext uri="{FF2B5EF4-FFF2-40B4-BE49-F238E27FC236}">
                <a16:creationId xmlns:a16="http://schemas.microsoft.com/office/drawing/2014/main" id="{03067F93-D2BB-4C20-A989-11DCFC8D10CD}"/>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41" name="Group 15"/>
        <xdr:cNvGrpSpPr>
          <a:grpSpLocks/>
        </xdr:cNvGrpSpPr>
      </xdr:nvGrpSpPr>
      <xdr:grpSpPr bwMode="auto">
        <a:xfrm>
          <a:off x="3705225" y="104775"/>
          <a:ext cx="0" cy="428625"/>
          <a:chOff x="5362575" y="104775"/>
          <a:chExt cx="0" cy="314325"/>
        </a:xfrm>
      </xdr:grpSpPr>
      <xdr:sp macro="" textlink="">
        <xdr:nvSpPr>
          <xdr:cNvPr id="42"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3" name="Text Box 17">
            <a:extLst>
              <a:ext uri="{FF2B5EF4-FFF2-40B4-BE49-F238E27FC236}">
                <a16:creationId xmlns:a16="http://schemas.microsoft.com/office/drawing/2014/main" id="{F9245962-CAE1-4C59-A8D7-56F906816553}"/>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44" name="Group 1"/>
        <xdr:cNvGrpSpPr>
          <a:grpSpLocks/>
        </xdr:cNvGrpSpPr>
      </xdr:nvGrpSpPr>
      <xdr:grpSpPr bwMode="auto">
        <a:xfrm>
          <a:off x="3705225" y="104775"/>
          <a:ext cx="0" cy="428625"/>
          <a:chOff x="7950200" y="104775"/>
          <a:chExt cx="0" cy="314325"/>
        </a:xfrm>
      </xdr:grpSpPr>
      <xdr:sp macro="" textlink="">
        <xdr:nvSpPr>
          <xdr:cNvPr id="45"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6" name="Text Box 3">
            <a:extLst>
              <a:ext uri="{FF2B5EF4-FFF2-40B4-BE49-F238E27FC236}">
                <a16:creationId xmlns:a16="http://schemas.microsoft.com/office/drawing/2014/main" id="{CE15E086-CBAE-4006-A4B7-5A2260D3A506}"/>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0</xdr:col>
      <xdr:colOff>333375</xdr:colOff>
      <xdr:row>0</xdr:row>
      <xdr:rowOff>66675</xdr:rowOff>
    </xdr:from>
    <xdr:to>
      <xdr:col>0</xdr:col>
      <xdr:colOff>1628775</xdr:colOff>
      <xdr:row>3</xdr:row>
      <xdr:rowOff>276225</xdr:rowOff>
    </xdr:to>
    <xdr:pic>
      <xdr:nvPicPr>
        <xdr:cNvPr id="47"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375" y="66675"/>
          <a:ext cx="1295400" cy="1352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9524</xdr:colOff>
      <xdr:row>15</xdr:row>
      <xdr:rowOff>219074</xdr:rowOff>
    </xdr:from>
    <xdr:to>
      <xdr:col>14</xdr:col>
      <xdr:colOff>847725</xdr:colOff>
      <xdr:row>26</xdr:row>
      <xdr:rowOff>133350</xdr:rowOff>
    </xdr:to>
    <xdr:graphicFrame macro="">
      <xdr:nvGraphicFramePr>
        <xdr:cNvPr id="50" name="Gráfico 49"/>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xdr:col>
      <xdr:colOff>581025</xdr:colOff>
      <xdr:row>1</xdr:row>
      <xdr:rowOff>38100</xdr:rowOff>
    </xdr:from>
    <xdr:to>
      <xdr:col>1</xdr:col>
      <xdr:colOff>1285875</xdr:colOff>
      <xdr:row>4</xdr:row>
      <xdr:rowOff>161925</xdr:rowOff>
    </xdr:to>
    <xdr:pic>
      <xdr:nvPicPr>
        <xdr:cNvPr id="2" name="Imagen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1050" y="209550"/>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514350</xdr:colOff>
      <xdr:row>57</xdr:row>
      <xdr:rowOff>19050</xdr:rowOff>
    </xdr:from>
    <xdr:to>
      <xdr:col>4</xdr:col>
      <xdr:colOff>276225</xdr:colOff>
      <xdr:row>71</xdr:row>
      <xdr:rowOff>495300</xdr:rowOff>
    </xdr:to>
    <xdr:graphicFrame macro="">
      <xdr:nvGraphicFramePr>
        <xdr:cNvPr id="4" name="Gráfico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171450</xdr:colOff>
      <xdr:row>57</xdr:row>
      <xdr:rowOff>47625</xdr:rowOff>
    </xdr:from>
    <xdr:to>
      <xdr:col>15</xdr:col>
      <xdr:colOff>152400</xdr:colOff>
      <xdr:row>71</xdr:row>
      <xdr:rowOff>523875</xdr:rowOff>
    </xdr:to>
    <xdr:graphicFrame macro="">
      <xdr:nvGraphicFramePr>
        <xdr:cNvPr id="5" name="Gráfico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2" name="Group 1"/>
        <xdr:cNvGrpSpPr>
          <a:grpSpLocks/>
        </xdr:cNvGrpSpPr>
      </xdr:nvGrpSpPr>
      <xdr:grpSpPr bwMode="auto">
        <a:xfrm>
          <a:off x="2667000" y="104775"/>
          <a:ext cx="0" cy="428625"/>
          <a:chOff x="5362575" y="104775"/>
          <a:chExt cx="0" cy="314325"/>
        </a:xfrm>
      </xdr:grpSpPr>
      <xdr:sp macro="" textlink="">
        <xdr:nvSpPr>
          <xdr:cNvPr id="3"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C38F5DC1-8D31-4075-8463-499ACDC9E281}"/>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 name="Group 15"/>
        <xdr:cNvGrpSpPr>
          <a:grpSpLocks/>
        </xdr:cNvGrpSpPr>
      </xdr:nvGrpSpPr>
      <xdr:grpSpPr bwMode="auto">
        <a:xfrm>
          <a:off x="2667000" y="104775"/>
          <a:ext cx="0" cy="428625"/>
          <a:chOff x="5362575" y="104775"/>
          <a:chExt cx="0" cy="314325"/>
        </a:xfrm>
      </xdr:grpSpPr>
      <xdr:sp macro="" textlink="">
        <xdr:nvSpPr>
          <xdr:cNvPr id="6"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a:extLst>
              <a:ext uri="{FF2B5EF4-FFF2-40B4-BE49-F238E27FC236}">
                <a16:creationId xmlns:a16="http://schemas.microsoft.com/office/drawing/2014/main" id="{01323C37-D999-4DAF-8EE5-BAFC854838DC}"/>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8" name="Group 1"/>
        <xdr:cNvGrpSpPr>
          <a:grpSpLocks/>
        </xdr:cNvGrpSpPr>
      </xdr:nvGrpSpPr>
      <xdr:grpSpPr bwMode="auto">
        <a:xfrm>
          <a:off x="2667000" y="104775"/>
          <a:ext cx="0" cy="428625"/>
          <a:chOff x="5362575" y="104775"/>
          <a:chExt cx="0" cy="314325"/>
        </a:xfrm>
      </xdr:grpSpPr>
      <xdr:sp macro="" textlink="">
        <xdr:nvSpPr>
          <xdr:cNvPr id="9"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a:extLst>
              <a:ext uri="{FF2B5EF4-FFF2-40B4-BE49-F238E27FC236}">
                <a16:creationId xmlns:a16="http://schemas.microsoft.com/office/drawing/2014/main" id="{6D6811E4-1069-4A15-A8A2-5467839F6D08}"/>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1" name="Group 15"/>
        <xdr:cNvGrpSpPr>
          <a:grpSpLocks/>
        </xdr:cNvGrpSpPr>
      </xdr:nvGrpSpPr>
      <xdr:grpSpPr bwMode="auto">
        <a:xfrm>
          <a:off x="2667000" y="104775"/>
          <a:ext cx="0" cy="428625"/>
          <a:chOff x="5362575" y="104775"/>
          <a:chExt cx="0" cy="314325"/>
        </a:xfrm>
      </xdr:grpSpPr>
      <xdr:sp macro="" textlink="">
        <xdr:nvSpPr>
          <xdr:cNvPr id="12"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a:extLst>
              <a:ext uri="{FF2B5EF4-FFF2-40B4-BE49-F238E27FC236}">
                <a16:creationId xmlns:a16="http://schemas.microsoft.com/office/drawing/2014/main" id="{CB7E78BD-09B1-4DF2-BC4F-246FC4DA61C2}"/>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4" name="Group 1"/>
        <xdr:cNvGrpSpPr>
          <a:grpSpLocks/>
        </xdr:cNvGrpSpPr>
      </xdr:nvGrpSpPr>
      <xdr:grpSpPr bwMode="auto">
        <a:xfrm>
          <a:off x="2667000" y="104775"/>
          <a:ext cx="0" cy="428625"/>
          <a:chOff x="7950200" y="104775"/>
          <a:chExt cx="0" cy="314325"/>
        </a:xfrm>
      </xdr:grpSpPr>
      <xdr:sp macro="" textlink="">
        <xdr:nvSpPr>
          <xdr:cNvPr id="15"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 name="Text Box 3">
            <a:extLst>
              <a:ext uri="{FF2B5EF4-FFF2-40B4-BE49-F238E27FC236}">
                <a16:creationId xmlns:a16="http://schemas.microsoft.com/office/drawing/2014/main" id="{69DDED74-9327-4B15-A723-26C9F28A477F}"/>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7" name="Group 1"/>
        <xdr:cNvGrpSpPr>
          <a:grpSpLocks/>
        </xdr:cNvGrpSpPr>
      </xdr:nvGrpSpPr>
      <xdr:grpSpPr bwMode="auto">
        <a:xfrm>
          <a:off x="2667000" y="104775"/>
          <a:ext cx="0" cy="428625"/>
          <a:chOff x="5362575" y="104775"/>
          <a:chExt cx="0" cy="314325"/>
        </a:xfrm>
      </xdr:grpSpPr>
      <xdr:sp macro="" textlink="">
        <xdr:nvSpPr>
          <xdr:cNvPr id="18"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 name="Text Box 3">
            <a:extLst>
              <a:ext uri="{FF2B5EF4-FFF2-40B4-BE49-F238E27FC236}">
                <a16:creationId xmlns:a16="http://schemas.microsoft.com/office/drawing/2014/main" id="{A339D977-70B3-4372-B8AA-15FBC7E52BA8}"/>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0" name="Group 15"/>
        <xdr:cNvGrpSpPr>
          <a:grpSpLocks/>
        </xdr:cNvGrpSpPr>
      </xdr:nvGrpSpPr>
      <xdr:grpSpPr bwMode="auto">
        <a:xfrm>
          <a:off x="2667000" y="104775"/>
          <a:ext cx="0" cy="428625"/>
          <a:chOff x="5362575" y="104775"/>
          <a:chExt cx="0" cy="314325"/>
        </a:xfrm>
      </xdr:grpSpPr>
      <xdr:sp macro="" textlink="">
        <xdr:nvSpPr>
          <xdr:cNvPr id="21"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 name="Text Box 17">
            <a:extLst>
              <a:ext uri="{FF2B5EF4-FFF2-40B4-BE49-F238E27FC236}">
                <a16:creationId xmlns:a16="http://schemas.microsoft.com/office/drawing/2014/main" id="{CEACBCE4-C7CC-44F6-81C9-724B7FB0B75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3" name="Group 1"/>
        <xdr:cNvGrpSpPr>
          <a:grpSpLocks/>
        </xdr:cNvGrpSpPr>
      </xdr:nvGrpSpPr>
      <xdr:grpSpPr bwMode="auto">
        <a:xfrm>
          <a:off x="2667000" y="104775"/>
          <a:ext cx="0" cy="428625"/>
          <a:chOff x="5362575" y="104775"/>
          <a:chExt cx="0" cy="314325"/>
        </a:xfrm>
      </xdr:grpSpPr>
      <xdr:sp macro="" textlink="">
        <xdr:nvSpPr>
          <xdr:cNvPr id="24"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5" name="Text Box 3">
            <a:extLst>
              <a:ext uri="{FF2B5EF4-FFF2-40B4-BE49-F238E27FC236}">
                <a16:creationId xmlns:a16="http://schemas.microsoft.com/office/drawing/2014/main" id="{4456798B-9ABE-4D14-9111-FA59A009C3FC}"/>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6" name="Group 15"/>
        <xdr:cNvGrpSpPr>
          <a:grpSpLocks/>
        </xdr:cNvGrpSpPr>
      </xdr:nvGrpSpPr>
      <xdr:grpSpPr bwMode="auto">
        <a:xfrm>
          <a:off x="2667000" y="104775"/>
          <a:ext cx="0" cy="428625"/>
          <a:chOff x="5362575" y="104775"/>
          <a:chExt cx="0" cy="314325"/>
        </a:xfrm>
      </xdr:grpSpPr>
      <xdr:sp macro="" textlink="">
        <xdr:nvSpPr>
          <xdr:cNvPr id="27"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8" name="Text Box 17">
            <a:extLst>
              <a:ext uri="{FF2B5EF4-FFF2-40B4-BE49-F238E27FC236}">
                <a16:creationId xmlns:a16="http://schemas.microsoft.com/office/drawing/2014/main" id="{CB46CD19-FA00-4459-8761-0361A6B09BCD}"/>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9" name="Group 1"/>
        <xdr:cNvGrpSpPr>
          <a:grpSpLocks/>
        </xdr:cNvGrpSpPr>
      </xdr:nvGrpSpPr>
      <xdr:grpSpPr bwMode="auto">
        <a:xfrm>
          <a:off x="2667000" y="104775"/>
          <a:ext cx="0" cy="428625"/>
          <a:chOff x="7950200" y="104775"/>
          <a:chExt cx="0" cy="314325"/>
        </a:xfrm>
      </xdr:grpSpPr>
      <xdr:sp macro="" textlink="">
        <xdr:nvSpPr>
          <xdr:cNvPr id="30"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1" name="Text Box 3">
            <a:extLst>
              <a:ext uri="{FF2B5EF4-FFF2-40B4-BE49-F238E27FC236}">
                <a16:creationId xmlns:a16="http://schemas.microsoft.com/office/drawing/2014/main" id="{F4C7A7FD-D891-4454-8841-6BD5A322C811}"/>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2" name="Group 1"/>
        <xdr:cNvGrpSpPr>
          <a:grpSpLocks/>
        </xdr:cNvGrpSpPr>
      </xdr:nvGrpSpPr>
      <xdr:grpSpPr bwMode="auto">
        <a:xfrm>
          <a:off x="2667000" y="104775"/>
          <a:ext cx="0" cy="428625"/>
          <a:chOff x="5362575" y="104775"/>
          <a:chExt cx="0" cy="314325"/>
        </a:xfrm>
      </xdr:grpSpPr>
      <xdr:sp macro="" textlink="">
        <xdr:nvSpPr>
          <xdr:cNvPr id="33"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4" name="Text Box 3">
            <a:extLst>
              <a:ext uri="{FF2B5EF4-FFF2-40B4-BE49-F238E27FC236}">
                <a16:creationId xmlns:a16="http://schemas.microsoft.com/office/drawing/2014/main" id="{33D40575-2CAE-46F4-8790-520EC3AF6D39}"/>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5" name="Group 15"/>
        <xdr:cNvGrpSpPr>
          <a:grpSpLocks/>
        </xdr:cNvGrpSpPr>
      </xdr:nvGrpSpPr>
      <xdr:grpSpPr bwMode="auto">
        <a:xfrm>
          <a:off x="2667000" y="104775"/>
          <a:ext cx="0" cy="428625"/>
          <a:chOff x="5362575" y="104775"/>
          <a:chExt cx="0" cy="314325"/>
        </a:xfrm>
      </xdr:grpSpPr>
      <xdr:sp macro="" textlink="">
        <xdr:nvSpPr>
          <xdr:cNvPr id="36"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7" name="Text Box 17">
            <a:extLst>
              <a:ext uri="{FF2B5EF4-FFF2-40B4-BE49-F238E27FC236}">
                <a16:creationId xmlns:a16="http://schemas.microsoft.com/office/drawing/2014/main" id="{446B6FC2-4084-47A5-9959-14D6E0CC0903}"/>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8" name="Group 1"/>
        <xdr:cNvGrpSpPr>
          <a:grpSpLocks/>
        </xdr:cNvGrpSpPr>
      </xdr:nvGrpSpPr>
      <xdr:grpSpPr bwMode="auto">
        <a:xfrm>
          <a:off x="2667000" y="104775"/>
          <a:ext cx="0" cy="428625"/>
          <a:chOff x="5362575" y="104775"/>
          <a:chExt cx="0" cy="314325"/>
        </a:xfrm>
      </xdr:grpSpPr>
      <xdr:sp macro="" textlink="">
        <xdr:nvSpPr>
          <xdr:cNvPr id="39"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3">
            <a:extLst>
              <a:ext uri="{FF2B5EF4-FFF2-40B4-BE49-F238E27FC236}">
                <a16:creationId xmlns:a16="http://schemas.microsoft.com/office/drawing/2014/main" id="{03067F93-D2BB-4C20-A989-11DCFC8D10CD}"/>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41" name="Group 15"/>
        <xdr:cNvGrpSpPr>
          <a:grpSpLocks/>
        </xdr:cNvGrpSpPr>
      </xdr:nvGrpSpPr>
      <xdr:grpSpPr bwMode="auto">
        <a:xfrm>
          <a:off x="2667000" y="104775"/>
          <a:ext cx="0" cy="428625"/>
          <a:chOff x="5362575" y="104775"/>
          <a:chExt cx="0" cy="314325"/>
        </a:xfrm>
      </xdr:grpSpPr>
      <xdr:sp macro="" textlink="">
        <xdr:nvSpPr>
          <xdr:cNvPr id="42"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3" name="Text Box 17">
            <a:extLst>
              <a:ext uri="{FF2B5EF4-FFF2-40B4-BE49-F238E27FC236}">
                <a16:creationId xmlns:a16="http://schemas.microsoft.com/office/drawing/2014/main" id="{F9245962-CAE1-4C59-A8D7-56F906816553}"/>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44" name="Group 1"/>
        <xdr:cNvGrpSpPr>
          <a:grpSpLocks/>
        </xdr:cNvGrpSpPr>
      </xdr:nvGrpSpPr>
      <xdr:grpSpPr bwMode="auto">
        <a:xfrm>
          <a:off x="2667000" y="104775"/>
          <a:ext cx="0" cy="428625"/>
          <a:chOff x="7950200" y="104775"/>
          <a:chExt cx="0" cy="314325"/>
        </a:xfrm>
      </xdr:grpSpPr>
      <xdr:sp macro="" textlink="">
        <xdr:nvSpPr>
          <xdr:cNvPr id="45"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6" name="Text Box 3">
            <a:extLst>
              <a:ext uri="{FF2B5EF4-FFF2-40B4-BE49-F238E27FC236}">
                <a16:creationId xmlns:a16="http://schemas.microsoft.com/office/drawing/2014/main" id="{CE15E086-CBAE-4006-A4B7-5A2260D3A506}"/>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0</xdr:col>
      <xdr:colOff>333375</xdr:colOff>
      <xdr:row>0</xdr:row>
      <xdr:rowOff>66675</xdr:rowOff>
    </xdr:from>
    <xdr:to>
      <xdr:col>0</xdr:col>
      <xdr:colOff>1628775</xdr:colOff>
      <xdr:row>3</xdr:row>
      <xdr:rowOff>276225</xdr:rowOff>
    </xdr:to>
    <xdr:pic>
      <xdr:nvPicPr>
        <xdr:cNvPr id="47"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375" y="66675"/>
          <a:ext cx="1295400" cy="1352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19050</xdr:colOff>
      <xdr:row>24</xdr:row>
      <xdr:rowOff>133349</xdr:rowOff>
    </xdr:from>
    <xdr:to>
      <xdr:col>14</xdr:col>
      <xdr:colOff>76200</xdr:colOff>
      <xdr:row>35</xdr:row>
      <xdr:rowOff>142874</xdr:rowOff>
    </xdr:to>
    <xdr:graphicFrame macro="">
      <xdr:nvGraphicFramePr>
        <xdr:cNvPr id="49" name="Gráfico 4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5" tint="0.79998168889431442"/>
  </sheetPr>
  <dimension ref="A1:S189"/>
  <sheetViews>
    <sheetView topLeftCell="A23" zoomScaleNormal="100" workbookViewId="0">
      <selection activeCell="P46" sqref="P46"/>
    </sheetView>
  </sheetViews>
  <sheetFormatPr baseColWidth="10" defaultRowHeight="12.75" x14ac:dyDescent="0.2"/>
  <cols>
    <col min="1" max="1" width="3" style="1" customWidth="1"/>
    <col min="2" max="2" width="30" style="3" customWidth="1"/>
    <col min="3" max="3" width="26.5703125" style="1" customWidth="1"/>
    <col min="4" max="4" width="5" style="1" bestFit="1" customWidth="1"/>
    <col min="5" max="5" width="5.5703125" style="1" customWidth="1"/>
    <col min="6" max="6" width="9.5703125" style="1" bestFit="1" customWidth="1"/>
    <col min="7" max="7" width="5.42578125" style="1" bestFit="1" customWidth="1"/>
    <col min="8" max="8" width="5.140625" style="1" bestFit="1" customWidth="1"/>
    <col min="9" max="9" width="9.5703125" style="1" customWidth="1"/>
    <col min="10" max="10" width="4.140625" style="1" bestFit="1" customWidth="1"/>
    <col min="11" max="11" width="6.42578125" style="1" bestFit="1" customWidth="1"/>
    <col min="12" max="12" width="9.5703125" style="1" bestFit="1" customWidth="1"/>
    <col min="13" max="13" width="11.140625" style="1" customWidth="1"/>
    <col min="14" max="14" width="6.42578125" style="1" customWidth="1"/>
    <col min="15" max="15" width="11" style="1" customWidth="1"/>
    <col min="16" max="16" width="17.7109375" style="1" customWidth="1"/>
    <col min="17" max="18" width="11.7109375" style="1" customWidth="1"/>
    <col min="19" max="19" width="11.42578125" style="2" hidden="1" customWidth="1"/>
    <col min="20" max="16384" width="11.42578125" style="1"/>
  </cols>
  <sheetData>
    <row r="1" spans="1:19" ht="13.5" thickBot="1" x14ac:dyDescent="0.25">
      <c r="B1" s="1"/>
    </row>
    <row r="2" spans="1:19" ht="16.5" customHeight="1" x14ac:dyDescent="0.2">
      <c r="B2" s="187"/>
      <c r="C2" s="190" t="s">
        <v>36</v>
      </c>
      <c r="D2" s="191"/>
      <c r="E2" s="191"/>
      <c r="F2" s="191"/>
      <c r="G2" s="191"/>
      <c r="H2" s="191"/>
      <c r="I2" s="191"/>
      <c r="J2" s="191"/>
      <c r="K2" s="191"/>
      <c r="L2" s="191"/>
      <c r="M2" s="192"/>
      <c r="N2" s="193" t="s">
        <v>102</v>
      </c>
      <c r="O2" s="194"/>
      <c r="P2" s="195"/>
      <c r="S2" s="60">
        <v>0.8</v>
      </c>
    </row>
    <row r="3" spans="1:19" ht="15.75" customHeight="1" x14ac:dyDescent="0.2">
      <c r="B3" s="188"/>
      <c r="C3" s="196" t="s">
        <v>38</v>
      </c>
      <c r="D3" s="197"/>
      <c r="E3" s="197"/>
      <c r="F3" s="197"/>
      <c r="G3" s="197"/>
      <c r="H3" s="197"/>
      <c r="I3" s="197"/>
      <c r="J3" s="197"/>
      <c r="K3" s="197"/>
      <c r="L3" s="197"/>
      <c r="M3" s="198"/>
      <c r="N3" s="199" t="s">
        <v>111</v>
      </c>
      <c r="O3" s="200"/>
      <c r="P3" s="201"/>
      <c r="S3" s="60">
        <v>0.79998999999999998</v>
      </c>
    </row>
    <row r="4" spans="1:19" ht="15.75" customHeight="1" x14ac:dyDescent="0.2">
      <c r="B4" s="188"/>
      <c r="C4" s="196" t="s">
        <v>39</v>
      </c>
      <c r="D4" s="197"/>
      <c r="E4" s="197"/>
      <c r="F4" s="197"/>
      <c r="G4" s="197"/>
      <c r="H4" s="197"/>
      <c r="I4" s="197"/>
      <c r="J4" s="197"/>
      <c r="K4" s="197"/>
      <c r="L4" s="197"/>
      <c r="M4" s="198"/>
      <c r="N4" s="199" t="s">
        <v>103</v>
      </c>
      <c r="O4" s="200"/>
      <c r="P4" s="201"/>
      <c r="S4" s="60">
        <v>0.65</v>
      </c>
    </row>
    <row r="5" spans="1:19" ht="16.5" customHeight="1" thickBot="1" x14ac:dyDescent="0.25">
      <c r="B5" s="189"/>
      <c r="C5" s="202" t="s">
        <v>40</v>
      </c>
      <c r="D5" s="203"/>
      <c r="E5" s="203"/>
      <c r="F5" s="203"/>
      <c r="G5" s="203"/>
      <c r="H5" s="203"/>
      <c r="I5" s="203"/>
      <c r="J5" s="203"/>
      <c r="K5" s="203"/>
      <c r="L5" s="203"/>
      <c r="M5" s="204"/>
      <c r="N5" s="205" t="s">
        <v>41</v>
      </c>
      <c r="O5" s="206"/>
      <c r="P5" s="207"/>
      <c r="S5" s="60">
        <v>0.64999899999999999</v>
      </c>
    </row>
    <row r="6" spans="1:19" ht="3" customHeight="1" thickBot="1" x14ac:dyDescent="0.25">
      <c r="B6" s="1"/>
      <c r="S6" s="60"/>
    </row>
    <row r="7" spans="1:19" x14ac:dyDescent="0.2">
      <c r="A7" s="3"/>
      <c r="B7" s="208" t="s">
        <v>44</v>
      </c>
      <c r="C7" s="209"/>
      <c r="D7" s="209"/>
      <c r="E7" s="209"/>
      <c r="F7" s="209"/>
      <c r="G7" s="209"/>
      <c r="H7" s="209"/>
      <c r="I7" s="209"/>
      <c r="J7" s="209"/>
      <c r="K7" s="209"/>
      <c r="L7" s="209"/>
      <c r="M7" s="209"/>
      <c r="N7" s="209"/>
      <c r="O7" s="209"/>
      <c r="P7" s="210"/>
      <c r="Q7" s="3"/>
      <c r="S7" s="60"/>
    </row>
    <row r="8" spans="1:19" ht="13.5" thickBot="1" x14ac:dyDescent="0.25">
      <c r="A8" s="3"/>
      <c r="B8" s="211"/>
      <c r="C8" s="212"/>
      <c r="D8" s="212"/>
      <c r="E8" s="212"/>
      <c r="F8" s="212"/>
      <c r="G8" s="212"/>
      <c r="H8" s="212"/>
      <c r="I8" s="212"/>
      <c r="J8" s="212"/>
      <c r="K8" s="212"/>
      <c r="L8" s="212"/>
      <c r="M8" s="212"/>
      <c r="N8" s="212"/>
      <c r="O8" s="212"/>
      <c r="P8" s="213"/>
      <c r="Q8" s="3"/>
    </row>
    <row r="9" spans="1:19" ht="3" customHeight="1" thickBot="1" x14ac:dyDescent="0.25">
      <c r="A9" s="3"/>
      <c r="B9" s="214"/>
      <c r="C9" s="214"/>
      <c r="D9" s="214"/>
      <c r="E9" s="214"/>
      <c r="F9" s="214"/>
      <c r="G9" s="214"/>
      <c r="H9" s="214"/>
      <c r="I9" s="214"/>
      <c r="J9" s="214"/>
      <c r="K9" s="214"/>
      <c r="L9" s="214"/>
      <c r="M9" s="214"/>
      <c r="N9" s="214"/>
      <c r="O9" s="214"/>
      <c r="P9" s="214"/>
      <c r="Q9" s="3"/>
    </row>
    <row r="10" spans="1:19" ht="26.25" customHeight="1" thickBot="1" x14ac:dyDescent="0.25">
      <c r="A10" s="3"/>
      <c r="B10" s="31" t="s">
        <v>54</v>
      </c>
      <c r="C10" s="220">
        <v>2023</v>
      </c>
      <c r="D10" s="221"/>
      <c r="E10" s="221"/>
      <c r="F10" s="221"/>
      <c r="G10" s="221"/>
      <c r="H10" s="221"/>
      <c r="I10" s="222"/>
      <c r="J10" s="215" t="s">
        <v>1</v>
      </c>
      <c r="K10" s="216"/>
      <c r="L10" s="216"/>
      <c r="M10" s="216"/>
      <c r="N10" s="217" t="s">
        <v>121</v>
      </c>
      <c r="O10" s="218"/>
      <c r="P10" s="219"/>
      <c r="Q10" s="3"/>
    </row>
    <row r="11" spans="1:19" ht="3" customHeight="1" thickBot="1" x14ac:dyDescent="0.25">
      <c r="A11" s="3"/>
      <c r="B11" s="223"/>
      <c r="C11" s="224"/>
      <c r="D11" s="224"/>
      <c r="E11" s="224"/>
      <c r="F11" s="224"/>
      <c r="G11" s="224"/>
      <c r="H11" s="224"/>
      <c r="I11" s="224"/>
      <c r="J11" s="224"/>
      <c r="K11" s="224"/>
      <c r="L11" s="224"/>
      <c r="M11" s="224"/>
      <c r="N11" s="224"/>
      <c r="O11" s="224"/>
      <c r="P11" s="225"/>
      <c r="Q11" s="3"/>
    </row>
    <row r="12" spans="1:19" ht="30" customHeight="1" thickBot="1" x14ac:dyDescent="0.25">
      <c r="A12" s="3"/>
      <c r="B12" s="8" t="s">
        <v>0</v>
      </c>
      <c r="C12" s="226" t="s">
        <v>32</v>
      </c>
      <c r="D12" s="226"/>
      <c r="E12" s="226"/>
      <c r="F12" s="226"/>
      <c r="G12" s="226"/>
      <c r="H12" s="226"/>
      <c r="I12" s="226"/>
      <c r="J12" s="226"/>
      <c r="K12" s="226"/>
      <c r="L12" s="226"/>
      <c r="M12" s="226"/>
      <c r="N12" s="226"/>
      <c r="O12" s="226"/>
      <c r="P12" s="227"/>
      <c r="Q12" s="3"/>
    </row>
    <row r="13" spans="1:19" ht="3" customHeight="1" thickBot="1" x14ac:dyDescent="0.25">
      <c r="A13" s="3"/>
      <c r="B13" s="228"/>
      <c r="C13" s="229"/>
      <c r="D13" s="229"/>
      <c r="E13" s="229"/>
      <c r="F13" s="229"/>
      <c r="G13" s="229"/>
      <c r="H13" s="229"/>
      <c r="I13" s="229"/>
      <c r="J13" s="229"/>
      <c r="K13" s="229"/>
      <c r="L13" s="229"/>
      <c r="M13" s="229"/>
      <c r="N13" s="229"/>
      <c r="O13" s="229"/>
      <c r="P13" s="230"/>
      <c r="Q13" s="3"/>
    </row>
    <row r="14" spans="1:19" ht="30" customHeight="1" thickBot="1" x14ac:dyDescent="0.25">
      <c r="A14" s="3"/>
      <c r="B14" s="8" t="s">
        <v>6</v>
      </c>
      <c r="C14" s="231" t="s">
        <v>122</v>
      </c>
      <c r="D14" s="232"/>
      <c r="E14" s="232"/>
      <c r="F14" s="232"/>
      <c r="G14" s="232"/>
      <c r="H14" s="232"/>
      <c r="I14" s="232"/>
      <c r="J14" s="232"/>
      <c r="K14" s="232"/>
      <c r="L14" s="232"/>
      <c r="M14" s="232"/>
      <c r="N14" s="232"/>
      <c r="O14" s="232"/>
      <c r="P14" s="233"/>
      <c r="Q14" s="3"/>
    </row>
    <row r="15" spans="1:19" ht="3" customHeight="1" thickBot="1" x14ac:dyDescent="0.25">
      <c r="A15" s="3"/>
      <c r="B15" s="234"/>
      <c r="C15" s="235"/>
      <c r="D15" s="235"/>
      <c r="E15" s="235"/>
      <c r="F15" s="235"/>
      <c r="G15" s="235"/>
      <c r="H15" s="235"/>
      <c r="I15" s="235"/>
      <c r="J15" s="235"/>
      <c r="K15" s="235"/>
      <c r="L15" s="235"/>
      <c r="M15" s="235"/>
      <c r="N15" s="235"/>
      <c r="O15" s="235"/>
      <c r="P15" s="236"/>
      <c r="Q15" s="3"/>
    </row>
    <row r="16" spans="1:19" ht="30" customHeight="1" thickBot="1" x14ac:dyDescent="0.25">
      <c r="A16" s="3"/>
      <c r="B16" s="8" t="s">
        <v>25</v>
      </c>
      <c r="C16" s="217" t="s">
        <v>123</v>
      </c>
      <c r="D16" s="218"/>
      <c r="E16" s="218"/>
      <c r="F16" s="218"/>
      <c r="G16" s="218"/>
      <c r="H16" s="218"/>
      <c r="I16" s="218"/>
      <c r="J16" s="218"/>
      <c r="K16" s="218"/>
      <c r="L16" s="218"/>
      <c r="M16" s="218"/>
      <c r="N16" s="218"/>
      <c r="O16" s="218"/>
      <c r="P16" s="219"/>
      <c r="Q16" s="3"/>
    </row>
    <row r="17" spans="1:17" ht="4.5" customHeight="1" thickBot="1" x14ac:dyDescent="0.25">
      <c r="A17" s="3"/>
      <c r="B17" s="234"/>
      <c r="C17" s="235"/>
      <c r="D17" s="235"/>
      <c r="E17" s="235"/>
      <c r="F17" s="235"/>
      <c r="G17" s="235"/>
      <c r="H17" s="235"/>
      <c r="I17" s="235"/>
      <c r="J17" s="235"/>
      <c r="K17" s="235"/>
      <c r="L17" s="235"/>
      <c r="M17" s="235"/>
      <c r="N17" s="235"/>
      <c r="O17" s="235"/>
      <c r="P17" s="236"/>
      <c r="Q17" s="3"/>
    </row>
    <row r="18" spans="1:17" ht="30" customHeight="1" thickBot="1" x14ac:dyDescent="0.25">
      <c r="A18" s="3"/>
      <c r="B18" s="8" t="s">
        <v>11</v>
      </c>
      <c r="C18" s="237" t="s">
        <v>119</v>
      </c>
      <c r="D18" s="238"/>
      <c r="E18" s="238"/>
      <c r="F18" s="238"/>
      <c r="G18" s="238"/>
      <c r="H18" s="238"/>
      <c r="I18" s="238"/>
      <c r="J18" s="238"/>
      <c r="K18" s="238"/>
      <c r="L18" s="238"/>
      <c r="M18" s="238"/>
      <c r="N18" s="238"/>
      <c r="O18" s="238"/>
      <c r="P18" s="239"/>
      <c r="Q18" s="3"/>
    </row>
    <row r="19" spans="1:17" ht="3" customHeight="1" thickBot="1" x14ac:dyDescent="0.25">
      <c r="A19" s="3"/>
      <c r="B19" s="240"/>
      <c r="C19" s="240"/>
      <c r="D19" s="240"/>
      <c r="E19" s="240"/>
      <c r="F19" s="240"/>
      <c r="G19" s="240"/>
      <c r="H19" s="240"/>
      <c r="I19" s="240"/>
      <c r="J19" s="240"/>
      <c r="K19" s="240"/>
      <c r="L19" s="240"/>
      <c r="M19" s="240"/>
      <c r="N19" s="240"/>
      <c r="O19" s="240"/>
      <c r="P19" s="240"/>
      <c r="Q19" s="3"/>
    </row>
    <row r="20" spans="1:17" ht="17.25" customHeight="1" thickBot="1" x14ac:dyDescent="0.25">
      <c r="A20" s="3"/>
      <c r="B20" s="241" t="s">
        <v>26</v>
      </c>
      <c r="C20" s="242"/>
      <c r="D20" s="242"/>
      <c r="E20" s="242"/>
      <c r="F20" s="242"/>
      <c r="G20" s="242"/>
      <c r="H20" s="242"/>
      <c r="I20" s="242"/>
      <c r="J20" s="242"/>
      <c r="K20" s="242"/>
      <c r="L20" s="242"/>
      <c r="M20" s="242"/>
      <c r="N20" s="242"/>
      <c r="O20" s="242"/>
      <c r="P20" s="243"/>
      <c r="Q20" s="3"/>
    </row>
    <row r="21" spans="1:17" ht="3" customHeight="1" thickBot="1" x14ac:dyDescent="0.25">
      <c r="A21" s="3"/>
      <c r="B21" s="244"/>
      <c r="C21" s="245"/>
      <c r="D21" s="245"/>
      <c r="E21" s="245"/>
      <c r="F21" s="245"/>
      <c r="G21" s="245"/>
      <c r="H21" s="245"/>
      <c r="I21" s="245"/>
      <c r="J21" s="245"/>
      <c r="K21" s="245"/>
      <c r="L21" s="245"/>
      <c r="M21" s="245"/>
      <c r="N21" s="245"/>
      <c r="O21" s="245"/>
      <c r="P21" s="246"/>
      <c r="Q21" s="3"/>
    </row>
    <row r="22" spans="1:17" ht="47.25" customHeight="1" thickBot="1" x14ac:dyDescent="0.25">
      <c r="A22" s="3"/>
      <c r="B22" s="8" t="s">
        <v>3</v>
      </c>
      <c r="C22" s="247" t="s">
        <v>124</v>
      </c>
      <c r="D22" s="248"/>
      <c r="E22" s="248"/>
      <c r="F22" s="248"/>
      <c r="G22" s="248"/>
      <c r="H22" s="248"/>
      <c r="I22" s="248"/>
      <c r="J22" s="248"/>
      <c r="K22" s="248"/>
      <c r="L22" s="248"/>
      <c r="M22" s="248"/>
      <c r="N22" s="248"/>
      <c r="O22" s="248"/>
      <c r="P22" s="249"/>
      <c r="Q22" s="3"/>
    </row>
    <row r="23" spans="1:17" ht="3" customHeight="1" thickBot="1" x14ac:dyDescent="0.25">
      <c r="A23" s="3"/>
      <c r="B23" s="234"/>
      <c r="C23" s="235"/>
      <c r="D23" s="235"/>
      <c r="E23" s="235"/>
      <c r="F23" s="235"/>
      <c r="G23" s="235"/>
      <c r="H23" s="235"/>
      <c r="I23" s="235"/>
      <c r="J23" s="235"/>
      <c r="K23" s="235"/>
      <c r="L23" s="235"/>
      <c r="M23" s="235"/>
      <c r="N23" s="235"/>
      <c r="O23" s="235"/>
      <c r="P23" s="236"/>
      <c r="Q23" s="3"/>
    </row>
    <row r="24" spans="1:17" ht="82.5" customHeight="1" thickBot="1" x14ac:dyDescent="0.25">
      <c r="A24" s="3"/>
      <c r="B24" s="8" t="s">
        <v>12</v>
      </c>
      <c r="C24" s="250" t="s">
        <v>148</v>
      </c>
      <c r="D24" s="251"/>
      <c r="E24" s="251"/>
      <c r="F24" s="251"/>
      <c r="G24" s="251"/>
      <c r="H24" s="251"/>
      <c r="I24" s="251"/>
      <c r="J24" s="251"/>
      <c r="K24" s="251"/>
      <c r="L24" s="251"/>
      <c r="M24" s="251"/>
      <c r="N24" s="251"/>
      <c r="O24" s="251"/>
      <c r="P24" s="252"/>
      <c r="Q24" s="3"/>
    </row>
    <row r="25" spans="1:17" ht="3" customHeight="1" thickBot="1" x14ac:dyDescent="0.25">
      <c r="A25" s="3"/>
      <c r="B25" s="253"/>
      <c r="C25" s="254"/>
      <c r="D25" s="254"/>
      <c r="E25" s="254"/>
      <c r="F25" s="254"/>
      <c r="G25" s="254"/>
      <c r="H25" s="254"/>
      <c r="I25" s="254"/>
      <c r="J25" s="254"/>
      <c r="K25" s="254"/>
      <c r="L25" s="254"/>
      <c r="M25" s="254"/>
      <c r="N25" s="254"/>
      <c r="O25" s="254"/>
      <c r="P25" s="255"/>
      <c r="Q25" s="3"/>
    </row>
    <row r="26" spans="1:17" ht="77.25" customHeight="1" thickBot="1" x14ac:dyDescent="0.25">
      <c r="A26" s="3"/>
      <c r="B26" s="9" t="s">
        <v>2</v>
      </c>
      <c r="C26" s="256" t="s">
        <v>149</v>
      </c>
      <c r="D26" s="257"/>
      <c r="E26" s="257"/>
      <c r="F26" s="257"/>
      <c r="G26" s="257"/>
      <c r="H26" s="257"/>
      <c r="I26" s="258"/>
      <c r="J26" s="259">
        <v>30</v>
      </c>
      <c r="K26" s="259"/>
      <c r="L26" s="259"/>
      <c r="M26" s="259"/>
      <c r="N26" s="259"/>
      <c r="O26" s="259"/>
      <c r="P26" s="260"/>
      <c r="Q26" s="3"/>
    </row>
    <row r="27" spans="1:17" ht="3" customHeight="1" thickBot="1" x14ac:dyDescent="0.25">
      <c r="A27" s="3"/>
      <c r="B27" s="267"/>
      <c r="C27" s="268"/>
      <c r="D27" s="268"/>
      <c r="E27" s="268"/>
      <c r="F27" s="268"/>
      <c r="G27" s="268"/>
      <c r="H27" s="268"/>
      <c r="I27" s="268"/>
      <c r="J27" s="268"/>
      <c r="K27" s="268"/>
      <c r="L27" s="268"/>
      <c r="M27" s="268"/>
      <c r="N27" s="268"/>
      <c r="O27" s="268"/>
      <c r="P27" s="269"/>
      <c r="Q27" s="3"/>
    </row>
    <row r="28" spans="1:17" ht="47.25" customHeight="1" thickBot="1" x14ac:dyDescent="0.25">
      <c r="A28" s="3"/>
      <c r="B28" s="9" t="s">
        <v>13</v>
      </c>
      <c r="C28" s="10" t="s">
        <v>14</v>
      </c>
      <c r="D28" s="270" t="s">
        <v>150</v>
      </c>
      <c r="E28" s="259"/>
      <c r="F28" s="259"/>
      <c r="G28" s="260"/>
      <c r="H28" s="271" t="s">
        <v>15</v>
      </c>
      <c r="I28" s="271"/>
      <c r="J28" s="271"/>
      <c r="K28" s="270" t="s">
        <v>151</v>
      </c>
      <c r="L28" s="259"/>
      <c r="M28" s="260"/>
      <c r="N28" s="272" t="s">
        <v>16</v>
      </c>
      <c r="O28" s="273"/>
      <c r="P28" s="90" t="s">
        <v>152</v>
      </c>
      <c r="Q28" s="3"/>
    </row>
    <row r="29" spans="1:17" ht="3" customHeight="1" thickBot="1" x14ac:dyDescent="0.25">
      <c r="A29" s="3"/>
      <c r="B29" s="261"/>
      <c r="C29" s="262"/>
      <c r="D29" s="262"/>
      <c r="E29" s="262"/>
      <c r="F29" s="262"/>
      <c r="G29" s="262"/>
      <c r="H29" s="262"/>
      <c r="I29" s="262"/>
      <c r="J29" s="262"/>
      <c r="K29" s="262"/>
      <c r="L29" s="262"/>
      <c r="M29" s="262"/>
      <c r="N29" s="262"/>
      <c r="O29" s="262"/>
      <c r="P29" s="263"/>
      <c r="Q29" s="3"/>
    </row>
    <row r="30" spans="1:17" ht="13.5" thickBot="1" x14ac:dyDescent="0.25">
      <c r="A30" s="3"/>
      <c r="B30" s="30" t="s">
        <v>7</v>
      </c>
      <c r="C30" s="264" t="s">
        <v>101</v>
      </c>
      <c r="D30" s="265"/>
      <c r="E30" s="265"/>
      <c r="F30" s="265"/>
      <c r="G30" s="265"/>
      <c r="H30" s="265"/>
      <c r="I30" s="265"/>
      <c r="J30" s="265"/>
      <c r="K30" s="265"/>
      <c r="L30" s="265"/>
      <c r="M30" s="265"/>
      <c r="N30" s="265"/>
      <c r="O30" s="265"/>
      <c r="P30" s="266"/>
      <c r="Q30" s="3"/>
    </row>
    <row r="31" spans="1:17" ht="3" customHeight="1" thickBot="1" x14ac:dyDescent="0.25">
      <c r="A31" s="3"/>
      <c r="B31" s="234"/>
      <c r="C31" s="235"/>
      <c r="D31" s="235"/>
      <c r="E31" s="235"/>
      <c r="F31" s="235"/>
      <c r="G31" s="235"/>
      <c r="H31" s="235"/>
      <c r="I31" s="235"/>
      <c r="J31" s="235"/>
      <c r="K31" s="235"/>
      <c r="L31" s="235"/>
      <c r="M31" s="235"/>
      <c r="N31" s="235"/>
      <c r="O31" s="235"/>
      <c r="P31" s="236"/>
      <c r="Q31" s="3"/>
    </row>
    <row r="32" spans="1:17" ht="13.5" thickBot="1" x14ac:dyDescent="0.25">
      <c r="A32" s="3"/>
      <c r="B32" s="30" t="s">
        <v>4</v>
      </c>
      <c r="C32" s="274" t="s">
        <v>49</v>
      </c>
      <c r="D32" s="265"/>
      <c r="E32" s="265"/>
      <c r="F32" s="265"/>
      <c r="G32" s="265"/>
      <c r="H32" s="265"/>
      <c r="I32" s="265"/>
      <c r="J32" s="265"/>
      <c r="K32" s="265"/>
      <c r="L32" s="265"/>
      <c r="M32" s="265"/>
      <c r="N32" s="265"/>
      <c r="O32" s="265"/>
      <c r="P32" s="266"/>
      <c r="Q32" s="3"/>
    </row>
    <row r="33" spans="1:17" ht="3" customHeight="1" thickBot="1" x14ac:dyDescent="0.25">
      <c r="A33" s="3"/>
      <c r="B33" s="234"/>
      <c r="C33" s="235"/>
      <c r="D33" s="235"/>
      <c r="E33" s="235"/>
      <c r="F33" s="235"/>
      <c r="G33" s="235"/>
      <c r="H33" s="235"/>
      <c r="I33" s="235"/>
      <c r="J33" s="235"/>
      <c r="K33" s="235"/>
      <c r="L33" s="235"/>
      <c r="M33" s="235"/>
      <c r="N33" s="235"/>
      <c r="O33" s="235"/>
      <c r="P33" s="236"/>
      <c r="Q33" s="3"/>
    </row>
    <row r="34" spans="1:17" ht="13.5" thickBot="1" x14ac:dyDescent="0.25">
      <c r="A34" s="3"/>
      <c r="B34" s="30" t="s">
        <v>23</v>
      </c>
      <c r="C34" s="274" t="s">
        <v>49</v>
      </c>
      <c r="D34" s="265"/>
      <c r="E34" s="265"/>
      <c r="F34" s="265"/>
      <c r="G34" s="265"/>
      <c r="H34" s="265"/>
      <c r="I34" s="265"/>
      <c r="J34" s="265"/>
      <c r="K34" s="265"/>
      <c r="L34" s="265"/>
      <c r="M34" s="265"/>
      <c r="N34" s="265"/>
      <c r="O34" s="265"/>
      <c r="P34" s="266"/>
      <c r="Q34" s="3"/>
    </row>
    <row r="35" spans="1:17" ht="3" customHeight="1" thickBot="1" x14ac:dyDescent="0.25">
      <c r="A35" s="3"/>
      <c r="B35" s="228"/>
      <c r="C35" s="229"/>
      <c r="D35" s="229"/>
      <c r="E35" s="229"/>
      <c r="F35" s="229"/>
      <c r="G35" s="229"/>
      <c r="H35" s="229"/>
      <c r="I35" s="229"/>
      <c r="J35" s="229"/>
      <c r="K35" s="229"/>
      <c r="L35" s="229"/>
      <c r="M35" s="229"/>
      <c r="N35" s="229"/>
      <c r="O35" s="229"/>
      <c r="P35" s="230"/>
      <c r="Q35" s="3"/>
    </row>
    <row r="36" spans="1:17" ht="16.5" customHeight="1" thickBot="1" x14ac:dyDescent="0.25">
      <c r="A36" s="3"/>
      <c r="B36" s="30" t="s">
        <v>43</v>
      </c>
      <c r="C36" s="264" t="s">
        <v>49</v>
      </c>
      <c r="D36" s="265"/>
      <c r="E36" s="265"/>
      <c r="F36" s="265"/>
      <c r="G36" s="265"/>
      <c r="H36" s="265"/>
      <c r="I36" s="265"/>
      <c r="J36" s="265"/>
      <c r="K36" s="265"/>
      <c r="L36" s="265"/>
      <c r="M36" s="265"/>
      <c r="N36" s="265"/>
      <c r="O36" s="265"/>
      <c r="P36" s="266"/>
      <c r="Q36" s="3"/>
    </row>
    <row r="37" spans="1:17" ht="3" customHeight="1" thickBot="1" x14ac:dyDescent="0.25">
      <c r="A37" s="3"/>
      <c r="B37" s="61"/>
      <c r="C37" s="61"/>
      <c r="D37" s="61"/>
      <c r="E37" s="61"/>
      <c r="F37" s="61"/>
      <c r="G37" s="61"/>
      <c r="H37" s="61"/>
      <c r="I37" s="61"/>
      <c r="J37" s="61"/>
      <c r="K37" s="61"/>
      <c r="L37" s="61"/>
      <c r="M37" s="61"/>
      <c r="N37" s="61"/>
      <c r="O37" s="61"/>
      <c r="P37" s="61"/>
      <c r="Q37" s="3"/>
    </row>
    <row r="38" spans="1:17" x14ac:dyDescent="0.2">
      <c r="A38" s="3"/>
      <c r="B38" s="275" t="s">
        <v>17</v>
      </c>
      <c r="C38" s="276"/>
      <c r="D38" s="276"/>
      <c r="E38" s="276"/>
      <c r="F38" s="276"/>
      <c r="G38" s="276"/>
      <c r="H38" s="276"/>
      <c r="I38" s="276"/>
      <c r="J38" s="276"/>
      <c r="K38" s="276"/>
      <c r="L38" s="276"/>
      <c r="M38" s="276"/>
      <c r="N38" s="276"/>
      <c r="O38" s="276"/>
      <c r="P38" s="277"/>
      <c r="Q38" s="3"/>
    </row>
    <row r="39" spans="1:17" x14ac:dyDescent="0.2">
      <c r="A39" s="3"/>
      <c r="B39" s="59" t="s">
        <v>22</v>
      </c>
      <c r="C39" s="278" t="s">
        <v>18</v>
      </c>
      <c r="D39" s="278"/>
      <c r="E39" s="278"/>
      <c r="F39" s="278"/>
      <c r="G39" s="278"/>
      <c r="H39" s="278" t="s">
        <v>7</v>
      </c>
      <c r="I39" s="278"/>
      <c r="J39" s="278"/>
      <c r="K39" s="278"/>
      <c r="L39" s="278"/>
      <c r="M39" s="278" t="s">
        <v>19</v>
      </c>
      <c r="N39" s="278"/>
      <c r="O39" s="278"/>
      <c r="P39" s="279"/>
      <c r="Q39" s="3"/>
    </row>
    <row r="40" spans="1:17" ht="54" customHeight="1" x14ac:dyDescent="0.2">
      <c r="A40" s="3"/>
      <c r="B40" s="68" t="s">
        <v>125</v>
      </c>
      <c r="C40" s="280" t="s">
        <v>127</v>
      </c>
      <c r="D40" s="281"/>
      <c r="E40" s="281"/>
      <c r="F40" s="281"/>
      <c r="G40" s="282"/>
      <c r="H40" s="283" t="s">
        <v>129</v>
      </c>
      <c r="I40" s="283"/>
      <c r="J40" s="283"/>
      <c r="K40" s="283"/>
      <c r="L40" s="283"/>
      <c r="M40" s="284" t="s">
        <v>130</v>
      </c>
      <c r="N40" s="284"/>
      <c r="O40" s="284"/>
      <c r="P40" s="285"/>
      <c r="Q40" s="3"/>
    </row>
    <row r="41" spans="1:17" ht="74.25" customHeight="1" x14ac:dyDescent="0.2">
      <c r="A41" s="3"/>
      <c r="B41" s="68" t="s">
        <v>126</v>
      </c>
      <c r="C41" s="286" t="s">
        <v>128</v>
      </c>
      <c r="D41" s="286"/>
      <c r="E41" s="286"/>
      <c r="F41" s="286"/>
      <c r="G41" s="286"/>
      <c r="H41" s="283" t="s">
        <v>129</v>
      </c>
      <c r="I41" s="283"/>
      <c r="J41" s="283"/>
      <c r="K41" s="283"/>
      <c r="L41" s="283"/>
      <c r="M41" s="284" t="s">
        <v>130</v>
      </c>
      <c r="N41" s="284"/>
      <c r="O41" s="284"/>
      <c r="P41" s="285"/>
      <c r="Q41" s="3"/>
    </row>
    <row r="42" spans="1:17" ht="3" customHeight="1" thickBot="1" x14ac:dyDescent="0.25">
      <c r="A42" s="3"/>
      <c r="B42" s="62"/>
      <c r="C42" s="62"/>
      <c r="D42" s="62"/>
      <c r="E42" s="62"/>
      <c r="F42" s="62"/>
      <c r="G42" s="62"/>
      <c r="H42" s="62"/>
      <c r="I42" s="62"/>
      <c r="J42" s="62"/>
      <c r="K42" s="62"/>
      <c r="L42" s="62"/>
      <c r="M42" s="62"/>
      <c r="N42" s="62"/>
      <c r="O42" s="62"/>
      <c r="P42" s="62"/>
      <c r="Q42" s="3"/>
    </row>
    <row r="43" spans="1:17" ht="13.5" customHeight="1" thickBot="1" x14ac:dyDescent="0.25">
      <c r="A43" s="3"/>
      <c r="B43" s="241" t="s">
        <v>8</v>
      </c>
      <c r="C43" s="242"/>
      <c r="D43" s="242"/>
      <c r="E43" s="242"/>
      <c r="F43" s="242"/>
      <c r="G43" s="242"/>
      <c r="H43" s="242"/>
      <c r="I43" s="242"/>
      <c r="J43" s="242"/>
      <c r="K43" s="242"/>
      <c r="L43" s="242"/>
      <c r="M43" s="242"/>
      <c r="N43" s="242"/>
      <c r="O43" s="242"/>
      <c r="P43" s="243"/>
      <c r="Q43" s="3"/>
    </row>
    <row r="44" spans="1:17" ht="3" customHeight="1" thickBot="1" x14ac:dyDescent="0.25">
      <c r="A44" s="3"/>
      <c r="B44" s="33"/>
      <c r="C44" s="32"/>
      <c r="D44" s="32"/>
      <c r="E44" s="32"/>
      <c r="F44" s="32"/>
      <c r="G44" s="32"/>
      <c r="H44" s="32"/>
      <c r="I44" s="32"/>
      <c r="J44" s="32"/>
      <c r="K44" s="32"/>
      <c r="L44" s="32"/>
      <c r="M44" s="32"/>
      <c r="N44" s="32"/>
      <c r="O44" s="32"/>
      <c r="P44" s="34"/>
      <c r="Q44" s="3"/>
    </row>
    <row r="45" spans="1:17" x14ac:dyDescent="0.2">
      <c r="A45" s="3"/>
      <c r="B45" s="303" t="s">
        <v>20</v>
      </c>
      <c r="C45" s="11" t="s">
        <v>9</v>
      </c>
      <c r="D45" s="12" t="s">
        <v>66</v>
      </c>
      <c r="E45" s="12" t="s">
        <v>67</v>
      </c>
      <c r="F45" s="12" t="s">
        <v>68</v>
      </c>
      <c r="G45" s="12" t="s">
        <v>69</v>
      </c>
      <c r="H45" s="12" t="s">
        <v>70</v>
      </c>
      <c r="I45" s="12" t="s">
        <v>71</v>
      </c>
      <c r="J45" s="12" t="s">
        <v>72</v>
      </c>
      <c r="K45" s="12" t="s">
        <v>73</v>
      </c>
      <c r="L45" s="12" t="s">
        <v>74</v>
      </c>
      <c r="M45" s="12" t="s">
        <v>75</v>
      </c>
      <c r="N45" s="12" t="s">
        <v>76</v>
      </c>
      <c r="O45" s="13" t="s">
        <v>77</v>
      </c>
      <c r="P45" s="14" t="s">
        <v>24</v>
      </c>
      <c r="Q45" s="3"/>
    </row>
    <row r="46" spans="1:17" x14ac:dyDescent="0.2">
      <c r="A46" s="3"/>
      <c r="B46" s="304"/>
      <c r="C46" s="94" t="s">
        <v>131</v>
      </c>
      <c r="D46" s="82"/>
      <c r="E46" s="82"/>
      <c r="F46" s="82">
        <f>'1.1 Registro pronunciamient dem'!C11</f>
        <v>19</v>
      </c>
      <c r="G46" s="82"/>
      <c r="H46" s="82"/>
      <c r="I46" s="82">
        <f>'1.1 Registro pronunciamient dem'!D11</f>
        <v>23</v>
      </c>
      <c r="J46" s="82"/>
      <c r="K46" s="82"/>
      <c r="L46" s="82">
        <f>'1.1 Registro pronunciamient dem'!E11</f>
        <v>20</v>
      </c>
      <c r="M46" s="82"/>
      <c r="N46" s="82"/>
      <c r="O46" s="82">
        <f>'1.1 Registro pronunciamient dem'!F11</f>
        <v>23</v>
      </c>
      <c r="P46" s="82">
        <f>'1.1 Registro pronunciamient dem'!G11</f>
        <v>21.25</v>
      </c>
      <c r="Q46" s="3"/>
    </row>
    <row r="47" spans="1:17" x14ac:dyDescent="0.2">
      <c r="A47" s="3"/>
      <c r="B47" s="304"/>
      <c r="C47" s="79" t="s">
        <v>139</v>
      </c>
      <c r="D47" s="92"/>
      <c r="E47" s="92"/>
      <c r="F47" s="93">
        <f>J26</f>
        <v>30</v>
      </c>
      <c r="G47" s="93"/>
      <c r="H47" s="93"/>
      <c r="I47" s="93">
        <f>J26</f>
        <v>30</v>
      </c>
      <c r="J47" s="93"/>
      <c r="K47" s="93"/>
      <c r="L47" s="93">
        <f>J26</f>
        <v>30</v>
      </c>
      <c r="M47" s="93"/>
      <c r="N47" s="93"/>
      <c r="O47" s="93">
        <f>J26</f>
        <v>30</v>
      </c>
      <c r="P47" s="93">
        <f>J26</f>
        <v>30</v>
      </c>
      <c r="Q47" s="3"/>
    </row>
    <row r="48" spans="1:17" ht="9" hidden="1" customHeight="1" x14ac:dyDescent="0.2">
      <c r="A48" s="3"/>
      <c r="B48" s="304"/>
      <c r="C48" s="79" t="s">
        <v>168</v>
      </c>
      <c r="D48" s="83"/>
      <c r="E48" s="83"/>
      <c r="F48" s="84">
        <f>F47/F46</f>
        <v>1.5789473684210527</v>
      </c>
      <c r="G48" s="83"/>
      <c r="H48" s="83"/>
      <c r="I48" s="84">
        <f>I47/I46</f>
        <v>1.3043478260869565</v>
      </c>
      <c r="J48" s="83"/>
      <c r="K48" s="83"/>
      <c r="L48" s="84">
        <f>L47/L46</f>
        <v>1.5</v>
      </c>
      <c r="M48" s="83"/>
      <c r="N48" s="83"/>
      <c r="O48" s="84">
        <f>O47/O46</f>
        <v>1.3043478260869565</v>
      </c>
      <c r="P48" s="85">
        <f>P47/P46</f>
        <v>1.411764705882353</v>
      </c>
      <c r="Q48" s="3"/>
    </row>
    <row r="49" spans="1:17" ht="13.5" thickBot="1" x14ac:dyDescent="0.25">
      <c r="A49" s="3"/>
      <c r="B49" s="305"/>
      <c r="C49" s="15" t="s">
        <v>140</v>
      </c>
      <c r="D49" s="16"/>
      <c r="E49" s="16"/>
      <c r="F49" s="80">
        <f>IF(F48&gt;=1,1,F48)</f>
        <v>1</v>
      </c>
      <c r="G49" s="17"/>
      <c r="H49" s="17"/>
      <c r="I49" s="80">
        <f>IF(I48&gt;=1,1,I48)</f>
        <v>1</v>
      </c>
      <c r="J49" s="17"/>
      <c r="K49" s="17"/>
      <c r="L49" s="80">
        <f>IF(L48&gt;=1,1,L48)</f>
        <v>1</v>
      </c>
      <c r="M49" s="17"/>
      <c r="N49" s="17"/>
      <c r="O49" s="80">
        <f>IF(O48&gt;=1,1,O48)</f>
        <v>1</v>
      </c>
      <c r="P49" s="80">
        <f>IF(P48&gt;=1,1,P48)</f>
        <v>1</v>
      </c>
      <c r="Q49" s="3"/>
    </row>
    <row r="50" spans="1:17" ht="3" customHeight="1" thickBot="1" x14ac:dyDescent="0.25">
      <c r="A50" s="3"/>
      <c r="B50" s="63">
        <v>0.9</v>
      </c>
      <c r="C50" s="64"/>
      <c r="D50" s="64"/>
      <c r="E50" s="64"/>
      <c r="F50" s="65" t="str">
        <f>+$C$26</f>
        <v>Meta (no superar el tiempo máximo permitido por Ley (Articulo 90 del código general del proceso):</v>
      </c>
      <c r="G50" s="64"/>
      <c r="H50" s="64"/>
      <c r="I50" s="65" t="str">
        <f>+$C$26</f>
        <v>Meta (no superar el tiempo máximo permitido por Ley (Articulo 90 del código general del proceso):</v>
      </c>
      <c r="J50" s="64"/>
      <c r="K50" s="64"/>
      <c r="L50" s="65" t="str">
        <f>+$C$26</f>
        <v>Meta (no superar el tiempo máximo permitido por Ley (Articulo 90 del código general del proceso):</v>
      </c>
      <c r="M50" s="64"/>
      <c r="N50" s="64"/>
      <c r="O50" s="65" t="str">
        <f>+$C$26</f>
        <v>Meta (no superar el tiempo máximo permitido por Ley (Articulo 90 del código general del proceso):</v>
      </c>
      <c r="P50" s="65" t="str">
        <f>+$C$26</f>
        <v>Meta (no superar el tiempo máximo permitido por Ley (Articulo 90 del código general del proceso):</v>
      </c>
      <c r="Q50" s="3"/>
    </row>
    <row r="51" spans="1:17" ht="22.5" customHeight="1" thickBot="1" x14ac:dyDescent="0.25">
      <c r="A51" s="3"/>
      <c r="B51" s="306" t="s">
        <v>21</v>
      </c>
      <c r="C51" s="307"/>
      <c r="D51" s="307"/>
      <c r="E51" s="307"/>
      <c r="F51" s="307"/>
      <c r="G51" s="307"/>
      <c r="H51" s="307"/>
      <c r="I51" s="307"/>
      <c r="J51" s="307"/>
      <c r="K51" s="307"/>
      <c r="L51" s="307"/>
      <c r="M51" s="307"/>
      <c r="N51" s="307"/>
      <c r="O51" s="307"/>
      <c r="P51" s="308"/>
      <c r="Q51" s="3"/>
    </row>
    <row r="52" spans="1:17" x14ac:dyDescent="0.2">
      <c r="A52" s="3"/>
      <c r="B52" s="293"/>
      <c r="C52" s="294"/>
      <c r="D52" s="294"/>
      <c r="E52" s="294"/>
      <c r="F52" s="294"/>
      <c r="G52" s="294"/>
      <c r="H52" s="294"/>
      <c r="I52" s="294"/>
      <c r="J52" s="294"/>
      <c r="K52" s="294"/>
      <c r="L52" s="294"/>
      <c r="M52" s="294"/>
      <c r="N52" s="294"/>
      <c r="O52" s="294"/>
      <c r="P52" s="295"/>
      <c r="Q52" s="3"/>
    </row>
    <row r="53" spans="1:17" x14ac:dyDescent="0.2">
      <c r="A53" s="3"/>
      <c r="B53" s="296"/>
      <c r="C53" s="297"/>
      <c r="D53" s="297"/>
      <c r="E53" s="297"/>
      <c r="F53" s="297"/>
      <c r="G53" s="297"/>
      <c r="H53" s="297"/>
      <c r="I53" s="297"/>
      <c r="J53" s="297"/>
      <c r="K53" s="297"/>
      <c r="L53" s="297"/>
      <c r="M53" s="297"/>
      <c r="N53" s="297"/>
      <c r="O53" s="297"/>
      <c r="P53" s="298"/>
      <c r="Q53" s="3"/>
    </row>
    <row r="54" spans="1:17" x14ac:dyDescent="0.2">
      <c r="A54" s="3"/>
      <c r="B54" s="296"/>
      <c r="C54" s="297"/>
      <c r="D54" s="297"/>
      <c r="E54" s="297"/>
      <c r="F54" s="297"/>
      <c r="G54" s="297"/>
      <c r="H54" s="297"/>
      <c r="I54" s="297"/>
      <c r="J54" s="297"/>
      <c r="K54" s="297"/>
      <c r="L54" s="297"/>
      <c r="M54" s="297"/>
      <c r="N54" s="297"/>
      <c r="O54" s="297"/>
      <c r="P54" s="298"/>
      <c r="Q54" s="3"/>
    </row>
    <row r="55" spans="1:17" x14ac:dyDescent="0.2">
      <c r="A55" s="3"/>
      <c r="B55" s="296"/>
      <c r="C55" s="297"/>
      <c r="D55" s="297"/>
      <c r="E55" s="297"/>
      <c r="F55" s="297"/>
      <c r="G55" s="297"/>
      <c r="H55" s="297"/>
      <c r="I55" s="297"/>
      <c r="J55" s="297"/>
      <c r="K55" s="297"/>
      <c r="L55" s="297"/>
      <c r="M55" s="297"/>
      <c r="N55" s="297"/>
      <c r="O55" s="297"/>
      <c r="P55" s="298"/>
      <c r="Q55" s="3"/>
    </row>
    <row r="56" spans="1:17" x14ac:dyDescent="0.2">
      <c r="A56" s="3"/>
      <c r="B56" s="296"/>
      <c r="C56" s="297"/>
      <c r="D56" s="297"/>
      <c r="E56" s="297"/>
      <c r="F56" s="297"/>
      <c r="G56" s="297"/>
      <c r="H56" s="297"/>
      <c r="I56" s="297"/>
      <c r="J56" s="297"/>
      <c r="K56" s="297"/>
      <c r="L56" s="297"/>
      <c r="M56" s="297"/>
      <c r="N56" s="297"/>
      <c r="O56" s="297"/>
      <c r="P56" s="298"/>
      <c r="Q56" s="3"/>
    </row>
    <row r="57" spans="1:17" x14ac:dyDescent="0.2">
      <c r="A57" s="3"/>
      <c r="B57" s="296"/>
      <c r="C57" s="297"/>
      <c r="D57" s="297"/>
      <c r="E57" s="297"/>
      <c r="F57" s="297"/>
      <c r="G57" s="297"/>
      <c r="H57" s="297"/>
      <c r="I57" s="297"/>
      <c r="J57" s="297"/>
      <c r="K57" s="297"/>
      <c r="L57" s="297"/>
      <c r="M57" s="297"/>
      <c r="N57" s="297"/>
      <c r="O57" s="297"/>
      <c r="P57" s="298"/>
      <c r="Q57" s="3"/>
    </row>
    <row r="58" spans="1:17" x14ac:dyDescent="0.2">
      <c r="A58" s="3"/>
      <c r="B58" s="296"/>
      <c r="C58" s="297"/>
      <c r="D58" s="297"/>
      <c r="E58" s="297"/>
      <c r="F58" s="297"/>
      <c r="G58" s="297"/>
      <c r="H58" s="297"/>
      <c r="I58" s="297"/>
      <c r="J58" s="297"/>
      <c r="K58" s="297"/>
      <c r="L58" s="297"/>
      <c r="M58" s="297"/>
      <c r="N58" s="297"/>
      <c r="O58" s="297"/>
      <c r="P58" s="298"/>
      <c r="Q58" s="3"/>
    </row>
    <row r="59" spans="1:17" x14ac:dyDescent="0.2">
      <c r="A59" s="3"/>
      <c r="B59" s="296"/>
      <c r="C59" s="297"/>
      <c r="D59" s="297"/>
      <c r="E59" s="297"/>
      <c r="F59" s="297"/>
      <c r="G59" s="297"/>
      <c r="H59" s="297"/>
      <c r="I59" s="297"/>
      <c r="J59" s="297"/>
      <c r="K59" s="297"/>
      <c r="L59" s="297"/>
      <c r="M59" s="297"/>
      <c r="N59" s="297"/>
      <c r="O59" s="297"/>
      <c r="P59" s="298"/>
      <c r="Q59" s="3"/>
    </row>
    <row r="60" spans="1:17" x14ac:dyDescent="0.2">
      <c r="A60" s="3"/>
      <c r="B60" s="296"/>
      <c r="C60" s="297"/>
      <c r="D60" s="297"/>
      <c r="E60" s="297"/>
      <c r="F60" s="297"/>
      <c r="G60" s="297"/>
      <c r="H60" s="297"/>
      <c r="I60" s="297"/>
      <c r="J60" s="297"/>
      <c r="K60" s="297"/>
      <c r="L60" s="297"/>
      <c r="M60" s="297"/>
      <c r="N60" s="297"/>
      <c r="O60" s="297"/>
      <c r="P60" s="298"/>
      <c r="Q60" s="3"/>
    </row>
    <row r="61" spans="1:17" x14ac:dyDescent="0.2">
      <c r="A61" s="3"/>
      <c r="B61" s="296"/>
      <c r="C61" s="297"/>
      <c r="D61" s="297"/>
      <c r="E61" s="297"/>
      <c r="F61" s="297"/>
      <c r="G61" s="297"/>
      <c r="H61" s="297"/>
      <c r="I61" s="297"/>
      <c r="J61" s="297"/>
      <c r="K61" s="297"/>
      <c r="L61" s="297"/>
      <c r="M61" s="297"/>
      <c r="N61" s="297"/>
      <c r="O61" s="297"/>
      <c r="P61" s="298"/>
      <c r="Q61" s="3"/>
    </row>
    <row r="62" spans="1:17" x14ac:dyDescent="0.2">
      <c r="A62" s="3"/>
      <c r="B62" s="296"/>
      <c r="C62" s="297"/>
      <c r="D62" s="297"/>
      <c r="E62" s="297"/>
      <c r="F62" s="297"/>
      <c r="G62" s="297"/>
      <c r="H62" s="297"/>
      <c r="I62" s="297"/>
      <c r="J62" s="297"/>
      <c r="K62" s="297"/>
      <c r="L62" s="297"/>
      <c r="M62" s="297"/>
      <c r="N62" s="297"/>
      <c r="O62" s="297"/>
      <c r="P62" s="298"/>
      <c r="Q62" s="3"/>
    </row>
    <row r="63" spans="1:17" x14ac:dyDescent="0.2">
      <c r="A63" s="3"/>
      <c r="B63" s="296"/>
      <c r="C63" s="297"/>
      <c r="D63" s="297"/>
      <c r="E63" s="297"/>
      <c r="F63" s="297"/>
      <c r="G63" s="297"/>
      <c r="H63" s="297"/>
      <c r="I63" s="297"/>
      <c r="J63" s="297"/>
      <c r="K63" s="297"/>
      <c r="L63" s="297"/>
      <c r="M63" s="297"/>
      <c r="N63" s="297"/>
      <c r="O63" s="297"/>
      <c r="P63" s="298"/>
      <c r="Q63" s="3"/>
    </row>
    <row r="64" spans="1:17" x14ac:dyDescent="0.2">
      <c r="A64" s="3"/>
      <c r="B64" s="296"/>
      <c r="C64" s="297"/>
      <c r="D64" s="297"/>
      <c r="E64" s="297"/>
      <c r="F64" s="297"/>
      <c r="G64" s="297"/>
      <c r="H64" s="297"/>
      <c r="I64" s="297"/>
      <c r="J64" s="297"/>
      <c r="K64" s="297"/>
      <c r="L64" s="297"/>
      <c r="M64" s="297"/>
      <c r="N64" s="297"/>
      <c r="O64" s="297"/>
      <c r="P64" s="298"/>
      <c r="Q64" s="3"/>
    </row>
    <row r="65" spans="1:19" x14ac:dyDescent="0.2">
      <c r="A65" s="3"/>
      <c r="B65" s="296"/>
      <c r="C65" s="297"/>
      <c r="D65" s="297"/>
      <c r="E65" s="297"/>
      <c r="F65" s="297"/>
      <c r="G65" s="297"/>
      <c r="H65" s="297"/>
      <c r="I65" s="297"/>
      <c r="J65" s="297"/>
      <c r="K65" s="297"/>
      <c r="L65" s="297"/>
      <c r="M65" s="297"/>
      <c r="N65" s="297"/>
      <c r="O65" s="297"/>
      <c r="P65" s="298"/>
      <c r="Q65" s="3"/>
    </row>
    <row r="66" spans="1:19" x14ac:dyDescent="0.2">
      <c r="A66" s="3"/>
      <c r="B66" s="296"/>
      <c r="C66" s="297"/>
      <c r="D66" s="297"/>
      <c r="E66" s="297"/>
      <c r="F66" s="297"/>
      <c r="G66" s="297"/>
      <c r="H66" s="297"/>
      <c r="I66" s="297"/>
      <c r="J66" s="297"/>
      <c r="K66" s="297"/>
      <c r="L66" s="297"/>
      <c r="M66" s="297"/>
      <c r="N66" s="297"/>
      <c r="O66" s="297"/>
      <c r="P66" s="298"/>
      <c r="Q66" s="3"/>
    </row>
    <row r="67" spans="1:19" ht="98.25" customHeight="1" thickBot="1" x14ac:dyDescent="0.25">
      <c r="A67" s="3"/>
      <c r="B67" s="299"/>
      <c r="C67" s="300"/>
      <c r="D67" s="300"/>
      <c r="E67" s="300"/>
      <c r="F67" s="300"/>
      <c r="G67" s="300"/>
      <c r="H67" s="300"/>
      <c r="I67" s="300"/>
      <c r="J67" s="300"/>
      <c r="K67" s="300"/>
      <c r="L67" s="300"/>
      <c r="M67" s="300"/>
      <c r="N67" s="300"/>
      <c r="O67" s="300"/>
      <c r="P67" s="301"/>
      <c r="Q67" s="3"/>
    </row>
    <row r="68" spans="1:19" s="4" customFormat="1" ht="3" customHeight="1" thickBot="1" x14ac:dyDescent="0.25">
      <c r="A68" s="302"/>
      <c r="B68" s="302"/>
      <c r="C68" s="302"/>
      <c r="D68" s="302"/>
      <c r="E68" s="302"/>
      <c r="F68" s="302"/>
      <c r="G68" s="302"/>
      <c r="H68" s="302"/>
      <c r="I68" s="302"/>
      <c r="J68" s="302"/>
      <c r="K68" s="302"/>
      <c r="L68" s="302"/>
      <c r="M68" s="302"/>
      <c r="N68" s="302"/>
      <c r="O68" s="302"/>
      <c r="P68" s="302"/>
      <c r="Q68" s="302"/>
      <c r="S68" s="66"/>
    </row>
    <row r="69" spans="1:19" ht="15" customHeight="1" x14ac:dyDescent="0.2">
      <c r="A69" s="3"/>
      <c r="B69" s="290" t="s">
        <v>5</v>
      </c>
      <c r="C69" s="287" t="s">
        <v>97</v>
      </c>
      <c r="D69" s="288"/>
      <c r="E69" s="288"/>
      <c r="F69" s="288"/>
      <c r="G69" s="288"/>
      <c r="H69" s="288"/>
      <c r="I69" s="288"/>
      <c r="J69" s="288"/>
      <c r="K69" s="288"/>
      <c r="L69" s="288"/>
      <c r="M69" s="288"/>
      <c r="N69" s="288"/>
      <c r="O69" s="288"/>
      <c r="P69" s="289"/>
      <c r="Q69" s="3"/>
    </row>
    <row r="70" spans="1:19" ht="49.5" customHeight="1" x14ac:dyDescent="0.2">
      <c r="A70" s="3"/>
      <c r="B70" s="291"/>
      <c r="C70" s="312" t="s">
        <v>213</v>
      </c>
      <c r="D70" s="313"/>
      <c r="E70" s="313"/>
      <c r="F70" s="313"/>
      <c r="G70" s="313"/>
      <c r="H70" s="313"/>
      <c r="I70" s="313"/>
      <c r="J70" s="313"/>
      <c r="K70" s="313"/>
      <c r="L70" s="313"/>
      <c r="M70" s="313"/>
      <c r="N70" s="313"/>
      <c r="O70" s="313"/>
      <c r="P70" s="314"/>
      <c r="Q70" s="3"/>
    </row>
    <row r="71" spans="1:19" ht="15" customHeight="1" x14ac:dyDescent="0.2">
      <c r="A71" s="3"/>
      <c r="B71" s="291"/>
      <c r="C71" s="315" t="s">
        <v>98</v>
      </c>
      <c r="D71" s="316"/>
      <c r="E71" s="316"/>
      <c r="F71" s="316"/>
      <c r="G71" s="316"/>
      <c r="H71" s="316"/>
      <c r="I71" s="316"/>
      <c r="J71" s="316"/>
      <c r="K71" s="316"/>
      <c r="L71" s="316"/>
      <c r="M71" s="316"/>
      <c r="N71" s="316"/>
      <c r="O71" s="316"/>
      <c r="P71" s="317"/>
      <c r="Q71" s="3"/>
    </row>
    <row r="72" spans="1:19" ht="49.5" customHeight="1" x14ac:dyDescent="0.2">
      <c r="A72" s="3"/>
      <c r="B72" s="291"/>
      <c r="C72" s="312" t="s">
        <v>214</v>
      </c>
      <c r="D72" s="313"/>
      <c r="E72" s="313"/>
      <c r="F72" s="313"/>
      <c r="G72" s="313"/>
      <c r="H72" s="313"/>
      <c r="I72" s="313"/>
      <c r="J72" s="313"/>
      <c r="K72" s="313"/>
      <c r="L72" s="313"/>
      <c r="M72" s="313"/>
      <c r="N72" s="313"/>
      <c r="O72" s="313"/>
      <c r="P72" s="314"/>
      <c r="Q72" s="3"/>
    </row>
    <row r="73" spans="1:19" ht="18" customHeight="1" x14ac:dyDescent="0.2">
      <c r="A73" s="3"/>
      <c r="B73" s="291"/>
      <c r="C73" s="315" t="s">
        <v>99</v>
      </c>
      <c r="D73" s="316"/>
      <c r="E73" s="316"/>
      <c r="F73" s="316"/>
      <c r="G73" s="316"/>
      <c r="H73" s="316"/>
      <c r="I73" s="316"/>
      <c r="J73" s="316"/>
      <c r="K73" s="316"/>
      <c r="L73" s="316"/>
      <c r="M73" s="316"/>
      <c r="N73" s="316"/>
      <c r="O73" s="316"/>
      <c r="P73" s="317"/>
      <c r="Q73" s="3"/>
    </row>
    <row r="74" spans="1:19" ht="49.5" customHeight="1" x14ac:dyDescent="0.2">
      <c r="A74" s="3"/>
      <c r="B74" s="291"/>
      <c r="C74" s="312" t="s">
        <v>222</v>
      </c>
      <c r="D74" s="313"/>
      <c r="E74" s="313"/>
      <c r="F74" s="313"/>
      <c r="G74" s="313"/>
      <c r="H74" s="313"/>
      <c r="I74" s="313"/>
      <c r="J74" s="313"/>
      <c r="K74" s="313"/>
      <c r="L74" s="313"/>
      <c r="M74" s="313"/>
      <c r="N74" s="313"/>
      <c r="O74" s="313"/>
      <c r="P74" s="314"/>
      <c r="Q74" s="3"/>
    </row>
    <row r="75" spans="1:19" ht="17.25" customHeight="1" x14ac:dyDescent="0.2">
      <c r="A75" s="3"/>
      <c r="B75" s="291"/>
      <c r="C75" s="315" t="s">
        <v>100</v>
      </c>
      <c r="D75" s="316"/>
      <c r="E75" s="316"/>
      <c r="F75" s="316"/>
      <c r="G75" s="316"/>
      <c r="H75" s="316"/>
      <c r="I75" s="316"/>
      <c r="J75" s="316"/>
      <c r="K75" s="316"/>
      <c r="L75" s="316"/>
      <c r="M75" s="316"/>
      <c r="N75" s="316"/>
      <c r="O75" s="316"/>
      <c r="P75" s="317"/>
      <c r="Q75" s="3"/>
    </row>
    <row r="76" spans="1:19" ht="49.5" customHeight="1" thickBot="1" x14ac:dyDescent="0.25">
      <c r="A76" s="3"/>
      <c r="B76" s="292"/>
      <c r="C76" s="318" t="s">
        <v>214</v>
      </c>
      <c r="D76" s="319"/>
      <c r="E76" s="319"/>
      <c r="F76" s="319"/>
      <c r="G76" s="319"/>
      <c r="H76" s="319"/>
      <c r="I76" s="319"/>
      <c r="J76" s="319"/>
      <c r="K76" s="319"/>
      <c r="L76" s="319"/>
      <c r="M76" s="319"/>
      <c r="N76" s="319"/>
      <c r="O76" s="319"/>
      <c r="P76" s="320"/>
      <c r="Q76" s="3"/>
    </row>
    <row r="77" spans="1:19" ht="30.75" customHeight="1" thickBot="1" x14ac:dyDescent="0.25">
      <c r="A77" s="3"/>
      <c r="B77" s="67" t="s">
        <v>42</v>
      </c>
      <c r="C77" s="309"/>
      <c r="D77" s="226"/>
      <c r="E77" s="226"/>
      <c r="F77" s="226"/>
      <c r="G77" s="226"/>
      <c r="H77" s="226"/>
      <c r="I77" s="226"/>
      <c r="J77" s="226"/>
      <c r="K77" s="226"/>
      <c r="L77" s="226"/>
      <c r="M77" s="226"/>
      <c r="N77" s="226"/>
      <c r="O77" s="226"/>
      <c r="P77" s="227"/>
      <c r="Q77" s="3"/>
    </row>
    <row r="78" spans="1:19" ht="27.75" customHeight="1" thickBot="1" x14ac:dyDescent="0.25">
      <c r="A78" s="3"/>
      <c r="B78" s="67" t="s">
        <v>55</v>
      </c>
      <c r="C78" s="310" t="s">
        <v>56</v>
      </c>
      <c r="D78" s="310"/>
      <c r="E78" s="310"/>
      <c r="F78" s="310"/>
      <c r="G78" s="310"/>
      <c r="H78" s="310"/>
      <c r="I78" s="310"/>
      <c r="J78" s="310"/>
      <c r="K78" s="310"/>
      <c r="L78" s="310"/>
      <c r="M78" s="310"/>
      <c r="N78" s="310"/>
      <c r="O78" s="310"/>
      <c r="P78" s="311"/>
      <c r="Q78" s="3"/>
    </row>
    <row r="79" spans="1:19" x14ac:dyDescent="0.2">
      <c r="B79" s="1"/>
    </row>
    <row r="80" spans="1:19" x14ac:dyDescent="0.2">
      <c r="B80" s="1"/>
    </row>
    <row r="81" spans="2:15" x14ac:dyDescent="0.2">
      <c r="B81" s="1"/>
      <c r="C81" s="5"/>
    </row>
    <row r="82" spans="2:15" hidden="1" x14ac:dyDescent="0.2">
      <c r="B82" s="1"/>
      <c r="C82" s="1">
        <v>2018</v>
      </c>
    </row>
    <row r="83" spans="2:15" hidden="1" x14ac:dyDescent="0.2">
      <c r="B83" s="1"/>
      <c r="C83" s="1">
        <v>2019</v>
      </c>
    </row>
    <row r="84" spans="2:15" x14ac:dyDescent="0.2">
      <c r="B84" s="1"/>
    </row>
    <row r="85" spans="2:15" x14ac:dyDescent="0.2">
      <c r="B85" s="1"/>
    </row>
    <row r="86" spans="2:15" x14ac:dyDescent="0.2">
      <c r="B86" s="1"/>
    </row>
    <row r="87" spans="2:15" x14ac:dyDescent="0.2">
      <c r="B87" s="1"/>
    </row>
    <row r="88" spans="2:15" x14ac:dyDescent="0.2">
      <c r="B88" s="1"/>
    </row>
    <row r="89" spans="2:15" s="2" customFormat="1" x14ac:dyDescent="0.2"/>
    <row r="90" spans="2:15" s="2" customFormat="1" x14ac:dyDescent="0.2">
      <c r="B90" s="50"/>
      <c r="C90" s="50"/>
      <c r="D90" s="50"/>
      <c r="E90" s="50"/>
      <c r="F90" s="50"/>
      <c r="G90" s="50"/>
      <c r="H90" s="50"/>
      <c r="I90" s="50"/>
      <c r="J90" s="50"/>
      <c r="K90" s="50"/>
      <c r="L90" s="50"/>
      <c r="M90" s="50"/>
      <c r="N90" s="50"/>
      <c r="O90" s="50"/>
    </row>
    <row r="91" spans="2:15" s="2" customFormat="1" x14ac:dyDescent="0.2">
      <c r="B91" s="50"/>
      <c r="C91" s="50"/>
      <c r="D91" s="50"/>
      <c r="E91" s="50"/>
      <c r="F91" s="50"/>
      <c r="G91" s="50"/>
      <c r="H91" s="50"/>
      <c r="I91" s="50"/>
      <c r="J91" s="50"/>
      <c r="K91" s="50"/>
      <c r="L91" s="50"/>
      <c r="M91" s="50"/>
      <c r="N91" s="50"/>
      <c r="O91" s="50"/>
    </row>
    <row r="92" spans="2:15" s="2" customFormat="1" x14ac:dyDescent="0.2">
      <c r="B92" s="50"/>
      <c r="C92" s="50"/>
      <c r="D92" s="50"/>
      <c r="E92" s="50"/>
      <c r="F92" s="50"/>
      <c r="G92" s="50"/>
      <c r="H92" s="50"/>
      <c r="I92" s="50"/>
      <c r="J92" s="50"/>
      <c r="K92" s="50"/>
      <c r="L92" s="50"/>
      <c r="M92" s="50"/>
      <c r="N92" s="50"/>
      <c r="O92" s="50"/>
    </row>
    <row r="93" spans="2:15" s="2" customFormat="1" x14ac:dyDescent="0.2">
      <c r="B93" s="50"/>
      <c r="C93" s="50"/>
      <c r="D93" s="50"/>
      <c r="E93" s="50"/>
      <c r="F93" s="50"/>
      <c r="G93" s="50"/>
      <c r="H93" s="50"/>
      <c r="I93" s="50"/>
      <c r="J93" s="50"/>
      <c r="K93" s="50"/>
      <c r="L93" s="50"/>
      <c r="M93" s="50"/>
      <c r="N93" s="50"/>
      <c r="O93" s="50"/>
    </row>
    <row r="94" spans="2:15" s="2" customFormat="1" x14ac:dyDescent="0.2">
      <c r="B94" s="44"/>
      <c r="C94" s="44"/>
      <c r="D94" s="44"/>
      <c r="E94" s="44"/>
      <c r="F94" s="44"/>
      <c r="G94" s="50"/>
      <c r="H94" s="50"/>
      <c r="I94" s="50"/>
      <c r="J94" s="50"/>
      <c r="K94" s="50"/>
      <c r="L94" s="50"/>
      <c r="M94" s="50"/>
      <c r="N94" s="50"/>
      <c r="O94" s="50"/>
    </row>
    <row r="95" spans="2:15" s="2" customFormat="1" x14ac:dyDescent="0.2">
      <c r="B95" s="44"/>
      <c r="C95" s="44"/>
      <c r="D95" s="44"/>
      <c r="E95" s="44"/>
      <c r="F95" s="44"/>
      <c r="G95" s="50"/>
      <c r="H95" s="50"/>
      <c r="I95" s="50"/>
      <c r="J95" s="50"/>
      <c r="K95" s="50"/>
      <c r="L95" s="50"/>
      <c r="M95" s="50"/>
      <c r="N95" s="50"/>
      <c r="O95" s="50"/>
    </row>
    <row r="96" spans="2:15" s="2" customFormat="1" x14ac:dyDescent="0.2">
      <c r="B96" s="44"/>
      <c r="C96" s="44"/>
      <c r="D96" s="44"/>
      <c r="E96" s="44"/>
      <c r="F96" s="44"/>
      <c r="G96" s="50"/>
      <c r="H96" s="50"/>
      <c r="I96" s="50"/>
      <c r="J96" s="50"/>
      <c r="K96" s="50"/>
      <c r="L96" s="50"/>
      <c r="M96" s="50"/>
      <c r="N96" s="50"/>
      <c r="O96" s="50"/>
    </row>
    <row r="97" spans="2:17" s="2" customFormat="1" x14ac:dyDescent="0.2">
      <c r="B97" s="44"/>
      <c r="C97" s="44"/>
      <c r="D97" s="44"/>
      <c r="E97" s="44"/>
      <c r="F97" s="44"/>
      <c r="G97" s="50"/>
      <c r="H97" s="50"/>
      <c r="I97" s="50"/>
      <c r="J97" s="50"/>
      <c r="K97" s="50"/>
      <c r="L97" s="50"/>
      <c r="M97" s="50"/>
      <c r="N97" s="50"/>
      <c r="O97" s="50"/>
    </row>
    <row r="98" spans="2:17" s="2" customFormat="1" x14ac:dyDescent="0.2">
      <c r="B98" s="44"/>
      <c r="C98" s="44"/>
      <c r="D98" s="44"/>
      <c r="E98" s="44"/>
      <c r="F98" s="44"/>
      <c r="G98" s="50"/>
      <c r="H98" s="50"/>
      <c r="I98" s="50"/>
      <c r="J98" s="50"/>
      <c r="K98" s="50"/>
      <c r="L98" s="50"/>
      <c r="M98" s="50"/>
      <c r="N98" s="50"/>
      <c r="O98" s="50"/>
    </row>
    <row r="99" spans="2:17" s="2" customFormat="1" x14ac:dyDescent="0.2">
      <c r="B99" s="44"/>
      <c r="C99" s="44"/>
      <c r="D99" s="44"/>
      <c r="E99" s="44"/>
      <c r="F99" s="44"/>
      <c r="G99" s="50"/>
      <c r="H99" s="50"/>
      <c r="I99" s="50"/>
      <c r="J99" s="50"/>
      <c r="K99" s="50"/>
      <c r="L99" s="50"/>
      <c r="M99" s="50"/>
      <c r="N99" s="50"/>
      <c r="O99" s="50"/>
    </row>
    <row r="100" spans="2:17" s="2" customFormat="1" x14ac:dyDescent="0.2">
      <c r="B100" s="44"/>
      <c r="C100" s="44"/>
      <c r="D100" s="44"/>
      <c r="E100" s="44"/>
      <c r="F100" s="44"/>
      <c r="G100" s="50"/>
      <c r="H100" s="50"/>
      <c r="I100" s="50"/>
      <c r="J100" s="50"/>
      <c r="K100" s="50"/>
      <c r="L100" s="50"/>
      <c r="M100" s="50"/>
      <c r="N100" s="50"/>
      <c r="O100" s="50"/>
      <c r="P100" s="43"/>
    </row>
    <row r="101" spans="2:17" s="2" customFormat="1" x14ac:dyDescent="0.2">
      <c r="B101" s="44"/>
      <c r="C101" s="44"/>
      <c r="D101" s="44"/>
      <c r="E101" s="44"/>
      <c r="F101" s="44"/>
      <c r="G101" s="50"/>
      <c r="H101" s="50"/>
      <c r="I101" s="50"/>
      <c r="J101" s="50"/>
      <c r="K101" s="50"/>
      <c r="L101" s="50"/>
      <c r="M101" s="50"/>
      <c r="N101" s="50"/>
      <c r="O101" s="50"/>
      <c r="P101" s="43"/>
    </row>
    <row r="102" spans="2:17" s="2" customFormat="1" x14ac:dyDescent="0.2">
      <c r="B102" s="44"/>
      <c r="C102" s="44"/>
      <c r="D102" s="44"/>
      <c r="E102" s="44"/>
      <c r="F102" s="44"/>
      <c r="G102" s="50"/>
      <c r="H102" s="50"/>
      <c r="I102" s="50"/>
      <c r="J102" s="50"/>
      <c r="K102" s="50"/>
      <c r="L102" s="50"/>
      <c r="M102" s="50"/>
      <c r="N102" s="50"/>
      <c r="O102" s="50"/>
      <c r="P102" s="43"/>
    </row>
    <row r="103" spans="2:17" s="2" customFormat="1" x14ac:dyDescent="0.2">
      <c r="B103" s="44"/>
      <c r="C103" s="44"/>
      <c r="D103" s="44"/>
      <c r="E103" s="44"/>
      <c r="F103" s="44"/>
      <c r="G103" s="50"/>
      <c r="H103" s="50"/>
      <c r="I103" s="50"/>
      <c r="J103" s="50"/>
      <c r="K103" s="50"/>
      <c r="L103" s="50"/>
      <c r="M103" s="50"/>
      <c r="N103" s="50"/>
      <c r="O103" s="50"/>
      <c r="P103" s="43"/>
      <c r="Q103" s="6" t="s">
        <v>47</v>
      </c>
    </row>
    <row r="104" spans="2:17" s="2" customFormat="1" x14ac:dyDescent="0.2">
      <c r="B104" s="49"/>
      <c r="C104" s="49"/>
      <c r="D104" s="44"/>
      <c r="E104" s="44"/>
      <c r="F104" s="44"/>
      <c r="G104" s="50"/>
      <c r="H104" s="50"/>
      <c r="I104" s="50"/>
      <c r="J104" s="50"/>
      <c r="K104" s="50"/>
      <c r="L104" s="50"/>
      <c r="M104" s="50"/>
      <c r="N104" s="50"/>
      <c r="O104" s="50"/>
      <c r="P104" s="43"/>
      <c r="Q104" s="6" t="s">
        <v>48</v>
      </c>
    </row>
    <row r="105" spans="2:17" s="2" customFormat="1" x14ac:dyDescent="0.2">
      <c r="B105" s="49"/>
      <c r="C105" s="49"/>
      <c r="D105" s="44"/>
      <c r="E105" s="44"/>
      <c r="F105" s="44"/>
      <c r="G105" s="50"/>
      <c r="H105" s="50"/>
      <c r="I105" s="50"/>
      <c r="J105" s="50"/>
      <c r="K105" s="50"/>
      <c r="L105" s="50"/>
      <c r="M105" s="50"/>
      <c r="N105" s="50"/>
      <c r="O105" s="50"/>
      <c r="P105" s="43"/>
      <c r="Q105" s="6" t="s">
        <v>50</v>
      </c>
    </row>
    <row r="106" spans="2:17" s="2" customFormat="1" x14ac:dyDescent="0.2">
      <c r="B106" s="49"/>
      <c r="C106" s="49"/>
      <c r="D106" s="44"/>
      <c r="E106" s="44"/>
      <c r="F106" s="44"/>
      <c r="G106" s="50"/>
      <c r="H106" s="50"/>
      <c r="I106" s="50"/>
      <c r="J106" s="50"/>
      <c r="K106" s="50"/>
      <c r="L106" s="50"/>
      <c r="M106" s="50"/>
      <c r="N106" s="50"/>
      <c r="O106" s="50"/>
      <c r="P106" s="43"/>
      <c r="Q106" s="6" t="s">
        <v>49</v>
      </c>
    </row>
    <row r="107" spans="2:17" s="2" customFormat="1" x14ac:dyDescent="0.2">
      <c r="B107" s="44"/>
      <c r="C107" s="49"/>
      <c r="D107" s="44"/>
      <c r="E107" s="44"/>
      <c r="F107" s="44"/>
      <c r="G107" s="50"/>
      <c r="H107" s="50"/>
      <c r="I107" s="50"/>
      <c r="J107" s="50"/>
      <c r="K107" s="50"/>
      <c r="L107" s="50"/>
      <c r="M107" s="51"/>
      <c r="N107" s="50"/>
      <c r="O107" s="50"/>
      <c r="P107" s="43"/>
      <c r="Q107" s="6" t="s">
        <v>51</v>
      </c>
    </row>
    <row r="108" spans="2:17" s="2" customFormat="1" x14ac:dyDescent="0.2">
      <c r="B108" s="44"/>
      <c r="C108" s="49"/>
      <c r="D108" s="44"/>
      <c r="E108" s="44"/>
      <c r="F108" s="44"/>
      <c r="G108" s="50"/>
      <c r="H108" s="50"/>
      <c r="I108" s="50"/>
      <c r="J108" s="50"/>
      <c r="K108" s="50"/>
      <c r="L108" s="50"/>
      <c r="M108" s="50"/>
      <c r="N108" s="50" t="s">
        <v>46</v>
      </c>
      <c r="O108" s="50"/>
      <c r="P108" s="43"/>
      <c r="Q108" s="6" t="s">
        <v>52</v>
      </c>
    </row>
    <row r="109" spans="2:17" s="2" customFormat="1" x14ac:dyDescent="0.2">
      <c r="B109" s="44"/>
      <c r="C109" s="49"/>
      <c r="D109" s="44"/>
      <c r="E109" s="44"/>
      <c r="F109" s="44"/>
      <c r="G109" s="50"/>
      <c r="H109" s="50"/>
      <c r="I109" s="50"/>
      <c r="J109" s="50"/>
      <c r="K109" s="50"/>
      <c r="L109" s="50"/>
      <c r="M109" s="50"/>
      <c r="N109" s="50"/>
      <c r="O109" s="50"/>
      <c r="P109" s="43"/>
    </row>
    <row r="110" spans="2:17" s="2" customFormat="1" x14ac:dyDescent="0.2">
      <c r="B110" s="44"/>
      <c r="C110" s="49"/>
      <c r="D110" s="44"/>
      <c r="E110" s="44"/>
      <c r="F110" s="44"/>
      <c r="G110" s="50"/>
      <c r="H110" s="50"/>
      <c r="I110" s="50"/>
      <c r="J110" s="50"/>
      <c r="K110" s="50"/>
      <c r="L110" s="50"/>
      <c r="M110" s="50"/>
      <c r="N110" s="50"/>
      <c r="O110" s="50"/>
      <c r="P110" s="43"/>
    </row>
    <row r="111" spans="2:17" s="2" customFormat="1" x14ac:dyDescent="0.2">
      <c r="B111" s="44"/>
      <c r="C111" s="44"/>
      <c r="D111" s="44"/>
      <c r="E111" s="44"/>
      <c r="F111" s="44"/>
      <c r="G111" s="50"/>
      <c r="H111" s="50"/>
      <c r="I111" s="50"/>
      <c r="J111" s="50"/>
      <c r="K111" s="50"/>
      <c r="L111" s="50"/>
      <c r="M111" s="50"/>
      <c r="N111" s="50"/>
      <c r="O111" s="50"/>
      <c r="P111" s="43"/>
    </row>
    <row r="112" spans="2:17" s="2" customFormat="1" x14ac:dyDescent="0.2">
      <c r="B112" s="44"/>
      <c r="C112" s="44"/>
      <c r="D112" s="44"/>
      <c r="E112" s="44"/>
      <c r="F112" s="44"/>
      <c r="G112" s="50"/>
      <c r="H112" s="50"/>
      <c r="I112" s="50"/>
      <c r="J112" s="50"/>
      <c r="K112" s="50"/>
      <c r="L112" s="50"/>
      <c r="M112" s="50"/>
      <c r="N112" s="50"/>
      <c r="O112" s="50"/>
      <c r="P112" s="43"/>
    </row>
    <row r="113" spans="2:17" s="2" customFormat="1" x14ac:dyDescent="0.2">
      <c r="B113" s="44"/>
      <c r="C113" s="44"/>
      <c r="D113" s="44"/>
      <c r="E113" s="44"/>
      <c r="F113" s="44"/>
      <c r="G113" s="50"/>
      <c r="H113" s="50"/>
      <c r="I113" s="50"/>
      <c r="J113" s="50"/>
      <c r="K113" s="50"/>
      <c r="L113" s="50"/>
      <c r="M113" s="50"/>
      <c r="N113" s="50"/>
      <c r="O113" s="50"/>
      <c r="P113" s="43"/>
      <c r="Q113" s="6">
        <v>2015</v>
      </c>
    </row>
    <row r="114" spans="2:17" s="2" customFormat="1" ht="12.75" customHeight="1" x14ac:dyDescent="0.2">
      <c r="B114" s="44"/>
      <c r="C114" s="44"/>
      <c r="D114" s="44"/>
      <c r="E114" s="44"/>
      <c r="F114" s="44"/>
      <c r="G114" s="50"/>
      <c r="H114" s="50"/>
      <c r="I114" s="50"/>
      <c r="J114" s="50"/>
      <c r="K114" s="50"/>
      <c r="L114" s="50"/>
      <c r="M114" s="50"/>
      <c r="N114" s="50"/>
      <c r="O114" s="50"/>
      <c r="Q114" s="6">
        <v>2016</v>
      </c>
    </row>
    <row r="115" spans="2:17" s="2" customFormat="1" x14ac:dyDescent="0.2">
      <c r="B115" s="44"/>
      <c r="C115" s="44"/>
      <c r="D115" s="44"/>
      <c r="E115" s="44"/>
      <c r="F115" s="44"/>
      <c r="G115" s="50"/>
      <c r="H115" s="50"/>
      <c r="I115" s="50"/>
      <c r="J115" s="50"/>
      <c r="K115" s="50"/>
      <c r="L115" s="50"/>
      <c r="M115" s="50"/>
      <c r="N115" s="50"/>
      <c r="O115" s="50"/>
      <c r="Q115" s="6">
        <v>2017</v>
      </c>
    </row>
    <row r="116" spans="2:17" s="2" customFormat="1" x14ac:dyDescent="0.2">
      <c r="B116" s="44"/>
      <c r="C116" s="44"/>
      <c r="D116" s="44"/>
      <c r="E116" s="44"/>
      <c r="F116" s="44"/>
      <c r="G116" s="50"/>
      <c r="H116" s="50"/>
      <c r="I116" s="50"/>
      <c r="J116" s="50"/>
      <c r="K116" s="50"/>
      <c r="L116" s="50"/>
      <c r="M116" s="50"/>
      <c r="N116" s="50"/>
      <c r="O116" s="50"/>
      <c r="Q116" s="6">
        <v>2018</v>
      </c>
    </row>
    <row r="117" spans="2:17" s="2" customFormat="1" x14ac:dyDescent="0.2">
      <c r="B117" s="44"/>
      <c r="C117" s="44"/>
      <c r="D117" s="44"/>
      <c r="E117" s="44"/>
      <c r="F117" s="44"/>
      <c r="G117" s="50"/>
      <c r="H117" s="50"/>
      <c r="I117" s="50"/>
      <c r="J117" s="50"/>
      <c r="K117" s="50"/>
      <c r="L117" s="50"/>
      <c r="M117" s="50"/>
      <c r="N117" s="50"/>
      <c r="O117" s="50"/>
    </row>
    <row r="118" spans="2:17" s="2" customFormat="1" x14ac:dyDescent="0.2">
      <c r="B118" s="44"/>
      <c r="C118" s="44"/>
      <c r="D118" s="44"/>
      <c r="E118" s="44"/>
      <c r="F118" s="44"/>
      <c r="G118" s="50"/>
      <c r="H118" s="50"/>
      <c r="I118" s="50"/>
      <c r="J118" s="50"/>
      <c r="K118" s="50"/>
      <c r="L118" s="50"/>
      <c r="M118" s="50"/>
      <c r="N118" s="50"/>
      <c r="O118" s="50"/>
    </row>
    <row r="119" spans="2:17" s="2" customFormat="1" x14ac:dyDescent="0.2">
      <c r="B119" s="45"/>
      <c r="C119" s="44"/>
      <c r="D119" s="44"/>
      <c r="E119" s="44"/>
      <c r="F119" s="44"/>
      <c r="G119" s="50"/>
      <c r="H119" s="50"/>
      <c r="I119" s="50"/>
      <c r="J119" s="50"/>
      <c r="K119" s="50"/>
      <c r="L119" s="50"/>
      <c r="M119" s="50"/>
      <c r="N119" s="50"/>
      <c r="O119" s="50"/>
    </row>
    <row r="120" spans="2:17" s="2" customFormat="1" x14ac:dyDescent="0.2">
      <c r="B120" s="45"/>
      <c r="C120" s="44"/>
      <c r="D120" s="44"/>
      <c r="E120" s="44"/>
      <c r="F120" s="44"/>
      <c r="G120" s="50"/>
      <c r="H120" s="50"/>
      <c r="I120" s="50"/>
      <c r="J120" s="50"/>
      <c r="K120" s="50"/>
      <c r="L120" s="50"/>
      <c r="M120" s="50"/>
      <c r="N120" s="50"/>
      <c r="O120" s="50"/>
    </row>
    <row r="121" spans="2:17" s="2" customFormat="1" x14ac:dyDescent="0.2">
      <c r="B121" s="45"/>
      <c r="C121" s="44"/>
      <c r="D121" s="44"/>
      <c r="E121" s="44"/>
      <c r="F121" s="44"/>
      <c r="G121" s="50"/>
      <c r="H121" s="50"/>
      <c r="I121" s="50"/>
      <c r="J121" s="50"/>
      <c r="K121" s="50"/>
      <c r="L121" s="50"/>
      <c r="M121" s="50"/>
      <c r="N121" s="50"/>
      <c r="O121" s="50"/>
    </row>
    <row r="122" spans="2:17" s="2" customFormat="1" x14ac:dyDescent="0.2">
      <c r="B122" s="45"/>
      <c r="C122" s="44"/>
      <c r="D122" s="44"/>
      <c r="E122" s="44"/>
      <c r="F122" s="44"/>
      <c r="G122" s="50"/>
      <c r="H122" s="50"/>
      <c r="I122" s="50"/>
      <c r="J122" s="50"/>
      <c r="K122" s="50"/>
      <c r="L122" s="50"/>
      <c r="M122" s="50"/>
      <c r="N122" s="50"/>
      <c r="O122" s="50"/>
    </row>
    <row r="123" spans="2:17" s="2" customFormat="1" x14ac:dyDescent="0.2">
      <c r="B123" s="45"/>
      <c r="C123" s="44"/>
      <c r="D123" s="44"/>
      <c r="E123" s="44"/>
      <c r="F123" s="44"/>
      <c r="G123" s="50"/>
      <c r="H123" s="50"/>
      <c r="I123" s="50"/>
      <c r="J123" s="50"/>
      <c r="K123" s="50"/>
      <c r="L123" s="50"/>
      <c r="M123" s="50"/>
      <c r="N123" s="50"/>
      <c r="O123" s="50"/>
    </row>
    <row r="124" spans="2:17" s="2" customFormat="1" x14ac:dyDescent="0.2">
      <c r="B124" s="45"/>
      <c r="C124" s="44"/>
      <c r="D124" s="44"/>
      <c r="E124" s="44"/>
      <c r="F124" s="44"/>
      <c r="G124" s="50"/>
      <c r="H124" s="50"/>
      <c r="I124" s="50"/>
      <c r="J124" s="50"/>
      <c r="K124" s="50"/>
      <c r="L124" s="50"/>
      <c r="M124" s="50"/>
      <c r="N124" s="50"/>
      <c r="O124" s="50"/>
    </row>
    <row r="125" spans="2:17" s="2" customFormat="1" x14ac:dyDescent="0.2">
      <c r="B125" s="45"/>
      <c r="C125" s="44"/>
      <c r="D125" s="44"/>
      <c r="E125" s="44"/>
      <c r="F125" s="44"/>
      <c r="G125" s="50"/>
      <c r="H125" s="50"/>
      <c r="I125" s="50"/>
      <c r="J125" s="50"/>
      <c r="K125" s="50"/>
      <c r="L125" s="50"/>
      <c r="M125" s="50"/>
      <c r="N125" s="50"/>
      <c r="O125" s="50"/>
    </row>
    <row r="126" spans="2:17" s="2" customFormat="1" x14ac:dyDescent="0.2">
      <c r="B126" s="46"/>
      <c r="C126" s="44"/>
      <c r="D126" s="44"/>
      <c r="E126" s="44"/>
      <c r="F126" s="44"/>
      <c r="G126" s="50"/>
      <c r="H126" s="50"/>
      <c r="I126" s="50"/>
      <c r="J126" s="50"/>
      <c r="K126" s="50"/>
      <c r="L126" s="50"/>
      <c r="M126" s="50"/>
      <c r="N126" s="50"/>
      <c r="O126" s="50"/>
    </row>
    <row r="127" spans="2:17" s="2" customFormat="1" x14ac:dyDescent="0.2">
      <c r="B127" s="46"/>
      <c r="C127" s="44"/>
      <c r="D127" s="44"/>
      <c r="E127" s="44"/>
      <c r="F127" s="44"/>
      <c r="G127" s="50"/>
      <c r="H127" s="50"/>
      <c r="I127" s="50"/>
      <c r="J127" s="50"/>
      <c r="K127" s="50"/>
      <c r="L127" s="50"/>
      <c r="M127" s="50"/>
      <c r="N127" s="50"/>
      <c r="O127" s="50"/>
    </row>
    <row r="128" spans="2:17" s="2" customFormat="1" x14ac:dyDescent="0.2">
      <c r="B128" s="44"/>
      <c r="C128" s="44"/>
      <c r="D128" s="44"/>
      <c r="E128" s="44"/>
      <c r="F128" s="44"/>
      <c r="G128" s="50"/>
      <c r="H128" s="50"/>
      <c r="I128" s="50"/>
      <c r="J128" s="50"/>
      <c r="K128" s="50"/>
      <c r="L128" s="50"/>
      <c r="M128" s="50"/>
      <c r="N128" s="50"/>
      <c r="O128" s="50"/>
    </row>
    <row r="129" spans="2:16" s="2" customFormat="1" x14ac:dyDescent="0.2">
      <c r="B129" s="57" t="s">
        <v>116</v>
      </c>
      <c r="C129" s="44"/>
      <c r="D129" s="44"/>
      <c r="E129" s="44"/>
      <c r="F129" s="44"/>
      <c r="G129" s="50"/>
      <c r="H129" s="50"/>
      <c r="I129" s="50"/>
      <c r="J129" s="50"/>
      <c r="K129" s="50"/>
      <c r="L129" s="50"/>
      <c r="M129" s="50"/>
      <c r="N129" s="50"/>
      <c r="O129" s="50"/>
    </row>
    <row r="130" spans="2:16" s="2" customFormat="1" x14ac:dyDescent="0.2">
      <c r="B130" s="57" t="s">
        <v>117</v>
      </c>
      <c r="C130" s="44"/>
      <c r="D130" s="44"/>
      <c r="E130" s="44"/>
      <c r="F130" s="44"/>
      <c r="G130" s="50"/>
      <c r="H130" s="50"/>
      <c r="I130" s="50"/>
      <c r="J130" s="50"/>
      <c r="K130" s="50"/>
      <c r="L130" s="50"/>
      <c r="M130" s="50"/>
      <c r="N130" s="50"/>
      <c r="O130" s="50"/>
    </row>
    <row r="131" spans="2:16" s="2" customFormat="1" x14ac:dyDescent="0.2">
      <c r="B131" s="57" t="s">
        <v>118</v>
      </c>
      <c r="C131" s="44"/>
      <c r="D131" s="44"/>
      <c r="E131" s="44"/>
      <c r="F131" s="44"/>
      <c r="G131" s="50"/>
      <c r="H131" s="50"/>
      <c r="I131" s="50"/>
      <c r="J131" s="50"/>
      <c r="K131" s="50"/>
      <c r="L131" s="50"/>
      <c r="M131" s="50"/>
      <c r="N131" s="50"/>
      <c r="O131" s="50"/>
    </row>
    <row r="132" spans="2:16" s="2" customFormat="1" x14ac:dyDescent="0.2">
      <c r="B132" s="57" t="s">
        <v>120</v>
      </c>
      <c r="C132" s="44"/>
      <c r="D132" s="44"/>
      <c r="E132" s="44"/>
      <c r="F132" s="44"/>
      <c r="G132" s="50"/>
      <c r="H132" s="50"/>
      <c r="I132" s="50"/>
      <c r="J132" s="50"/>
      <c r="K132" s="50"/>
      <c r="L132" s="50"/>
      <c r="M132" s="50"/>
      <c r="N132" s="50"/>
      <c r="O132" s="50"/>
    </row>
    <row r="133" spans="2:16" s="2" customFormat="1" x14ac:dyDescent="0.2">
      <c r="B133" s="58" t="s">
        <v>119</v>
      </c>
      <c r="C133" s="44"/>
      <c r="D133" s="44"/>
      <c r="E133" s="44"/>
      <c r="F133" s="44"/>
      <c r="G133" s="50"/>
      <c r="H133" s="50"/>
      <c r="I133" s="50"/>
      <c r="J133" s="50"/>
      <c r="K133" s="50"/>
      <c r="L133" s="50"/>
      <c r="M133" s="50"/>
      <c r="N133" s="50"/>
      <c r="O133" s="50"/>
    </row>
    <row r="134" spans="2:16" s="2" customFormat="1" x14ac:dyDescent="0.2">
      <c r="B134" s="56"/>
      <c r="C134" s="44"/>
      <c r="D134" s="44"/>
      <c r="E134" s="44"/>
      <c r="F134" s="44"/>
      <c r="G134" s="50"/>
      <c r="H134" s="50"/>
      <c r="I134" s="50"/>
      <c r="J134" s="50"/>
      <c r="K134" s="50"/>
      <c r="L134" s="50"/>
      <c r="M134" s="50"/>
      <c r="N134" s="50"/>
      <c r="O134" s="50"/>
    </row>
    <row r="135" spans="2:16" s="2" customFormat="1" x14ac:dyDescent="0.2">
      <c r="B135" s="54"/>
      <c r="C135" s="44"/>
      <c r="D135" s="44"/>
      <c r="E135" s="44"/>
      <c r="F135" s="44"/>
      <c r="G135" s="50"/>
      <c r="H135" s="50"/>
      <c r="I135" s="50"/>
      <c r="J135" s="50"/>
      <c r="K135" s="50"/>
      <c r="L135" s="50"/>
      <c r="M135" s="50"/>
      <c r="N135" s="50"/>
      <c r="O135" s="50"/>
    </row>
    <row r="136" spans="2:16" s="2" customFormat="1" x14ac:dyDescent="0.2">
      <c r="B136" s="54"/>
      <c r="C136" s="44"/>
      <c r="D136" s="44"/>
      <c r="E136" s="44"/>
      <c r="F136" s="44"/>
      <c r="G136" s="50"/>
      <c r="H136" s="50"/>
      <c r="I136" s="50"/>
      <c r="J136" s="50"/>
      <c r="K136" s="50"/>
      <c r="L136" s="50"/>
      <c r="M136" s="50"/>
      <c r="N136" s="50"/>
      <c r="O136" s="50"/>
    </row>
    <row r="137" spans="2:16" s="2" customFormat="1" x14ac:dyDescent="0.2">
      <c r="B137" s="45"/>
      <c r="C137" s="44"/>
      <c r="D137" s="44"/>
      <c r="E137" s="44"/>
      <c r="F137" s="44"/>
      <c r="G137" s="50"/>
      <c r="H137" s="50"/>
      <c r="I137" s="50"/>
      <c r="J137" s="50"/>
      <c r="K137" s="50"/>
      <c r="L137" s="50"/>
      <c r="M137" s="50"/>
      <c r="N137" s="50"/>
      <c r="O137" s="50"/>
    </row>
    <row r="138" spans="2:16" s="3" customFormat="1" x14ac:dyDescent="0.2">
      <c r="B138" s="45"/>
      <c r="C138" s="44"/>
      <c r="D138" s="44"/>
      <c r="E138" s="44"/>
      <c r="F138" s="44"/>
      <c r="G138" s="50"/>
      <c r="H138" s="50"/>
      <c r="I138" s="50"/>
      <c r="J138" s="50"/>
      <c r="K138" s="50"/>
      <c r="L138" s="50"/>
      <c r="M138" s="50"/>
      <c r="N138" s="50"/>
      <c r="O138" s="50"/>
      <c r="P138" s="2"/>
    </row>
    <row r="139" spans="2:16" s="3" customFormat="1" hidden="1" x14ac:dyDescent="0.2">
      <c r="B139" s="44" t="s">
        <v>27</v>
      </c>
      <c r="C139" s="44"/>
      <c r="D139" s="44"/>
      <c r="E139" s="44"/>
      <c r="F139" s="44"/>
      <c r="G139" s="50"/>
      <c r="H139" s="50"/>
      <c r="I139" s="50"/>
      <c r="J139" s="50"/>
      <c r="K139" s="50"/>
      <c r="L139" s="50"/>
      <c r="M139" s="50"/>
      <c r="N139" s="50"/>
      <c r="O139" s="50"/>
      <c r="P139" s="2"/>
    </row>
    <row r="140" spans="2:16" s="3" customFormat="1" hidden="1" x14ac:dyDescent="0.2">
      <c r="B140" s="7" t="s">
        <v>35</v>
      </c>
      <c r="C140" s="44"/>
      <c r="D140" s="44"/>
      <c r="E140" s="44"/>
      <c r="F140" s="44"/>
      <c r="G140" s="50"/>
      <c r="H140" s="50"/>
      <c r="I140" s="50"/>
      <c r="J140" s="50"/>
      <c r="K140" s="50"/>
      <c r="L140" s="50"/>
      <c r="M140" s="50"/>
      <c r="N140" s="50"/>
      <c r="O140" s="50"/>
      <c r="P140" s="2"/>
    </row>
    <row r="141" spans="2:16" s="3" customFormat="1" hidden="1" x14ac:dyDescent="0.2">
      <c r="B141" s="7" t="s">
        <v>83</v>
      </c>
      <c r="C141" s="44"/>
      <c r="D141" s="44"/>
      <c r="E141" s="44"/>
      <c r="F141" s="44"/>
      <c r="G141" s="50"/>
      <c r="H141" s="50"/>
      <c r="I141" s="50"/>
      <c r="J141" s="50"/>
      <c r="K141" s="50"/>
      <c r="L141" s="50"/>
      <c r="M141" s="50"/>
      <c r="N141" s="50"/>
      <c r="O141" s="50"/>
      <c r="P141" s="2"/>
    </row>
    <row r="142" spans="2:16" s="3" customFormat="1" hidden="1" x14ac:dyDescent="0.2">
      <c r="B142" s="7" t="s">
        <v>28</v>
      </c>
      <c r="C142" s="44"/>
      <c r="D142" s="44"/>
      <c r="E142" s="44"/>
      <c r="F142" s="44"/>
      <c r="G142" s="50"/>
      <c r="H142" s="50"/>
      <c r="I142" s="50"/>
      <c r="J142" s="50"/>
      <c r="K142" s="50"/>
      <c r="L142" s="50"/>
      <c r="M142" s="50"/>
      <c r="N142" s="50"/>
      <c r="O142" s="50"/>
      <c r="P142" s="2"/>
    </row>
    <row r="143" spans="2:16" s="3" customFormat="1" hidden="1" x14ac:dyDescent="0.2">
      <c r="B143" s="7" t="s">
        <v>89</v>
      </c>
      <c r="C143" s="44"/>
      <c r="D143" s="44"/>
      <c r="E143" s="44"/>
      <c r="F143" s="44"/>
      <c r="G143" s="50"/>
      <c r="H143" s="50"/>
      <c r="I143" s="50"/>
      <c r="J143" s="50"/>
      <c r="K143" s="50"/>
      <c r="L143" s="50"/>
      <c r="M143" s="50"/>
      <c r="N143" s="50"/>
      <c r="O143" s="50"/>
      <c r="P143" s="2"/>
    </row>
    <row r="144" spans="2:16" s="3" customFormat="1" hidden="1" x14ac:dyDescent="0.2">
      <c r="B144" s="7" t="s">
        <v>113</v>
      </c>
      <c r="C144" s="44"/>
      <c r="D144" s="44"/>
      <c r="E144" s="44"/>
      <c r="F144" s="44"/>
      <c r="G144" s="50"/>
      <c r="H144" s="50"/>
      <c r="I144" s="50"/>
      <c r="J144" s="50"/>
      <c r="K144" s="50"/>
      <c r="L144" s="50"/>
      <c r="M144" s="50"/>
      <c r="N144" s="50"/>
      <c r="O144" s="50"/>
      <c r="P144" s="2"/>
    </row>
    <row r="145" spans="2:16" s="3" customFormat="1" hidden="1" x14ac:dyDescent="0.2">
      <c r="B145" s="7" t="s">
        <v>91</v>
      </c>
      <c r="C145" s="44"/>
      <c r="D145" s="44"/>
      <c r="E145" s="44"/>
      <c r="F145" s="44"/>
      <c r="G145" s="50"/>
      <c r="H145" s="50"/>
      <c r="I145" s="50"/>
      <c r="J145" s="50"/>
      <c r="K145" s="50"/>
      <c r="L145" s="50"/>
      <c r="M145" s="50"/>
      <c r="N145" s="50"/>
      <c r="O145" s="50"/>
      <c r="P145" s="2"/>
    </row>
    <row r="146" spans="2:16" s="3" customFormat="1" hidden="1" x14ac:dyDescent="0.2">
      <c r="B146" s="7" t="s">
        <v>33</v>
      </c>
      <c r="C146" s="44"/>
      <c r="D146" s="44"/>
      <c r="E146" s="44"/>
      <c r="F146" s="44"/>
      <c r="G146" s="50"/>
      <c r="H146" s="50"/>
      <c r="I146" s="50"/>
      <c r="J146" s="50"/>
      <c r="K146" s="50"/>
      <c r="L146" s="50"/>
      <c r="M146" s="50"/>
      <c r="N146" s="50"/>
      <c r="O146" s="50"/>
      <c r="P146" s="2"/>
    </row>
    <row r="147" spans="2:16" s="3" customFormat="1" hidden="1" x14ac:dyDescent="0.2">
      <c r="B147" s="7" t="s">
        <v>80</v>
      </c>
      <c r="C147" s="44"/>
      <c r="D147" s="44"/>
      <c r="E147" s="44"/>
      <c r="F147" s="44"/>
      <c r="G147" s="50"/>
      <c r="H147" s="50"/>
      <c r="I147" s="50"/>
      <c r="J147" s="50"/>
      <c r="K147" s="50"/>
      <c r="L147" s="50"/>
      <c r="M147" s="50"/>
      <c r="N147" s="50"/>
      <c r="O147" s="50"/>
      <c r="P147" s="2"/>
    </row>
    <row r="148" spans="2:16" s="3" customFormat="1" hidden="1" x14ac:dyDescent="0.2">
      <c r="B148" s="7" t="s">
        <v>84</v>
      </c>
      <c r="C148" s="44"/>
      <c r="D148" s="44"/>
      <c r="E148" s="44"/>
      <c r="F148" s="44"/>
      <c r="G148" s="50"/>
      <c r="H148" s="50"/>
      <c r="I148" s="50"/>
      <c r="J148" s="50"/>
      <c r="K148" s="50"/>
      <c r="L148" s="50"/>
      <c r="M148" s="50"/>
      <c r="N148" s="50"/>
      <c r="O148" s="50"/>
      <c r="P148" s="2"/>
    </row>
    <row r="149" spans="2:16" hidden="1" x14ac:dyDescent="0.2">
      <c r="B149" s="48" t="s">
        <v>109</v>
      </c>
      <c r="C149" s="44"/>
      <c r="D149" s="44"/>
      <c r="E149" s="44"/>
      <c r="F149" s="44"/>
      <c r="G149" s="50"/>
      <c r="H149" s="50"/>
      <c r="I149" s="50"/>
      <c r="J149" s="50"/>
      <c r="K149" s="50"/>
      <c r="L149" s="50"/>
      <c r="M149" s="50"/>
      <c r="N149" s="50"/>
      <c r="O149" s="50"/>
      <c r="P149" s="2"/>
    </row>
    <row r="150" spans="2:16" hidden="1" x14ac:dyDescent="0.2">
      <c r="B150" s="7" t="s">
        <v>82</v>
      </c>
      <c r="C150" s="44"/>
      <c r="D150" s="44"/>
      <c r="E150" s="44"/>
      <c r="F150" s="44"/>
      <c r="G150" s="50"/>
      <c r="H150" s="50"/>
      <c r="I150" s="50"/>
      <c r="J150" s="50"/>
      <c r="K150" s="50"/>
      <c r="L150" s="50"/>
      <c r="M150" s="50"/>
      <c r="N150" s="50"/>
      <c r="O150" s="50"/>
      <c r="P150" s="2"/>
    </row>
    <row r="151" spans="2:16" hidden="1" x14ac:dyDescent="0.2">
      <c r="B151" s="7" t="s">
        <v>87</v>
      </c>
      <c r="C151" s="44"/>
      <c r="D151" s="44"/>
      <c r="E151" s="44"/>
      <c r="F151" s="44"/>
      <c r="G151" s="50"/>
      <c r="H151" s="50"/>
      <c r="I151" s="50"/>
      <c r="J151" s="50"/>
      <c r="K151" s="50"/>
      <c r="L151" s="50"/>
      <c r="M151" s="50"/>
      <c r="N151" s="50"/>
      <c r="O151" s="50"/>
      <c r="P151" s="2"/>
    </row>
    <row r="152" spans="2:16" hidden="1" x14ac:dyDescent="0.2">
      <c r="B152" s="7" t="s">
        <v>90</v>
      </c>
      <c r="C152" s="44"/>
      <c r="D152" s="44"/>
      <c r="E152" s="44"/>
      <c r="F152" s="44"/>
      <c r="G152" s="50"/>
      <c r="H152" s="50"/>
      <c r="I152" s="50"/>
      <c r="J152" s="50"/>
      <c r="K152" s="50"/>
      <c r="L152" s="50"/>
      <c r="M152" s="50"/>
      <c r="N152" s="50"/>
      <c r="O152" s="50"/>
      <c r="P152" s="2"/>
    </row>
    <row r="153" spans="2:16" hidden="1" x14ac:dyDescent="0.2">
      <c r="B153" s="7" t="s">
        <v>88</v>
      </c>
      <c r="C153" s="44"/>
      <c r="D153" s="44"/>
      <c r="E153" s="44"/>
      <c r="F153" s="44"/>
      <c r="G153" s="50"/>
      <c r="H153" s="50"/>
      <c r="I153" s="50"/>
      <c r="J153" s="50"/>
      <c r="K153" s="50"/>
      <c r="L153" s="50"/>
      <c r="M153" s="50"/>
      <c r="N153" s="50"/>
      <c r="O153" s="50"/>
      <c r="P153" s="2"/>
    </row>
    <row r="154" spans="2:16" hidden="1" x14ac:dyDescent="0.2">
      <c r="B154" s="7" t="s">
        <v>85</v>
      </c>
      <c r="C154" s="44"/>
      <c r="D154" s="44"/>
      <c r="E154" s="44"/>
      <c r="F154" s="44"/>
      <c r="G154" s="50"/>
      <c r="H154" s="50"/>
      <c r="I154" s="50"/>
      <c r="J154" s="50"/>
      <c r="K154" s="50"/>
      <c r="L154" s="50"/>
      <c r="M154" s="50"/>
      <c r="N154" s="50"/>
      <c r="O154" s="50"/>
      <c r="P154" s="2"/>
    </row>
    <row r="155" spans="2:16" hidden="1" x14ac:dyDescent="0.2">
      <c r="B155" s="7" t="s">
        <v>78</v>
      </c>
      <c r="C155" s="44"/>
      <c r="D155" s="44"/>
      <c r="E155" s="44"/>
      <c r="F155" s="44"/>
      <c r="G155" s="50"/>
      <c r="H155" s="50"/>
      <c r="I155" s="50"/>
      <c r="J155" s="50"/>
      <c r="K155" s="50"/>
      <c r="L155" s="50"/>
      <c r="M155" s="50"/>
      <c r="N155" s="50"/>
      <c r="O155" s="50"/>
      <c r="P155" s="2"/>
    </row>
    <row r="156" spans="2:16" hidden="1" x14ac:dyDescent="0.2">
      <c r="B156" s="7" t="s">
        <v>86</v>
      </c>
      <c r="C156" s="44"/>
      <c r="D156" s="44"/>
      <c r="E156" s="44"/>
      <c r="F156" s="44"/>
      <c r="G156" s="50"/>
      <c r="H156" s="50"/>
      <c r="I156" s="50"/>
      <c r="J156" s="50"/>
      <c r="K156" s="50"/>
      <c r="L156" s="50"/>
      <c r="M156" s="50"/>
      <c r="N156" s="50"/>
      <c r="O156" s="50"/>
      <c r="P156" s="2"/>
    </row>
    <row r="157" spans="2:16" hidden="1" x14ac:dyDescent="0.2">
      <c r="B157" s="7" t="s">
        <v>79</v>
      </c>
      <c r="C157" s="44"/>
      <c r="D157" s="44"/>
      <c r="E157" s="44"/>
      <c r="F157" s="44"/>
      <c r="G157" s="50"/>
      <c r="H157" s="50"/>
      <c r="I157" s="50"/>
      <c r="J157" s="50"/>
      <c r="K157" s="50"/>
      <c r="L157" s="50"/>
      <c r="M157" s="50"/>
      <c r="N157" s="50"/>
      <c r="O157" s="50"/>
      <c r="P157" s="2"/>
    </row>
    <row r="158" spans="2:16" hidden="1" x14ac:dyDescent="0.2">
      <c r="B158" s="7" t="s">
        <v>81</v>
      </c>
      <c r="C158" s="44"/>
      <c r="D158" s="44"/>
      <c r="E158" s="44"/>
      <c r="F158" s="44"/>
      <c r="G158" s="50"/>
      <c r="H158" s="50"/>
      <c r="I158" s="50"/>
      <c r="J158" s="50"/>
      <c r="K158" s="50"/>
      <c r="L158" s="50"/>
      <c r="M158" s="50"/>
      <c r="N158" s="50"/>
      <c r="O158" s="50"/>
      <c r="P158" s="2"/>
    </row>
    <row r="159" spans="2:16" hidden="1" x14ac:dyDescent="0.2">
      <c r="B159" s="7" t="s">
        <v>31</v>
      </c>
      <c r="C159" s="44"/>
      <c r="D159" s="44"/>
      <c r="E159" s="44"/>
      <c r="F159" s="44"/>
      <c r="G159" s="50"/>
      <c r="H159" s="50"/>
      <c r="I159" s="50"/>
      <c r="J159" s="50"/>
      <c r="K159" s="50"/>
      <c r="L159" s="50"/>
      <c r="M159" s="50"/>
      <c r="N159" s="50"/>
      <c r="O159" s="50"/>
      <c r="P159" s="2"/>
    </row>
    <row r="160" spans="2:16" hidden="1" x14ac:dyDescent="0.2">
      <c r="B160" s="7" t="s">
        <v>34</v>
      </c>
      <c r="C160" s="44"/>
      <c r="D160" s="44"/>
      <c r="E160" s="44"/>
      <c r="F160" s="44"/>
      <c r="G160" s="50"/>
      <c r="H160" s="50"/>
      <c r="I160" s="50"/>
      <c r="J160" s="50"/>
      <c r="K160" s="50"/>
      <c r="L160" s="50"/>
      <c r="M160" s="50"/>
      <c r="N160" s="50"/>
      <c r="O160" s="50"/>
      <c r="P160" s="2"/>
    </row>
    <row r="161" spans="2:16" hidden="1" x14ac:dyDescent="0.2">
      <c r="B161" s="7" t="s">
        <v>30</v>
      </c>
      <c r="C161" s="44"/>
      <c r="D161" s="44"/>
      <c r="E161" s="44"/>
      <c r="F161" s="44"/>
      <c r="G161" s="50"/>
      <c r="H161" s="50"/>
      <c r="I161" s="50"/>
      <c r="J161" s="50"/>
      <c r="K161" s="50"/>
      <c r="L161" s="50"/>
      <c r="M161" s="50"/>
      <c r="N161" s="50"/>
      <c r="O161" s="50"/>
      <c r="P161" s="2"/>
    </row>
    <row r="162" spans="2:16" hidden="1" x14ac:dyDescent="0.2">
      <c r="B162" s="7" t="s">
        <v>32</v>
      </c>
      <c r="C162" s="44"/>
      <c r="D162" s="44"/>
      <c r="E162" s="44"/>
      <c r="F162" s="44"/>
      <c r="G162" s="50"/>
      <c r="H162" s="50"/>
      <c r="I162" s="50"/>
      <c r="J162" s="50"/>
      <c r="K162" s="50"/>
      <c r="L162" s="50"/>
      <c r="M162" s="50"/>
      <c r="N162" s="50"/>
      <c r="O162" s="50"/>
      <c r="P162" s="2"/>
    </row>
    <row r="163" spans="2:16" hidden="1" x14ac:dyDescent="0.2">
      <c r="B163" s="7" t="s">
        <v>64</v>
      </c>
      <c r="C163" s="44"/>
      <c r="D163" s="44"/>
      <c r="E163" s="44"/>
      <c r="F163" s="44"/>
      <c r="G163" s="50"/>
      <c r="H163" s="50"/>
      <c r="I163" s="50"/>
      <c r="J163" s="50"/>
      <c r="K163" s="50"/>
      <c r="L163" s="50"/>
      <c r="M163" s="50"/>
      <c r="N163" s="50"/>
      <c r="O163" s="50"/>
      <c r="P163" s="2"/>
    </row>
    <row r="164" spans="2:16" hidden="1" x14ac:dyDescent="0.2">
      <c r="B164" s="7" t="s">
        <v>63</v>
      </c>
      <c r="C164" s="44"/>
      <c r="D164" s="44"/>
      <c r="E164" s="44"/>
      <c r="F164" s="44"/>
      <c r="G164" s="50"/>
      <c r="H164" s="50"/>
      <c r="I164" s="50"/>
      <c r="J164" s="50"/>
      <c r="K164" s="50"/>
      <c r="L164" s="50"/>
      <c r="M164" s="50"/>
      <c r="N164" s="50"/>
      <c r="O164" s="50"/>
      <c r="P164" s="2"/>
    </row>
    <row r="165" spans="2:16" hidden="1" x14ac:dyDescent="0.2">
      <c r="B165" s="7" t="s">
        <v>29</v>
      </c>
      <c r="C165" s="44"/>
      <c r="D165" s="44"/>
      <c r="E165" s="44"/>
      <c r="F165" s="44"/>
      <c r="G165" s="50"/>
      <c r="H165" s="50"/>
      <c r="I165" s="50"/>
      <c r="J165" s="50"/>
      <c r="K165" s="50"/>
      <c r="L165" s="50"/>
      <c r="M165" s="50"/>
      <c r="N165" s="50"/>
      <c r="O165" s="50"/>
      <c r="P165" s="2"/>
    </row>
    <row r="166" spans="2:16" hidden="1" x14ac:dyDescent="0.2">
      <c r="B166" s="7" t="s">
        <v>62</v>
      </c>
      <c r="C166" s="44"/>
      <c r="D166" s="44"/>
      <c r="E166" s="44"/>
      <c r="F166" s="44"/>
      <c r="G166" s="50"/>
      <c r="H166" s="50"/>
      <c r="I166" s="50"/>
      <c r="J166" s="50"/>
      <c r="K166" s="50"/>
      <c r="L166" s="50"/>
      <c r="M166" s="50"/>
      <c r="N166" s="50"/>
      <c r="O166" s="50"/>
      <c r="P166" s="2"/>
    </row>
    <row r="167" spans="2:16" x14ac:dyDescent="0.2">
      <c r="B167" s="44"/>
      <c r="C167" s="44"/>
      <c r="D167" s="44"/>
      <c r="E167" s="44"/>
      <c r="F167" s="44"/>
      <c r="G167" s="50"/>
      <c r="H167" s="50"/>
      <c r="I167" s="50"/>
      <c r="J167" s="50"/>
      <c r="K167" s="50"/>
      <c r="L167" s="50"/>
      <c r="M167" s="50"/>
      <c r="N167" s="50"/>
      <c r="O167" s="50"/>
      <c r="P167" s="2"/>
    </row>
    <row r="168" spans="2:16" x14ac:dyDescent="0.2">
      <c r="B168" s="44"/>
      <c r="C168" s="44"/>
      <c r="D168" s="44"/>
      <c r="E168" s="44"/>
      <c r="F168" s="44"/>
      <c r="G168" s="50"/>
      <c r="H168" s="50"/>
      <c r="I168" s="50"/>
      <c r="J168" s="50"/>
      <c r="K168" s="50"/>
      <c r="L168" s="50"/>
      <c r="M168" s="50"/>
      <c r="N168" s="50"/>
      <c r="O168" s="50"/>
      <c r="P168" s="2"/>
    </row>
    <row r="169" spans="2:16" x14ac:dyDescent="0.2">
      <c r="B169" s="44"/>
      <c r="C169" s="44"/>
      <c r="D169" s="44"/>
      <c r="E169" s="44"/>
      <c r="F169" s="44"/>
      <c r="G169" s="50"/>
      <c r="H169" s="50"/>
      <c r="I169" s="50"/>
      <c r="J169" s="50"/>
      <c r="K169" s="50"/>
      <c r="L169" s="50"/>
      <c r="M169" s="50"/>
      <c r="N169" s="50"/>
      <c r="O169" s="50"/>
      <c r="P169" s="2"/>
    </row>
    <row r="170" spans="2:16" hidden="1" x14ac:dyDescent="0.2">
      <c r="B170" s="44" t="s">
        <v>110</v>
      </c>
      <c r="C170" s="44"/>
      <c r="D170" s="44"/>
      <c r="E170" s="44"/>
      <c r="F170" s="44"/>
      <c r="G170" s="50"/>
      <c r="H170" s="50"/>
      <c r="I170" s="50"/>
      <c r="J170" s="50"/>
      <c r="K170" s="50"/>
      <c r="L170" s="50"/>
      <c r="M170" s="50"/>
      <c r="N170" s="50"/>
      <c r="O170" s="50"/>
      <c r="P170" s="2"/>
    </row>
    <row r="171" spans="2:16" hidden="1" x14ac:dyDescent="0.2">
      <c r="B171" s="49" t="s">
        <v>45</v>
      </c>
      <c r="C171" s="44"/>
      <c r="D171" s="44"/>
      <c r="E171" s="44"/>
      <c r="F171" s="44"/>
      <c r="G171" s="50"/>
      <c r="H171" s="50"/>
      <c r="I171" s="50"/>
      <c r="J171" s="50"/>
      <c r="K171" s="50"/>
      <c r="L171" s="50"/>
      <c r="M171" s="50"/>
      <c r="N171" s="50"/>
      <c r="O171" s="50"/>
    </row>
    <row r="172" spans="2:16" hidden="1" x14ac:dyDescent="0.2">
      <c r="B172" s="49" t="s">
        <v>56</v>
      </c>
      <c r="C172" s="44"/>
      <c r="D172" s="44"/>
      <c r="E172" s="44"/>
      <c r="F172" s="44"/>
      <c r="G172" s="50"/>
      <c r="H172" s="50"/>
      <c r="I172" s="50"/>
      <c r="J172" s="50"/>
      <c r="K172" s="50"/>
      <c r="L172" s="50"/>
      <c r="M172" s="50"/>
      <c r="N172" s="50"/>
      <c r="O172" s="50"/>
    </row>
    <row r="173" spans="2:16" x14ac:dyDescent="0.2">
      <c r="B173" s="50"/>
      <c r="C173" s="44"/>
      <c r="D173" s="44"/>
      <c r="E173" s="44"/>
      <c r="F173" s="44"/>
      <c r="G173" s="50"/>
      <c r="H173" s="50"/>
      <c r="I173" s="50"/>
      <c r="J173" s="50"/>
      <c r="K173" s="50"/>
      <c r="L173" s="50"/>
      <c r="M173" s="50"/>
      <c r="N173" s="50"/>
      <c r="O173" s="50"/>
    </row>
    <row r="174" spans="2:16" x14ac:dyDescent="0.2">
      <c r="B174" s="55"/>
      <c r="C174" s="44"/>
      <c r="D174" s="44"/>
      <c r="E174" s="44"/>
      <c r="F174" s="44"/>
      <c r="G174" s="50"/>
      <c r="H174" s="50"/>
      <c r="I174" s="50"/>
      <c r="J174" s="50"/>
      <c r="K174" s="50"/>
      <c r="L174" s="50"/>
      <c r="M174" s="50"/>
      <c r="N174" s="50"/>
      <c r="O174" s="50"/>
    </row>
    <row r="175" spans="2:16" x14ac:dyDescent="0.2">
      <c r="B175" s="55"/>
      <c r="C175" s="44"/>
      <c r="D175" s="44"/>
      <c r="E175" s="44"/>
      <c r="F175" s="44"/>
      <c r="G175" s="50"/>
      <c r="H175" s="50"/>
      <c r="I175" s="50"/>
      <c r="J175" s="50"/>
      <c r="K175" s="50"/>
      <c r="L175" s="50"/>
      <c r="M175" s="50"/>
      <c r="N175" s="50"/>
      <c r="O175" s="50"/>
    </row>
    <row r="176" spans="2:16" x14ac:dyDescent="0.2">
      <c r="B176" s="55"/>
      <c r="C176" s="44"/>
      <c r="D176" s="44"/>
      <c r="E176" s="44"/>
      <c r="F176" s="44"/>
      <c r="G176" s="50"/>
      <c r="H176" s="50"/>
      <c r="I176" s="50"/>
      <c r="J176" s="50"/>
      <c r="K176" s="50"/>
      <c r="L176" s="50"/>
      <c r="M176" s="50"/>
      <c r="N176" s="50"/>
      <c r="O176" s="50"/>
    </row>
    <row r="177" spans="2:15" x14ac:dyDescent="0.2">
      <c r="B177" s="55"/>
      <c r="C177" s="44"/>
      <c r="D177" s="44"/>
      <c r="E177" s="44"/>
      <c r="F177" s="44"/>
      <c r="G177" s="50"/>
      <c r="H177" s="50"/>
      <c r="I177" s="50"/>
      <c r="J177" s="50"/>
      <c r="K177" s="50"/>
      <c r="L177" s="50"/>
      <c r="M177" s="50"/>
      <c r="N177" s="50"/>
      <c r="O177" s="50"/>
    </row>
    <row r="178" spans="2:15" x14ac:dyDescent="0.2">
      <c r="B178" s="55"/>
      <c r="C178" s="44"/>
      <c r="D178" s="44"/>
      <c r="E178" s="44"/>
      <c r="F178" s="44"/>
      <c r="G178" s="50"/>
      <c r="H178" s="50"/>
      <c r="I178" s="50"/>
      <c r="J178" s="50"/>
      <c r="K178" s="50"/>
      <c r="L178" s="50"/>
      <c r="M178" s="50"/>
      <c r="N178" s="50"/>
      <c r="O178" s="50"/>
    </row>
    <row r="179" spans="2:15" s="2" customFormat="1" hidden="1" x14ac:dyDescent="0.2">
      <c r="B179" s="45" t="s">
        <v>115</v>
      </c>
      <c r="C179" s="44"/>
      <c r="D179" s="44"/>
      <c r="E179" s="44"/>
      <c r="F179" s="44"/>
      <c r="G179" s="44"/>
      <c r="H179" s="44"/>
      <c r="I179" s="44"/>
      <c r="J179" s="44"/>
      <c r="K179" s="44"/>
      <c r="L179" s="44"/>
      <c r="M179" s="44"/>
      <c r="N179" s="44"/>
      <c r="O179" s="44"/>
    </row>
    <row r="180" spans="2:15" s="2" customFormat="1" hidden="1" x14ac:dyDescent="0.2">
      <c r="B180" s="46" t="s">
        <v>114</v>
      </c>
      <c r="C180" s="44"/>
      <c r="D180" s="44"/>
      <c r="E180" s="44"/>
      <c r="F180" s="44"/>
      <c r="G180" s="44"/>
      <c r="H180" s="44"/>
      <c r="I180" s="44"/>
      <c r="J180" s="44"/>
      <c r="K180" s="44"/>
      <c r="L180" s="44"/>
      <c r="M180" s="44"/>
      <c r="N180" s="44"/>
      <c r="O180" s="44"/>
    </row>
    <row r="181" spans="2:15" s="2" customFormat="1" ht="38.25" hidden="1" x14ac:dyDescent="0.2">
      <c r="B181" s="47" t="s">
        <v>53</v>
      </c>
    </row>
    <row r="182" spans="2:15" s="2" customFormat="1" ht="38.25" hidden="1" x14ac:dyDescent="0.2">
      <c r="B182" s="47" t="s">
        <v>104</v>
      </c>
    </row>
    <row r="183" spans="2:15" s="2" customFormat="1" ht="38.25" hidden="1" x14ac:dyDescent="0.2">
      <c r="B183" s="47" t="s">
        <v>105</v>
      </c>
    </row>
    <row r="184" spans="2:15" s="2" customFormat="1" ht="63.75" hidden="1" x14ac:dyDescent="0.2">
      <c r="B184" s="47" t="s">
        <v>106</v>
      </c>
    </row>
    <row r="185" spans="2:15" s="2" customFormat="1" ht="51" hidden="1" x14ac:dyDescent="0.2">
      <c r="B185" s="47" t="s">
        <v>107</v>
      </c>
    </row>
    <row r="186" spans="2:15" s="2" customFormat="1" ht="38.25" hidden="1" x14ac:dyDescent="0.2">
      <c r="B186" s="47" t="s">
        <v>108</v>
      </c>
    </row>
    <row r="187" spans="2:15" s="2" customFormat="1" ht="25.5" hidden="1" x14ac:dyDescent="0.2">
      <c r="B187" s="47" t="s">
        <v>92</v>
      </c>
    </row>
    <row r="188" spans="2:15" s="2" customFormat="1" hidden="1" x14ac:dyDescent="0.2">
      <c r="B188" s="47" t="s">
        <v>65</v>
      </c>
    </row>
    <row r="189" spans="2:15" x14ac:dyDescent="0.2">
      <c r="C189" s="3"/>
      <c r="D189" s="3"/>
      <c r="E189" s="3"/>
      <c r="F189" s="3"/>
      <c r="G189" s="3"/>
      <c r="H189" s="3"/>
      <c r="I189" s="3"/>
      <c r="J189" s="3"/>
      <c r="K189" s="3"/>
      <c r="L189" s="3"/>
      <c r="M189" s="3"/>
      <c r="N189" s="3"/>
      <c r="O189" s="3"/>
    </row>
  </sheetData>
  <sheetProtection formatColumns="0" formatRows="0"/>
  <mergeCells count="70">
    <mergeCell ref="C77:P77"/>
    <mergeCell ref="C78:P78"/>
    <mergeCell ref="C70:P70"/>
    <mergeCell ref="C71:P71"/>
    <mergeCell ref="C72:P72"/>
    <mergeCell ref="C73:P73"/>
    <mergeCell ref="C74:P74"/>
    <mergeCell ref="C75:P75"/>
    <mergeCell ref="C76:P76"/>
    <mergeCell ref="C41:G41"/>
    <mergeCell ref="H41:L41"/>
    <mergeCell ref="M41:P41"/>
    <mergeCell ref="C69:P69"/>
    <mergeCell ref="B69:B76"/>
    <mergeCell ref="B52:P67"/>
    <mergeCell ref="A68:Q68"/>
    <mergeCell ref="B43:P43"/>
    <mergeCell ref="B45:B49"/>
    <mergeCell ref="B51:P51"/>
    <mergeCell ref="B38:P38"/>
    <mergeCell ref="C39:G39"/>
    <mergeCell ref="H39:L39"/>
    <mergeCell ref="M39:P39"/>
    <mergeCell ref="C40:G40"/>
    <mergeCell ref="H40:L40"/>
    <mergeCell ref="M40:P40"/>
    <mergeCell ref="C32:P32"/>
    <mergeCell ref="B33:P33"/>
    <mergeCell ref="C34:P34"/>
    <mergeCell ref="B35:P35"/>
    <mergeCell ref="C36:P36"/>
    <mergeCell ref="C26:I26"/>
    <mergeCell ref="J26:P26"/>
    <mergeCell ref="B29:P29"/>
    <mergeCell ref="C30:P30"/>
    <mergeCell ref="B31:P31"/>
    <mergeCell ref="B27:P27"/>
    <mergeCell ref="D28:G28"/>
    <mergeCell ref="H28:J28"/>
    <mergeCell ref="K28:M28"/>
    <mergeCell ref="N28:O28"/>
    <mergeCell ref="B21:P21"/>
    <mergeCell ref="C22:P22"/>
    <mergeCell ref="B23:P23"/>
    <mergeCell ref="C24:P24"/>
    <mergeCell ref="B25:P25"/>
    <mergeCell ref="C16:P16"/>
    <mergeCell ref="B17:P17"/>
    <mergeCell ref="C18:P18"/>
    <mergeCell ref="B19:P19"/>
    <mergeCell ref="B20:P20"/>
    <mergeCell ref="B11:P11"/>
    <mergeCell ref="C12:P12"/>
    <mergeCell ref="B13:P13"/>
    <mergeCell ref="C14:P14"/>
    <mergeCell ref="B15:P15"/>
    <mergeCell ref="B7:P8"/>
    <mergeCell ref="B9:P9"/>
    <mergeCell ref="J10:M10"/>
    <mergeCell ref="N10:P10"/>
    <mergeCell ref="C10:I10"/>
    <mergeCell ref="B2:B5"/>
    <mergeCell ref="C2:M2"/>
    <mergeCell ref="N2:P2"/>
    <mergeCell ref="C3:M3"/>
    <mergeCell ref="N3:P3"/>
    <mergeCell ref="C4:M4"/>
    <mergeCell ref="N4:P4"/>
    <mergeCell ref="C5:M5"/>
    <mergeCell ref="N5:P5"/>
  </mergeCells>
  <conditionalFormatting sqref="F49">
    <cfRule type="cellIs" dxfId="69" priority="101" stopIfTrue="1" operator="equal">
      <formula>0</formula>
    </cfRule>
    <cfRule type="cellIs" dxfId="68" priority="102" stopIfTrue="1" operator="lessThan">
      <formula>1</formula>
    </cfRule>
    <cfRule type="cellIs" dxfId="67" priority="103" stopIfTrue="1" operator="greaterThan">
      <formula>1</formula>
    </cfRule>
  </conditionalFormatting>
  <conditionalFormatting sqref="F46">
    <cfRule type="cellIs" dxfId="66" priority="81" stopIfTrue="1" operator="between">
      <formula>21</formula>
      <formula>24</formula>
    </cfRule>
    <cfRule type="cellIs" dxfId="65" priority="82" stopIfTrue="1" operator="equal">
      <formula>0</formula>
    </cfRule>
    <cfRule type="cellIs" dxfId="64" priority="83" stopIfTrue="1" operator="lessThan">
      <formula>30</formula>
    </cfRule>
    <cfRule type="cellIs" dxfId="63" priority="84" stopIfTrue="1" operator="greaterThan">
      <formula>30</formula>
    </cfRule>
  </conditionalFormatting>
  <conditionalFormatting sqref="I46">
    <cfRule type="cellIs" dxfId="62" priority="25" stopIfTrue="1" operator="between">
      <formula>21</formula>
      <formula>24</formula>
    </cfRule>
    <cfRule type="cellIs" dxfId="61" priority="26" stopIfTrue="1" operator="equal">
      <formula>0</formula>
    </cfRule>
    <cfRule type="cellIs" dxfId="60" priority="27" stopIfTrue="1" operator="lessThan">
      <formula>30</formula>
    </cfRule>
    <cfRule type="cellIs" dxfId="59" priority="28" stopIfTrue="1" operator="greaterThan">
      <formula>30</formula>
    </cfRule>
  </conditionalFormatting>
  <conditionalFormatting sqref="L46">
    <cfRule type="cellIs" dxfId="58" priority="21" stopIfTrue="1" operator="between">
      <formula>21</formula>
      <formula>24</formula>
    </cfRule>
    <cfRule type="cellIs" dxfId="57" priority="22" stopIfTrue="1" operator="equal">
      <formula>0</formula>
    </cfRule>
    <cfRule type="cellIs" dxfId="56" priority="23" stopIfTrue="1" operator="lessThan">
      <formula>30</formula>
    </cfRule>
    <cfRule type="cellIs" dxfId="55" priority="24" stopIfTrue="1" operator="greaterThan">
      <formula>30</formula>
    </cfRule>
  </conditionalFormatting>
  <conditionalFormatting sqref="O46">
    <cfRule type="cellIs" dxfId="54" priority="17" stopIfTrue="1" operator="between">
      <formula>21</formula>
      <formula>24</formula>
    </cfRule>
    <cfRule type="cellIs" dxfId="53" priority="18" stopIfTrue="1" operator="equal">
      <formula>0</formula>
    </cfRule>
    <cfRule type="cellIs" dxfId="52" priority="19" stopIfTrue="1" operator="lessThan">
      <formula>30</formula>
    </cfRule>
    <cfRule type="cellIs" dxfId="51" priority="20" stopIfTrue="1" operator="greaterThan">
      <formula>30</formula>
    </cfRule>
  </conditionalFormatting>
  <conditionalFormatting sqref="P46">
    <cfRule type="cellIs" dxfId="50" priority="13" stopIfTrue="1" operator="between">
      <formula>21</formula>
      <formula>24</formula>
    </cfRule>
    <cfRule type="cellIs" dxfId="49" priority="14" stopIfTrue="1" operator="equal">
      <formula>0</formula>
    </cfRule>
    <cfRule type="cellIs" dxfId="48" priority="15" stopIfTrue="1" operator="lessThan">
      <formula>30</formula>
    </cfRule>
    <cfRule type="cellIs" dxfId="47" priority="16" stopIfTrue="1" operator="greaterThan">
      <formula>30</formula>
    </cfRule>
  </conditionalFormatting>
  <conditionalFormatting sqref="I49">
    <cfRule type="cellIs" dxfId="46" priority="10" stopIfTrue="1" operator="equal">
      <formula>0</formula>
    </cfRule>
    <cfRule type="cellIs" dxfId="45" priority="11" stopIfTrue="1" operator="lessThan">
      <formula>1</formula>
    </cfRule>
    <cfRule type="cellIs" dxfId="44" priority="12" stopIfTrue="1" operator="greaterThan">
      <formula>1</formula>
    </cfRule>
  </conditionalFormatting>
  <conditionalFormatting sqref="L49">
    <cfRule type="cellIs" dxfId="43" priority="7" stopIfTrue="1" operator="equal">
      <formula>0</formula>
    </cfRule>
    <cfRule type="cellIs" dxfId="42" priority="8" stopIfTrue="1" operator="lessThan">
      <formula>1</formula>
    </cfRule>
    <cfRule type="cellIs" dxfId="41" priority="9" stopIfTrue="1" operator="greaterThan">
      <formula>1</formula>
    </cfRule>
  </conditionalFormatting>
  <conditionalFormatting sqref="O49">
    <cfRule type="cellIs" dxfId="40" priority="4" stopIfTrue="1" operator="equal">
      <formula>0</formula>
    </cfRule>
    <cfRule type="cellIs" dxfId="39" priority="5" stopIfTrue="1" operator="lessThan">
      <formula>1</formula>
    </cfRule>
    <cfRule type="cellIs" dxfId="38" priority="6" stopIfTrue="1" operator="greaterThan">
      <formula>1</formula>
    </cfRule>
  </conditionalFormatting>
  <conditionalFormatting sqref="P49">
    <cfRule type="cellIs" dxfId="37" priority="1" stopIfTrue="1" operator="equal">
      <formula>0</formula>
    </cfRule>
    <cfRule type="cellIs" dxfId="36" priority="2" stopIfTrue="1" operator="lessThan">
      <formula>1</formula>
    </cfRule>
    <cfRule type="cellIs" dxfId="35" priority="3" stopIfTrue="1" operator="greaterThan">
      <formula>1</formula>
    </cfRule>
  </conditionalFormatting>
  <dataValidations count="6">
    <dataValidation type="list" allowBlank="1" showInputMessage="1" showErrorMessage="1" sqref="C18:P18">
      <formula1>$B$129:$B$133</formula1>
    </dataValidation>
    <dataValidation type="list" allowBlank="1" showInputMessage="1" showErrorMessage="1" sqref="C32:P32 C36:P36 C34:P34">
      <formula1>$Q$103:$Q$108</formula1>
    </dataValidation>
    <dataValidation type="list" allowBlank="1" showInputMessage="1" showErrorMessage="1" sqref="N10:P10">
      <formula1>"Economicos,Eficiencia,Eficacia, Efectividad,Calidad"</formula1>
    </dataValidation>
    <dataValidation type="list" allowBlank="1" showInputMessage="1" showErrorMessage="1" sqref="C10:I10">
      <formula1>"2022,2023,2024,2025,2026,2027"</formula1>
    </dataValidation>
    <dataValidation type="list" allowBlank="1" showInputMessage="1" showErrorMessage="1" sqref="C12:P12">
      <formula1>$B$140:$B$166</formula1>
    </dataValidation>
    <dataValidation type="list" allowBlank="1" showInputMessage="1" showErrorMessage="1" sqref="C78:P78">
      <formula1>$B$171:$B$172</formula1>
    </dataValidation>
  </dataValidations>
  <pageMargins left="0.7" right="0.7" top="0.75" bottom="0.75" header="0.3" footer="0.3"/>
  <pageSetup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79998168889431442"/>
  </sheetPr>
  <dimension ref="A1:S146"/>
  <sheetViews>
    <sheetView topLeftCell="A10" zoomScale="80" zoomScaleNormal="80" workbookViewId="0">
      <selection activeCell="J30" sqref="J30"/>
    </sheetView>
  </sheetViews>
  <sheetFormatPr baseColWidth="10" defaultRowHeight="30" customHeight="1" x14ac:dyDescent="0.2"/>
  <cols>
    <col min="1" max="1" width="28.5703125" style="28" customWidth="1"/>
    <col min="2" max="2" width="27" style="21" bestFit="1" customWidth="1"/>
    <col min="3" max="7" width="15.7109375" style="21" customWidth="1"/>
    <col min="8" max="8" width="13" style="21" customWidth="1"/>
    <col min="9" max="9" width="12.7109375" style="21" customWidth="1"/>
    <col min="10" max="10" width="18.140625" style="21" bestFit="1" customWidth="1"/>
    <col min="11" max="11" width="18.42578125" style="21" customWidth="1"/>
    <col min="12" max="12" width="15" style="21" customWidth="1"/>
    <col min="13" max="13" width="14.7109375" style="21" customWidth="1"/>
    <col min="14" max="14" width="12.85546875" style="2" customWidth="1"/>
    <col min="15" max="15" width="12.42578125" style="21" bestFit="1" customWidth="1"/>
    <col min="16" max="16384" width="11.42578125" style="21"/>
  </cols>
  <sheetData>
    <row r="1" spans="1:19" ht="30" customHeight="1" x14ac:dyDescent="0.25">
      <c r="A1" s="346"/>
      <c r="B1" s="338" t="s">
        <v>36</v>
      </c>
      <c r="C1" s="339"/>
      <c r="D1" s="339"/>
      <c r="E1" s="339"/>
      <c r="F1" s="339"/>
      <c r="G1" s="339"/>
      <c r="H1" s="340"/>
      <c r="I1" s="337" t="s">
        <v>37</v>
      </c>
      <c r="J1" s="324"/>
      <c r="K1" s="18"/>
      <c r="L1" s="18"/>
      <c r="O1" s="18"/>
      <c r="P1" s="18"/>
      <c r="Q1" s="18"/>
      <c r="R1" s="19"/>
      <c r="S1" s="20"/>
    </row>
    <row r="2" spans="1:19" s="4" customFormat="1" ht="30" customHeight="1" x14ac:dyDescent="0.25">
      <c r="A2" s="346"/>
      <c r="B2" s="338" t="s">
        <v>57</v>
      </c>
      <c r="C2" s="339"/>
      <c r="D2" s="339"/>
      <c r="E2" s="339"/>
      <c r="F2" s="339"/>
      <c r="G2" s="339"/>
      <c r="H2" s="340"/>
      <c r="I2" s="337" t="s">
        <v>111</v>
      </c>
      <c r="J2" s="324"/>
      <c r="K2" s="22"/>
      <c r="L2" s="22"/>
      <c r="N2" s="60">
        <v>0.8</v>
      </c>
      <c r="O2" s="22"/>
      <c r="P2" s="22"/>
      <c r="Q2" s="22"/>
      <c r="R2" s="23"/>
      <c r="S2" s="24"/>
    </row>
    <row r="3" spans="1:19" s="4" customFormat="1" ht="30" customHeight="1" x14ac:dyDescent="0.25">
      <c r="A3" s="346"/>
      <c r="B3" s="338" t="s">
        <v>58</v>
      </c>
      <c r="C3" s="339"/>
      <c r="D3" s="339"/>
      <c r="E3" s="339"/>
      <c r="F3" s="339"/>
      <c r="G3" s="339"/>
      <c r="H3" s="340"/>
      <c r="I3" s="337" t="s">
        <v>112</v>
      </c>
      <c r="J3" s="324"/>
      <c r="K3" s="22"/>
      <c r="L3" s="22"/>
      <c r="N3" s="60">
        <v>0.79998999999999998</v>
      </c>
      <c r="O3" s="22"/>
      <c r="P3" s="22"/>
      <c r="Q3" s="22"/>
      <c r="R3" s="23"/>
      <c r="S3" s="24"/>
    </row>
    <row r="4" spans="1:19" s="4" customFormat="1" ht="30" customHeight="1" x14ac:dyDescent="0.25">
      <c r="A4" s="346"/>
      <c r="B4" s="338" t="s">
        <v>59</v>
      </c>
      <c r="C4" s="339"/>
      <c r="D4" s="339"/>
      <c r="E4" s="339"/>
      <c r="F4" s="339"/>
      <c r="G4" s="339"/>
      <c r="H4" s="340"/>
      <c r="I4" s="324" t="s">
        <v>41</v>
      </c>
      <c r="J4" s="324"/>
      <c r="K4" s="25"/>
      <c r="L4" s="25"/>
      <c r="N4" s="60">
        <v>0.65</v>
      </c>
      <c r="O4" s="25"/>
      <c r="P4" s="25"/>
      <c r="Q4" s="25"/>
      <c r="R4" s="23"/>
      <c r="S4" s="24"/>
    </row>
    <row r="5" spans="1:19" s="4" customFormat="1" ht="18" x14ac:dyDescent="0.25">
      <c r="A5" s="35"/>
      <c r="B5" s="36"/>
      <c r="C5" s="37"/>
      <c r="D5" s="37"/>
      <c r="E5" s="37"/>
      <c r="F5" s="37"/>
      <c r="G5" s="37"/>
      <c r="H5" s="38"/>
      <c r="I5" s="38"/>
      <c r="J5" s="38"/>
      <c r="K5" s="25"/>
      <c r="L5" s="25"/>
      <c r="N5" s="60"/>
      <c r="O5" s="25"/>
      <c r="P5" s="25"/>
      <c r="Q5" s="25"/>
      <c r="R5" s="23"/>
      <c r="S5" s="24"/>
    </row>
    <row r="6" spans="1:19" s="4" customFormat="1" ht="21" customHeight="1" x14ac:dyDescent="0.2">
      <c r="A6" s="39" t="s">
        <v>0</v>
      </c>
      <c r="B6" s="331" t="str">
        <f>IF('1 Pronunciamiento de demandas'!C12="","",'1 Pronunciamiento de demandas'!C12)</f>
        <v>PROCESOS ESPECIALES</v>
      </c>
      <c r="C6" s="331"/>
      <c r="D6" s="331"/>
      <c r="E6" s="331"/>
      <c r="F6" s="331"/>
      <c r="G6" s="331"/>
      <c r="H6" s="331"/>
      <c r="I6" s="331"/>
      <c r="J6" s="331"/>
      <c r="N6" s="60"/>
    </row>
    <row r="7" spans="1:19" s="4" customFormat="1" ht="11.25" customHeight="1" x14ac:dyDescent="0.2">
      <c r="A7" s="41"/>
      <c r="B7" s="40"/>
      <c r="C7" s="40"/>
      <c r="D7" s="40"/>
      <c r="E7" s="40"/>
      <c r="F7" s="40"/>
      <c r="G7" s="40"/>
      <c r="H7" s="40"/>
      <c r="I7" s="40"/>
      <c r="J7" s="40"/>
      <c r="N7" s="60"/>
    </row>
    <row r="8" spans="1:19" s="26" customFormat="1" ht="30" customHeight="1" x14ac:dyDescent="0.2">
      <c r="A8" s="341" t="s">
        <v>60</v>
      </c>
      <c r="B8" s="343" t="s">
        <v>20</v>
      </c>
      <c r="C8" s="343" t="str">
        <f>IF('1 Pronunciamiento de demandas'!C14="","",'1 Pronunciamiento de demandas'!C14)</f>
        <v>Tiempo de pronunciamiento sobre demandas (Tiempos de calificación de demandas)</v>
      </c>
      <c r="D8" s="343"/>
      <c r="E8" s="343"/>
      <c r="F8" s="343"/>
      <c r="G8" s="343"/>
      <c r="H8" s="325" t="s">
        <v>61</v>
      </c>
      <c r="I8" s="326"/>
      <c r="J8" s="326"/>
      <c r="N8" s="2"/>
    </row>
    <row r="9" spans="1:19" s="27" customFormat="1" ht="30" customHeight="1" x14ac:dyDescent="0.2">
      <c r="A9" s="342"/>
      <c r="B9" s="341"/>
      <c r="C9" s="71" t="s">
        <v>93</v>
      </c>
      <c r="D9" s="71" t="s">
        <v>94</v>
      </c>
      <c r="E9" s="71" t="s">
        <v>95</v>
      </c>
      <c r="F9" s="71" t="s">
        <v>96</v>
      </c>
      <c r="G9" s="71" t="s">
        <v>10</v>
      </c>
      <c r="H9" s="327"/>
      <c r="I9" s="328"/>
      <c r="J9" s="328"/>
      <c r="N9" s="2"/>
    </row>
    <row r="10" spans="1:19" s="27" customFormat="1" ht="30" customHeight="1" thickBot="1" x14ac:dyDescent="0.25">
      <c r="A10" s="69"/>
      <c r="B10" s="52"/>
      <c r="C10" s="71" t="s">
        <v>131</v>
      </c>
      <c r="D10" s="71" t="s">
        <v>131</v>
      </c>
      <c r="E10" s="71" t="s">
        <v>131</v>
      </c>
      <c r="F10" s="71" t="s">
        <v>131</v>
      </c>
      <c r="G10" s="71" t="s">
        <v>132</v>
      </c>
      <c r="H10" s="329"/>
      <c r="I10" s="330"/>
      <c r="J10" s="330"/>
      <c r="N10" s="2"/>
    </row>
    <row r="11" spans="1:19" s="4" customFormat="1" ht="90" customHeight="1" x14ac:dyDescent="0.2">
      <c r="A11" s="53" t="str">
        <f>IF('1 Pronunciamiento de demandas'!M40="","",'1 Pronunciamiento de demandas'!M40)</f>
        <v>Director de Procesos Especiales y el funcionario asignado</v>
      </c>
      <c r="B11" s="42" t="str">
        <f>IF('1 Pronunciamiento de demandas'!B40="","",'1 Pronunciamiento de demandas'!B40)</f>
        <v>El tiempo observado es el tiempo promedio registrado de pronuncimiento del despacho en días hábiles</v>
      </c>
      <c r="C11" s="70">
        <v>19</v>
      </c>
      <c r="D11" s="70">
        <v>23</v>
      </c>
      <c r="E11" s="70">
        <v>20</v>
      </c>
      <c r="F11" s="70">
        <v>23</v>
      </c>
      <c r="G11" s="70">
        <f>AVERAGE(C11:F11)</f>
        <v>21.25</v>
      </c>
      <c r="H11" s="332"/>
      <c r="I11" s="332"/>
      <c r="J11" s="333"/>
      <c r="N11" s="2"/>
    </row>
    <row r="12" spans="1:19" ht="30" customHeight="1" x14ac:dyDescent="0.2">
      <c r="B12" s="19"/>
      <c r="C12" s="29"/>
      <c r="D12" s="29"/>
      <c r="E12" s="29"/>
      <c r="F12" s="29"/>
      <c r="G12" s="29"/>
    </row>
    <row r="13" spans="1:19" s="72" customFormat="1" ht="21" customHeight="1" x14ac:dyDescent="0.2">
      <c r="A13" s="73"/>
      <c r="D13" s="344">
        <v>2021</v>
      </c>
      <c r="E13" s="345"/>
      <c r="F13" s="345"/>
      <c r="G13" s="345"/>
      <c r="H13" s="334">
        <v>2022</v>
      </c>
      <c r="I13" s="335"/>
      <c r="J13" s="335"/>
      <c r="K13" s="336"/>
      <c r="L13" s="321">
        <v>2023</v>
      </c>
      <c r="M13" s="322"/>
      <c r="N13" s="322"/>
      <c r="O13" s="323"/>
    </row>
    <row r="14" spans="1:19" s="72" customFormat="1" ht="36.75" customHeight="1" x14ac:dyDescent="0.2">
      <c r="A14" s="74" t="s">
        <v>133</v>
      </c>
      <c r="C14" s="75">
        <v>2020</v>
      </c>
      <c r="D14" s="88" t="s">
        <v>184</v>
      </c>
      <c r="E14" s="88" t="s">
        <v>183</v>
      </c>
      <c r="F14" s="88" t="s">
        <v>182</v>
      </c>
      <c r="G14" s="88" t="s">
        <v>181</v>
      </c>
      <c r="H14" s="76" t="s">
        <v>135</v>
      </c>
      <c r="I14" s="76" t="s">
        <v>136</v>
      </c>
      <c r="J14" s="76" t="s">
        <v>137</v>
      </c>
      <c r="K14" s="76" t="s">
        <v>138</v>
      </c>
      <c r="L14" s="89" t="s">
        <v>144</v>
      </c>
      <c r="M14" s="89" t="s">
        <v>145</v>
      </c>
      <c r="N14" s="89" t="s">
        <v>146</v>
      </c>
      <c r="O14" s="89" t="s">
        <v>147</v>
      </c>
    </row>
    <row r="15" spans="1:19" s="73" customFormat="1" ht="40.5" customHeight="1" x14ac:dyDescent="0.2">
      <c r="A15" s="77">
        <f>AVERAGE(C15:O15)</f>
        <v>16.692307692307693</v>
      </c>
      <c r="B15" s="74" t="s">
        <v>134</v>
      </c>
      <c r="C15" s="78">
        <v>25</v>
      </c>
      <c r="D15" s="78">
        <v>15</v>
      </c>
      <c r="E15" s="78">
        <v>12</v>
      </c>
      <c r="F15" s="78">
        <v>11</v>
      </c>
      <c r="G15" s="78">
        <v>6</v>
      </c>
      <c r="H15" s="78">
        <v>13</v>
      </c>
      <c r="I15" s="78">
        <v>5</v>
      </c>
      <c r="J15" s="78">
        <v>12</v>
      </c>
      <c r="K15" s="78">
        <v>33</v>
      </c>
      <c r="L15" s="78">
        <f>IF(C11="","",C11)</f>
        <v>19</v>
      </c>
      <c r="M15" s="78">
        <f>IF(D11="","",D11)</f>
        <v>23</v>
      </c>
      <c r="N15" s="78">
        <f>IF(E11="","",E11)</f>
        <v>20</v>
      </c>
      <c r="O15" s="78">
        <f>IF(F11="","",F11)</f>
        <v>23</v>
      </c>
    </row>
    <row r="66" spans="14:14" ht="30" customHeight="1" x14ac:dyDescent="0.2">
      <c r="N66" s="66"/>
    </row>
    <row r="136" spans="14:14" ht="30" customHeight="1" x14ac:dyDescent="0.2">
      <c r="N136" s="3"/>
    </row>
    <row r="137" spans="14:14" ht="30" customHeight="1" x14ac:dyDescent="0.2">
      <c r="N137" s="3"/>
    </row>
    <row r="138" spans="14:14" ht="30" customHeight="1" x14ac:dyDescent="0.2">
      <c r="N138" s="3"/>
    </row>
    <row r="139" spans="14:14" ht="30" customHeight="1" x14ac:dyDescent="0.2">
      <c r="N139" s="3"/>
    </row>
    <row r="140" spans="14:14" ht="30" customHeight="1" x14ac:dyDescent="0.2">
      <c r="N140" s="3"/>
    </row>
    <row r="141" spans="14:14" ht="30" customHeight="1" x14ac:dyDescent="0.2">
      <c r="N141" s="3"/>
    </row>
    <row r="142" spans="14:14" ht="30" customHeight="1" x14ac:dyDescent="0.2">
      <c r="N142" s="3"/>
    </row>
    <row r="143" spans="14:14" ht="30" customHeight="1" x14ac:dyDescent="0.2">
      <c r="N143" s="3"/>
    </row>
    <row r="144" spans="14:14" ht="30" customHeight="1" x14ac:dyDescent="0.2">
      <c r="N144" s="3"/>
    </row>
    <row r="145" spans="14:14" ht="30" customHeight="1" x14ac:dyDescent="0.2">
      <c r="N145" s="3"/>
    </row>
    <row r="146" spans="14:14" ht="30" customHeight="1" x14ac:dyDescent="0.2">
      <c r="N146" s="3"/>
    </row>
  </sheetData>
  <sheetProtection formatColumns="0" formatRows="0"/>
  <mergeCells count="18">
    <mergeCell ref="A8:A9"/>
    <mergeCell ref="B8:B9"/>
    <mergeCell ref="C8:G8"/>
    <mergeCell ref="D13:G13"/>
    <mergeCell ref="A1:A4"/>
    <mergeCell ref="B1:H1"/>
    <mergeCell ref="B4:H4"/>
    <mergeCell ref="I1:J1"/>
    <mergeCell ref="B2:H2"/>
    <mergeCell ref="I2:J2"/>
    <mergeCell ref="B3:H3"/>
    <mergeCell ref="I3:J3"/>
    <mergeCell ref="L13:O13"/>
    <mergeCell ref="I4:J4"/>
    <mergeCell ref="H8:J10"/>
    <mergeCell ref="B6:J6"/>
    <mergeCell ref="H11:J11"/>
    <mergeCell ref="H13:K13"/>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6" tint="0.79998168889431442"/>
  </sheetPr>
  <dimension ref="A1:AA190"/>
  <sheetViews>
    <sheetView topLeftCell="A30" workbookViewId="0">
      <selection activeCell="U71" sqref="U71"/>
    </sheetView>
  </sheetViews>
  <sheetFormatPr baseColWidth="10" defaultRowHeight="12.75" x14ac:dyDescent="0.2"/>
  <cols>
    <col min="1" max="1" width="3" style="100" customWidth="1"/>
    <col min="2" max="2" width="30" style="103" customWidth="1"/>
    <col min="3" max="3" width="37.140625" style="100" customWidth="1"/>
    <col min="4" max="4" width="5" style="100" bestFit="1" customWidth="1"/>
    <col min="5" max="5" width="5.5703125" style="100" customWidth="1"/>
    <col min="6" max="6" width="9.5703125" style="100" bestFit="1" customWidth="1"/>
    <col min="7" max="7" width="5.42578125" style="100" bestFit="1" customWidth="1"/>
    <col min="8" max="8" width="5.140625" style="100" bestFit="1" customWidth="1"/>
    <col min="9" max="9" width="9.5703125" style="100" customWidth="1"/>
    <col min="10" max="10" width="4.140625" style="100" bestFit="1" customWidth="1"/>
    <col min="11" max="11" width="6.42578125" style="100" bestFit="1" customWidth="1"/>
    <col min="12" max="12" width="9.5703125" style="100" bestFit="1" customWidth="1"/>
    <col min="13" max="13" width="11.140625" style="100" customWidth="1"/>
    <col min="14" max="14" width="6.42578125" style="100" customWidth="1"/>
    <col min="15" max="15" width="11" style="100" customWidth="1"/>
    <col min="16" max="16" width="17.7109375" style="100" customWidth="1"/>
    <col min="17" max="18" width="11.7109375" style="100" customWidth="1"/>
    <col min="19" max="19" width="11.42578125" style="101" hidden="1" customWidth="1"/>
    <col min="20" max="16384" width="11.42578125" style="100"/>
  </cols>
  <sheetData>
    <row r="1" spans="1:19" ht="13.5" thickBot="1" x14ac:dyDescent="0.25">
      <c r="B1" s="100"/>
    </row>
    <row r="2" spans="1:19" ht="16.5" customHeight="1" x14ac:dyDescent="0.2">
      <c r="B2" s="187"/>
      <c r="C2" s="190" t="s">
        <v>36</v>
      </c>
      <c r="D2" s="191"/>
      <c r="E2" s="191"/>
      <c r="F2" s="191"/>
      <c r="G2" s="191"/>
      <c r="H2" s="191"/>
      <c r="I2" s="191"/>
      <c r="J2" s="191"/>
      <c r="K2" s="191"/>
      <c r="L2" s="191"/>
      <c r="M2" s="192"/>
      <c r="N2" s="193" t="s">
        <v>102</v>
      </c>
      <c r="O2" s="194"/>
      <c r="P2" s="195"/>
      <c r="S2" s="102">
        <v>0.8</v>
      </c>
    </row>
    <row r="3" spans="1:19" ht="15.75" customHeight="1" x14ac:dyDescent="0.2">
      <c r="B3" s="188"/>
      <c r="C3" s="196" t="s">
        <v>38</v>
      </c>
      <c r="D3" s="197"/>
      <c r="E3" s="197"/>
      <c r="F3" s="197"/>
      <c r="G3" s="197"/>
      <c r="H3" s="197"/>
      <c r="I3" s="197"/>
      <c r="J3" s="197"/>
      <c r="K3" s="197"/>
      <c r="L3" s="197"/>
      <c r="M3" s="198"/>
      <c r="N3" s="199" t="s">
        <v>111</v>
      </c>
      <c r="O3" s="200"/>
      <c r="P3" s="201"/>
      <c r="S3" s="102">
        <v>0.79998999999999998</v>
      </c>
    </row>
    <row r="4" spans="1:19" ht="15.75" customHeight="1" x14ac:dyDescent="0.2">
      <c r="B4" s="188"/>
      <c r="C4" s="196" t="s">
        <v>39</v>
      </c>
      <c r="D4" s="197"/>
      <c r="E4" s="197"/>
      <c r="F4" s="197"/>
      <c r="G4" s="197"/>
      <c r="H4" s="197"/>
      <c r="I4" s="197"/>
      <c r="J4" s="197"/>
      <c r="K4" s="197"/>
      <c r="L4" s="197"/>
      <c r="M4" s="198"/>
      <c r="N4" s="199" t="s">
        <v>103</v>
      </c>
      <c r="O4" s="200"/>
      <c r="P4" s="201"/>
      <c r="S4" s="102">
        <v>0.65</v>
      </c>
    </row>
    <row r="5" spans="1:19" ht="16.5" customHeight="1" thickBot="1" x14ac:dyDescent="0.25">
      <c r="B5" s="189"/>
      <c r="C5" s="202" t="s">
        <v>40</v>
      </c>
      <c r="D5" s="203"/>
      <c r="E5" s="203"/>
      <c r="F5" s="203"/>
      <c r="G5" s="203"/>
      <c r="H5" s="203"/>
      <c r="I5" s="203"/>
      <c r="J5" s="203"/>
      <c r="K5" s="203"/>
      <c r="L5" s="203"/>
      <c r="M5" s="204"/>
      <c r="N5" s="205" t="s">
        <v>41</v>
      </c>
      <c r="O5" s="206"/>
      <c r="P5" s="207"/>
      <c r="S5" s="102">
        <v>0.64999899999999999</v>
      </c>
    </row>
    <row r="6" spans="1:19" ht="3" customHeight="1" thickBot="1" x14ac:dyDescent="0.25">
      <c r="B6" s="100"/>
      <c r="S6" s="102"/>
    </row>
    <row r="7" spans="1:19" x14ac:dyDescent="0.2">
      <c r="A7" s="103"/>
      <c r="B7" s="208" t="s">
        <v>44</v>
      </c>
      <c r="C7" s="209"/>
      <c r="D7" s="209"/>
      <c r="E7" s="209"/>
      <c r="F7" s="209"/>
      <c r="G7" s="209"/>
      <c r="H7" s="209"/>
      <c r="I7" s="209"/>
      <c r="J7" s="209"/>
      <c r="K7" s="209"/>
      <c r="L7" s="209"/>
      <c r="M7" s="209"/>
      <c r="N7" s="209"/>
      <c r="O7" s="209"/>
      <c r="P7" s="210"/>
      <c r="Q7" s="103"/>
      <c r="S7" s="102"/>
    </row>
    <row r="8" spans="1:19" ht="13.5" thickBot="1" x14ac:dyDescent="0.25">
      <c r="A8" s="103"/>
      <c r="B8" s="211"/>
      <c r="C8" s="212"/>
      <c r="D8" s="212"/>
      <c r="E8" s="212"/>
      <c r="F8" s="212"/>
      <c r="G8" s="212"/>
      <c r="H8" s="212"/>
      <c r="I8" s="212"/>
      <c r="J8" s="212"/>
      <c r="K8" s="212"/>
      <c r="L8" s="212"/>
      <c r="M8" s="212"/>
      <c r="N8" s="212"/>
      <c r="O8" s="212"/>
      <c r="P8" s="213"/>
      <c r="Q8" s="103"/>
    </row>
    <row r="9" spans="1:19" ht="3" customHeight="1" thickBot="1" x14ac:dyDescent="0.25">
      <c r="A9" s="103"/>
      <c r="B9" s="214"/>
      <c r="C9" s="214"/>
      <c r="D9" s="214"/>
      <c r="E9" s="214"/>
      <c r="F9" s="214"/>
      <c r="G9" s="214"/>
      <c r="H9" s="214"/>
      <c r="I9" s="214"/>
      <c r="J9" s="214"/>
      <c r="K9" s="214"/>
      <c r="L9" s="214"/>
      <c r="M9" s="214"/>
      <c r="N9" s="214"/>
      <c r="O9" s="214"/>
      <c r="P9" s="214"/>
      <c r="Q9" s="103"/>
    </row>
    <row r="10" spans="1:19" ht="26.25" customHeight="1" thickBot="1" x14ac:dyDescent="0.25">
      <c r="A10" s="103"/>
      <c r="B10" s="104" t="s">
        <v>54</v>
      </c>
      <c r="C10" s="413">
        <v>2023</v>
      </c>
      <c r="D10" s="414"/>
      <c r="E10" s="414"/>
      <c r="F10" s="414"/>
      <c r="G10" s="414"/>
      <c r="H10" s="414"/>
      <c r="I10" s="415"/>
      <c r="J10" s="416" t="s">
        <v>1</v>
      </c>
      <c r="K10" s="417"/>
      <c r="L10" s="417"/>
      <c r="M10" s="417"/>
      <c r="N10" s="217" t="s">
        <v>121</v>
      </c>
      <c r="O10" s="218"/>
      <c r="P10" s="219"/>
      <c r="Q10" s="103"/>
    </row>
    <row r="11" spans="1:19" ht="3" customHeight="1" thickBot="1" x14ac:dyDescent="0.25">
      <c r="A11" s="103"/>
      <c r="B11" s="410"/>
      <c r="C11" s="411"/>
      <c r="D11" s="411"/>
      <c r="E11" s="411"/>
      <c r="F11" s="411"/>
      <c r="G11" s="411"/>
      <c r="H11" s="411"/>
      <c r="I11" s="411"/>
      <c r="J11" s="411"/>
      <c r="K11" s="411"/>
      <c r="L11" s="411"/>
      <c r="M11" s="411"/>
      <c r="N11" s="411"/>
      <c r="O11" s="411"/>
      <c r="P11" s="412"/>
      <c r="Q11" s="103"/>
    </row>
    <row r="12" spans="1:19" ht="30" customHeight="1" thickBot="1" x14ac:dyDescent="0.25">
      <c r="A12" s="103"/>
      <c r="B12" s="8" t="s">
        <v>0</v>
      </c>
      <c r="C12" s="226" t="s">
        <v>32</v>
      </c>
      <c r="D12" s="226"/>
      <c r="E12" s="226"/>
      <c r="F12" s="226"/>
      <c r="G12" s="226"/>
      <c r="H12" s="226"/>
      <c r="I12" s="226"/>
      <c r="J12" s="226"/>
      <c r="K12" s="226"/>
      <c r="L12" s="226"/>
      <c r="M12" s="226"/>
      <c r="N12" s="226"/>
      <c r="O12" s="226"/>
      <c r="P12" s="227"/>
      <c r="Q12" s="103"/>
    </row>
    <row r="13" spans="1:19" ht="3" customHeight="1" thickBot="1" x14ac:dyDescent="0.25">
      <c r="A13" s="103"/>
      <c r="B13" s="390"/>
      <c r="C13" s="391"/>
      <c r="D13" s="391"/>
      <c r="E13" s="391"/>
      <c r="F13" s="391"/>
      <c r="G13" s="391"/>
      <c r="H13" s="391"/>
      <c r="I13" s="391"/>
      <c r="J13" s="391"/>
      <c r="K13" s="391"/>
      <c r="L13" s="391"/>
      <c r="M13" s="391"/>
      <c r="N13" s="391"/>
      <c r="O13" s="391"/>
      <c r="P13" s="392"/>
      <c r="Q13" s="103"/>
    </row>
    <row r="14" spans="1:19" ht="30" customHeight="1" thickBot="1" x14ac:dyDescent="0.25">
      <c r="A14" s="103"/>
      <c r="B14" s="8" t="s">
        <v>6</v>
      </c>
      <c r="C14" s="231" t="s">
        <v>153</v>
      </c>
      <c r="D14" s="232"/>
      <c r="E14" s="232"/>
      <c r="F14" s="232"/>
      <c r="G14" s="232"/>
      <c r="H14" s="232"/>
      <c r="I14" s="232"/>
      <c r="J14" s="232"/>
      <c r="K14" s="232"/>
      <c r="L14" s="232"/>
      <c r="M14" s="232"/>
      <c r="N14" s="232"/>
      <c r="O14" s="232"/>
      <c r="P14" s="233"/>
      <c r="Q14" s="103"/>
    </row>
    <row r="15" spans="1:19" ht="3" customHeight="1" thickBot="1" x14ac:dyDescent="0.25">
      <c r="A15" s="103"/>
      <c r="B15" s="386"/>
      <c r="C15" s="387"/>
      <c r="D15" s="387"/>
      <c r="E15" s="387"/>
      <c r="F15" s="387"/>
      <c r="G15" s="387"/>
      <c r="H15" s="387"/>
      <c r="I15" s="387"/>
      <c r="J15" s="387"/>
      <c r="K15" s="387"/>
      <c r="L15" s="387"/>
      <c r="M15" s="387"/>
      <c r="N15" s="387"/>
      <c r="O15" s="387"/>
      <c r="P15" s="388"/>
      <c r="Q15" s="103"/>
    </row>
    <row r="16" spans="1:19" ht="30" customHeight="1" thickBot="1" x14ac:dyDescent="0.25">
      <c r="A16" s="103"/>
      <c r="B16" s="8" t="s">
        <v>25</v>
      </c>
      <c r="C16" s="217" t="s">
        <v>154</v>
      </c>
      <c r="D16" s="218"/>
      <c r="E16" s="218"/>
      <c r="F16" s="218"/>
      <c r="G16" s="218"/>
      <c r="H16" s="218"/>
      <c r="I16" s="218"/>
      <c r="J16" s="218"/>
      <c r="K16" s="218"/>
      <c r="L16" s="218"/>
      <c r="M16" s="218"/>
      <c r="N16" s="218"/>
      <c r="O16" s="218"/>
      <c r="P16" s="219"/>
      <c r="Q16" s="103"/>
    </row>
    <row r="17" spans="1:27" ht="4.5" customHeight="1" thickBot="1" x14ac:dyDescent="0.25">
      <c r="A17" s="103"/>
      <c r="B17" s="386"/>
      <c r="C17" s="387"/>
      <c r="D17" s="387"/>
      <c r="E17" s="387"/>
      <c r="F17" s="387"/>
      <c r="G17" s="387"/>
      <c r="H17" s="387"/>
      <c r="I17" s="387"/>
      <c r="J17" s="387"/>
      <c r="K17" s="387"/>
      <c r="L17" s="387"/>
      <c r="M17" s="387"/>
      <c r="N17" s="387"/>
      <c r="O17" s="387"/>
      <c r="P17" s="388"/>
      <c r="Q17" s="103"/>
    </row>
    <row r="18" spans="1:27" ht="30" customHeight="1" thickBot="1" x14ac:dyDescent="0.25">
      <c r="A18" s="103"/>
      <c r="B18" s="8" t="s">
        <v>11</v>
      </c>
      <c r="C18" s="237" t="s">
        <v>119</v>
      </c>
      <c r="D18" s="238"/>
      <c r="E18" s="238"/>
      <c r="F18" s="238"/>
      <c r="G18" s="238"/>
      <c r="H18" s="238"/>
      <c r="I18" s="238"/>
      <c r="J18" s="238"/>
      <c r="K18" s="238"/>
      <c r="L18" s="238"/>
      <c r="M18" s="238"/>
      <c r="N18" s="238"/>
      <c r="O18" s="238"/>
      <c r="P18" s="239"/>
      <c r="Q18" s="103"/>
    </row>
    <row r="19" spans="1:27" ht="3" customHeight="1" thickBot="1" x14ac:dyDescent="0.25">
      <c r="A19" s="103"/>
      <c r="B19" s="406"/>
      <c r="C19" s="406"/>
      <c r="D19" s="406"/>
      <c r="E19" s="406"/>
      <c r="F19" s="406"/>
      <c r="G19" s="406"/>
      <c r="H19" s="406"/>
      <c r="I19" s="406"/>
      <c r="J19" s="406"/>
      <c r="K19" s="406"/>
      <c r="L19" s="406"/>
      <c r="M19" s="406"/>
      <c r="N19" s="406"/>
      <c r="O19" s="406"/>
      <c r="P19" s="406"/>
      <c r="Q19" s="103"/>
    </row>
    <row r="20" spans="1:27" ht="17.25" customHeight="1" thickBot="1" x14ac:dyDescent="0.25">
      <c r="A20" s="103"/>
      <c r="B20" s="365" t="s">
        <v>26</v>
      </c>
      <c r="C20" s="366"/>
      <c r="D20" s="366"/>
      <c r="E20" s="366"/>
      <c r="F20" s="366"/>
      <c r="G20" s="366"/>
      <c r="H20" s="366"/>
      <c r="I20" s="366"/>
      <c r="J20" s="366"/>
      <c r="K20" s="366"/>
      <c r="L20" s="366"/>
      <c r="M20" s="366"/>
      <c r="N20" s="366"/>
      <c r="O20" s="366"/>
      <c r="P20" s="367"/>
      <c r="Q20" s="103"/>
    </row>
    <row r="21" spans="1:27" ht="3" customHeight="1" thickBot="1" x14ac:dyDescent="0.25">
      <c r="A21" s="103"/>
      <c r="B21" s="407"/>
      <c r="C21" s="408"/>
      <c r="D21" s="408"/>
      <c r="E21" s="408"/>
      <c r="F21" s="408"/>
      <c r="G21" s="408"/>
      <c r="H21" s="408"/>
      <c r="I21" s="408"/>
      <c r="J21" s="408"/>
      <c r="K21" s="408"/>
      <c r="L21" s="408"/>
      <c r="M21" s="408"/>
      <c r="N21" s="408"/>
      <c r="O21" s="408"/>
      <c r="P21" s="409"/>
      <c r="Q21" s="103"/>
    </row>
    <row r="22" spans="1:27" ht="47.25" customHeight="1" thickBot="1" x14ac:dyDescent="0.25">
      <c r="A22" s="103"/>
      <c r="B22" s="8" t="s">
        <v>3</v>
      </c>
      <c r="C22" s="247" t="s">
        <v>155</v>
      </c>
      <c r="D22" s="248"/>
      <c r="E22" s="248"/>
      <c r="F22" s="248"/>
      <c r="G22" s="248"/>
      <c r="H22" s="248"/>
      <c r="I22" s="248"/>
      <c r="J22" s="248"/>
      <c r="K22" s="248"/>
      <c r="L22" s="248"/>
      <c r="M22" s="248"/>
      <c r="N22" s="248"/>
      <c r="O22" s="248"/>
      <c r="P22" s="249"/>
      <c r="Q22" s="103"/>
      <c r="U22" s="405"/>
      <c r="V22" s="405"/>
      <c r="W22" s="405"/>
      <c r="X22" s="405"/>
      <c r="Y22" s="405"/>
      <c r="Z22" s="405"/>
      <c r="AA22" s="405"/>
    </row>
    <row r="23" spans="1:27" ht="3" customHeight="1" thickBot="1" x14ac:dyDescent="0.25">
      <c r="A23" s="103"/>
      <c r="B23" s="386"/>
      <c r="C23" s="387"/>
      <c r="D23" s="387"/>
      <c r="E23" s="387"/>
      <c r="F23" s="387"/>
      <c r="G23" s="387"/>
      <c r="H23" s="387"/>
      <c r="I23" s="387"/>
      <c r="J23" s="387"/>
      <c r="K23" s="387"/>
      <c r="L23" s="387"/>
      <c r="M23" s="387"/>
      <c r="N23" s="387"/>
      <c r="O23" s="387"/>
      <c r="P23" s="388"/>
      <c r="Q23" s="103"/>
    </row>
    <row r="24" spans="1:27" ht="82.5" customHeight="1" thickBot="1" x14ac:dyDescent="0.25">
      <c r="A24" s="103"/>
      <c r="B24" s="8" t="s">
        <v>12</v>
      </c>
      <c r="C24" s="250" t="s">
        <v>156</v>
      </c>
      <c r="D24" s="251"/>
      <c r="E24" s="251"/>
      <c r="F24" s="251"/>
      <c r="G24" s="251"/>
      <c r="H24" s="251"/>
      <c r="I24" s="251"/>
      <c r="J24" s="251"/>
      <c r="K24" s="251"/>
      <c r="L24" s="251"/>
      <c r="M24" s="251"/>
      <c r="N24" s="251"/>
      <c r="O24" s="251"/>
      <c r="P24" s="252"/>
      <c r="Q24" s="103"/>
    </row>
    <row r="25" spans="1:27" ht="3" customHeight="1" thickBot="1" x14ac:dyDescent="0.25">
      <c r="A25" s="103"/>
      <c r="B25" s="393"/>
      <c r="C25" s="394"/>
      <c r="D25" s="394"/>
      <c r="E25" s="394"/>
      <c r="F25" s="394"/>
      <c r="G25" s="394"/>
      <c r="H25" s="394"/>
      <c r="I25" s="394"/>
      <c r="J25" s="394"/>
      <c r="K25" s="394"/>
      <c r="L25" s="394"/>
      <c r="M25" s="394"/>
      <c r="N25" s="394"/>
      <c r="O25" s="394"/>
      <c r="P25" s="395"/>
      <c r="Q25" s="103"/>
    </row>
    <row r="26" spans="1:27" ht="44.25" customHeight="1" thickBot="1" x14ac:dyDescent="0.25">
      <c r="A26" s="103"/>
      <c r="B26" s="347" t="s">
        <v>2</v>
      </c>
      <c r="C26" s="349" t="s">
        <v>157</v>
      </c>
      <c r="D26" s="350"/>
      <c r="E26" s="350"/>
      <c r="F26" s="350"/>
      <c r="G26" s="350"/>
      <c r="H26" s="350"/>
      <c r="I26" s="351"/>
      <c r="J26" s="401">
        <v>9</v>
      </c>
      <c r="K26" s="402"/>
      <c r="L26" s="403" t="s">
        <v>159</v>
      </c>
      <c r="M26" s="403"/>
      <c r="N26" s="403"/>
      <c r="O26" s="403"/>
      <c r="P26" s="404"/>
      <c r="Q26" s="103"/>
    </row>
    <row r="27" spans="1:27" ht="44.25" customHeight="1" thickBot="1" x14ac:dyDescent="0.25">
      <c r="A27" s="103"/>
      <c r="B27" s="348"/>
      <c r="C27" s="396" t="s">
        <v>158</v>
      </c>
      <c r="D27" s="397"/>
      <c r="E27" s="397"/>
      <c r="F27" s="397"/>
      <c r="G27" s="397"/>
      <c r="H27" s="397"/>
      <c r="I27" s="397"/>
      <c r="J27" s="401">
        <v>12</v>
      </c>
      <c r="K27" s="402"/>
      <c r="L27" s="403" t="s">
        <v>160</v>
      </c>
      <c r="M27" s="403"/>
      <c r="N27" s="403"/>
      <c r="O27" s="403"/>
      <c r="P27" s="404"/>
      <c r="Q27" s="103"/>
    </row>
    <row r="28" spans="1:27" ht="3" customHeight="1" thickBot="1" x14ac:dyDescent="0.25">
      <c r="A28" s="103"/>
      <c r="B28" s="398"/>
      <c r="C28" s="399"/>
      <c r="D28" s="399"/>
      <c r="E28" s="399"/>
      <c r="F28" s="399"/>
      <c r="G28" s="399"/>
      <c r="H28" s="399"/>
      <c r="I28" s="399"/>
      <c r="J28" s="399"/>
      <c r="K28" s="399"/>
      <c r="L28" s="399"/>
      <c r="M28" s="399"/>
      <c r="N28" s="399"/>
      <c r="O28" s="399"/>
      <c r="P28" s="400"/>
      <c r="Q28" s="103"/>
    </row>
    <row r="29" spans="1:27" ht="47.25" customHeight="1" thickBot="1" x14ac:dyDescent="0.25">
      <c r="A29" s="103"/>
      <c r="B29" s="95" t="s">
        <v>13</v>
      </c>
      <c r="C29" s="96" t="s">
        <v>14</v>
      </c>
      <c r="D29" s="270" t="s">
        <v>161</v>
      </c>
      <c r="E29" s="259"/>
      <c r="F29" s="259"/>
      <c r="G29" s="260"/>
      <c r="H29" s="382" t="s">
        <v>15</v>
      </c>
      <c r="I29" s="382"/>
      <c r="J29" s="382"/>
      <c r="K29" s="270" t="s">
        <v>162</v>
      </c>
      <c r="L29" s="259"/>
      <c r="M29" s="260"/>
      <c r="N29" s="272" t="s">
        <v>16</v>
      </c>
      <c r="O29" s="273"/>
      <c r="P29" s="90" t="s">
        <v>163</v>
      </c>
      <c r="Q29" s="103"/>
    </row>
    <row r="30" spans="1:27" ht="3" customHeight="1" thickBot="1" x14ac:dyDescent="0.25">
      <c r="A30" s="103"/>
      <c r="B30" s="383"/>
      <c r="C30" s="384"/>
      <c r="D30" s="384"/>
      <c r="E30" s="384"/>
      <c r="F30" s="384"/>
      <c r="G30" s="384"/>
      <c r="H30" s="384"/>
      <c r="I30" s="384"/>
      <c r="J30" s="384"/>
      <c r="K30" s="384"/>
      <c r="L30" s="384"/>
      <c r="M30" s="384"/>
      <c r="N30" s="384"/>
      <c r="O30" s="384"/>
      <c r="P30" s="385"/>
      <c r="Q30" s="103"/>
    </row>
    <row r="31" spans="1:27" ht="13.5" thickBot="1" x14ac:dyDescent="0.25">
      <c r="A31" s="103"/>
      <c r="B31" s="105" t="s">
        <v>7</v>
      </c>
      <c r="C31" s="309" t="s">
        <v>101</v>
      </c>
      <c r="D31" s="226"/>
      <c r="E31" s="226"/>
      <c r="F31" s="226"/>
      <c r="G31" s="226"/>
      <c r="H31" s="226"/>
      <c r="I31" s="226"/>
      <c r="J31" s="226"/>
      <c r="K31" s="226"/>
      <c r="L31" s="226"/>
      <c r="M31" s="226"/>
      <c r="N31" s="226"/>
      <c r="O31" s="226"/>
      <c r="P31" s="227"/>
      <c r="Q31" s="103"/>
    </row>
    <row r="32" spans="1:27" ht="3" customHeight="1" thickBot="1" x14ac:dyDescent="0.25">
      <c r="A32" s="103"/>
      <c r="B32" s="386"/>
      <c r="C32" s="387"/>
      <c r="D32" s="387"/>
      <c r="E32" s="387"/>
      <c r="F32" s="387"/>
      <c r="G32" s="387"/>
      <c r="H32" s="387"/>
      <c r="I32" s="387"/>
      <c r="J32" s="387"/>
      <c r="K32" s="387"/>
      <c r="L32" s="387"/>
      <c r="M32" s="387"/>
      <c r="N32" s="387"/>
      <c r="O32" s="387"/>
      <c r="P32" s="388"/>
      <c r="Q32" s="103"/>
    </row>
    <row r="33" spans="1:17" ht="13.5" thickBot="1" x14ac:dyDescent="0.25">
      <c r="A33" s="103"/>
      <c r="B33" s="105" t="s">
        <v>4</v>
      </c>
      <c r="C33" s="389" t="s">
        <v>52</v>
      </c>
      <c r="D33" s="226"/>
      <c r="E33" s="226"/>
      <c r="F33" s="226"/>
      <c r="G33" s="226"/>
      <c r="H33" s="226"/>
      <c r="I33" s="226"/>
      <c r="J33" s="226"/>
      <c r="K33" s="226"/>
      <c r="L33" s="226"/>
      <c r="M33" s="226"/>
      <c r="N33" s="226"/>
      <c r="O33" s="226"/>
      <c r="P33" s="227"/>
      <c r="Q33" s="103"/>
    </row>
    <row r="34" spans="1:17" ht="3" customHeight="1" thickBot="1" x14ac:dyDescent="0.25">
      <c r="A34" s="103"/>
      <c r="B34" s="386"/>
      <c r="C34" s="387"/>
      <c r="D34" s="387"/>
      <c r="E34" s="387"/>
      <c r="F34" s="387"/>
      <c r="G34" s="387"/>
      <c r="H34" s="387"/>
      <c r="I34" s="387"/>
      <c r="J34" s="387"/>
      <c r="K34" s="387"/>
      <c r="L34" s="387"/>
      <c r="M34" s="387"/>
      <c r="N34" s="387"/>
      <c r="O34" s="387"/>
      <c r="P34" s="388"/>
      <c r="Q34" s="103"/>
    </row>
    <row r="35" spans="1:17" ht="13.5" thickBot="1" x14ac:dyDescent="0.25">
      <c r="A35" s="103"/>
      <c r="B35" s="105" t="s">
        <v>23</v>
      </c>
      <c r="C35" s="389" t="s">
        <v>52</v>
      </c>
      <c r="D35" s="226"/>
      <c r="E35" s="226"/>
      <c r="F35" s="226"/>
      <c r="G35" s="226"/>
      <c r="H35" s="226"/>
      <c r="I35" s="226"/>
      <c r="J35" s="226"/>
      <c r="K35" s="226"/>
      <c r="L35" s="226"/>
      <c r="M35" s="226"/>
      <c r="N35" s="226"/>
      <c r="O35" s="226"/>
      <c r="P35" s="227"/>
      <c r="Q35" s="103"/>
    </row>
    <row r="36" spans="1:17" ht="3" customHeight="1" thickBot="1" x14ac:dyDescent="0.25">
      <c r="A36" s="103"/>
      <c r="B36" s="390"/>
      <c r="C36" s="391"/>
      <c r="D36" s="391"/>
      <c r="E36" s="391"/>
      <c r="F36" s="391"/>
      <c r="G36" s="391"/>
      <c r="H36" s="391"/>
      <c r="I36" s="391"/>
      <c r="J36" s="391"/>
      <c r="K36" s="391"/>
      <c r="L36" s="391"/>
      <c r="M36" s="391"/>
      <c r="N36" s="391"/>
      <c r="O36" s="391"/>
      <c r="P36" s="392"/>
      <c r="Q36" s="103"/>
    </row>
    <row r="37" spans="1:17" ht="16.5" customHeight="1" thickBot="1" x14ac:dyDescent="0.25">
      <c r="A37" s="103"/>
      <c r="B37" s="105" t="s">
        <v>43</v>
      </c>
      <c r="C37" s="309" t="s">
        <v>49</v>
      </c>
      <c r="D37" s="226"/>
      <c r="E37" s="226"/>
      <c r="F37" s="226"/>
      <c r="G37" s="226"/>
      <c r="H37" s="226"/>
      <c r="I37" s="226"/>
      <c r="J37" s="226"/>
      <c r="K37" s="226"/>
      <c r="L37" s="226"/>
      <c r="M37" s="226"/>
      <c r="N37" s="226"/>
      <c r="O37" s="226"/>
      <c r="P37" s="227"/>
      <c r="Q37" s="103"/>
    </row>
    <row r="38" spans="1:17" ht="3" customHeight="1" thickBot="1" x14ac:dyDescent="0.25">
      <c r="A38" s="103"/>
      <c r="B38" s="106"/>
      <c r="C38" s="106"/>
      <c r="D38" s="106"/>
      <c r="E38" s="106"/>
      <c r="F38" s="106"/>
      <c r="G38" s="106"/>
      <c r="H38" s="106"/>
      <c r="I38" s="106"/>
      <c r="J38" s="106"/>
      <c r="K38" s="106"/>
      <c r="L38" s="106"/>
      <c r="M38" s="106"/>
      <c r="N38" s="106"/>
      <c r="O38" s="106"/>
      <c r="P38" s="106"/>
      <c r="Q38" s="103"/>
    </row>
    <row r="39" spans="1:17" x14ac:dyDescent="0.2">
      <c r="A39" s="103"/>
      <c r="B39" s="371" t="s">
        <v>17</v>
      </c>
      <c r="C39" s="372"/>
      <c r="D39" s="372"/>
      <c r="E39" s="372"/>
      <c r="F39" s="372"/>
      <c r="G39" s="372"/>
      <c r="H39" s="372"/>
      <c r="I39" s="372"/>
      <c r="J39" s="372"/>
      <c r="K39" s="372"/>
      <c r="L39" s="372"/>
      <c r="M39" s="372"/>
      <c r="N39" s="372"/>
      <c r="O39" s="372"/>
      <c r="P39" s="373"/>
      <c r="Q39" s="103"/>
    </row>
    <row r="40" spans="1:17" x14ac:dyDescent="0.2">
      <c r="A40" s="103"/>
      <c r="B40" s="107" t="s">
        <v>22</v>
      </c>
      <c r="C40" s="374" t="s">
        <v>18</v>
      </c>
      <c r="D40" s="374"/>
      <c r="E40" s="374"/>
      <c r="F40" s="374"/>
      <c r="G40" s="374"/>
      <c r="H40" s="374" t="s">
        <v>7</v>
      </c>
      <c r="I40" s="374"/>
      <c r="J40" s="374"/>
      <c r="K40" s="374"/>
      <c r="L40" s="374"/>
      <c r="M40" s="374" t="s">
        <v>19</v>
      </c>
      <c r="N40" s="374"/>
      <c r="O40" s="374"/>
      <c r="P40" s="375"/>
      <c r="Q40" s="103"/>
    </row>
    <row r="41" spans="1:17" ht="54" customHeight="1" x14ac:dyDescent="0.2">
      <c r="A41" s="103"/>
      <c r="B41" s="97" t="s">
        <v>164</v>
      </c>
      <c r="C41" s="376" t="s">
        <v>165</v>
      </c>
      <c r="D41" s="377"/>
      <c r="E41" s="377"/>
      <c r="F41" s="377"/>
      <c r="G41" s="378"/>
      <c r="H41" s="379" t="s">
        <v>166</v>
      </c>
      <c r="I41" s="379"/>
      <c r="J41" s="379"/>
      <c r="K41" s="379"/>
      <c r="L41" s="379"/>
      <c r="M41" s="380" t="s">
        <v>218</v>
      </c>
      <c r="N41" s="380"/>
      <c r="O41" s="380"/>
      <c r="P41" s="381"/>
      <c r="Q41" s="103"/>
    </row>
    <row r="42" spans="1:17" ht="74.25" customHeight="1" thickBot="1" x14ac:dyDescent="0.25">
      <c r="A42" s="103"/>
      <c r="B42" s="98" t="s">
        <v>157</v>
      </c>
      <c r="C42" s="359" t="s">
        <v>219</v>
      </c>
      <c r="D42" s="360"/>
      <c r="E42" s="360"/>
      <c r="F42" s="360"/>
      <c r="G42" s="361"/>
      <c r="H42" s="362" t="s">
        <v>166</v>
      </c>
      <c r="I42" s="362"/>
      <c r="J42" s="362"/>
      <c r="K42" s="362"/>
      <c r="L42" s="362"/>
      <c r="M42" s="363" t="s">
        <v>167</v>
      </c>
      <c r="N42" s="363"/>
      <c r="O42" s="363"/>
      <c r="P42" s="364"/>
      <c r="Q42" s="103"/>
    </row>
    <row r="43" spans="1:17" ht="3" customHeight="1" thickBot="1" x14ac:dyDescent="0.25">
      <c r="A43" s="103"/>
      <c r="B43" s="108"/>
      <c r="C43" s="108"/>
      <c r="D43" s="108"/>
      <c r="E43" s="108"/>
      <c r="F43" s="108"/>
      <c r="G43" s="108"/>
      <c r="H43" s="108"/>
      <c r="I43" s="108"/>
      <c r="J43" s="108"/>
      <c r="K43" s="108"/>
      <c r="L43" s="108"/>
      <c r="M43" s="108"/>
      <c r="N43" s="108"/>
      <c r="O43" s="108"/>
      <c r="P43" s="108"/>
      <c r="Q43" s="103"/>
    </row>
    <row r="44" spans="1:17" ht="13.5" customHeight="1" thickBot="1" x14ac:dyDescent="0.25">
      <c r="A44" s="103"/>
      <c r="B44" s="365" t="s">
        <v>8</v>
      </c>
      <c r="C44" s="366"/>
      <c r="D44" s="366"/>
      <c r="E44" s="366"/>
      <c r="F44" s="366"/>
      <c r="G44" s="366"/>
      <c r="H44" s="366"/>
      <c r="I44" s="366"/>
      <c r="J44" s="366"/>
      <c r="K44" s="366"/>
      <c r="L44" s="366"/>
      <c r="M44" s="366"/>
      <c r="N44" s="366"/>
      <c r="O44" s="366"/>
      <c r="P44" s="367"/>
      <c r="Q44" s="103"/>
    </row>
    <row r="45" spans="1:17" ht="3" customHeight="1" thickBot="1" x14ac:dyDescent="0.25">
      <c r="A45" s="103"/>
      <c r="B45" s="109"/>
      <c r="C45" s="110"/>
      <c r="D45" s="110"/>
      <c r="E45" s="110"/>
      <c r="F45" s="110"/>
      <c r="G45" s="110"/>
      <c r="H45" s="110"/>
      <c r="I45" s="110"/>
      <c r="J45" s="110"/>
      <c r="K45" s="110"/>
      <c r="L45" s="110"/>
      <c r="M45" s="110"/>
      <c r="N45" s="110"/>
      <c r="O45" s="110"/>
      <c r="P45" s="111"/>
      <c r="Q45" s="103"/>
    </row>
    <row r="46" spans="1:17" x14ac:dyDescent="0.2">
      <c r="A46" s="103"/>
      <c r="B46" s="303" t="s">
        <v>20</v>
      </c>
      <c r="C46" s="99" t="s">
        <v>9</v>
      </c>
      <c r="D46" s="112" t="s">
        <v>66</v>
      </c>
      <c r="E46" s="112" t="s">
        <v>67</v>
      </c>
      <c r="F46" s="112" t="s">
        <v>68</v>
      </c>
      <c r="G46" s="112" t="s">
        <v>69</v>
      </c>
      <c r="H46" s="112" t="s">
        <v>70</v>
      </c>
      <c r="I46" s="112" t="s">
        <v>71</v>
      </c>
      <c r="J46" s="112" t="s">
        <v>72</v>
      </c>
      <c r="K46" s="112" t="s">
        <v>73</v>
      </c>
      <c r="L46" s="112" t="s">
        <v>74</v>
      </c>
      <c r="M46" s="112" t="s">
        <v>75</v>
      </c>
      <c r="N46" s="112" t="s">
        <v>76</v>
      </c>
      <c r="O46" s="113" t="s">
        <v>77</v>
      </c>
      <c r="P46" s="114" t="s">
        <v>24</v>
      </c>
      <c r="Q46" s="103"/>
    </row>
    <row r="47" spans="1:17" x14ac:dyDescent="0.2">
      <c r="A47" s="103"/>
      <c r="B47" s="304"/>
      <c r="C47" s="94" t="s">
        <v>164</v>
      </c>
      <c r="D47" s="91"/>
      <c r="E47" s="91"/>
      <c r="F47" s="91">
        <f>'2.1 regist audienci realizadas'!L15</f>
        <v>9</v>
      </c>
      <c r="G47" s="91"/>
      <c r="H47" s="91"/>
      <c r="I47" s="91">
        <f>'2.1 regist audienci realizadas'!M15</f>
        <v>7</v>
      </c>
      <c r="J47" s="91"/>
      <c r="K47" s="91"/>
      <c r="L47" s="91">
        <f>'2.1 regist audienci realizadas'!N15</f>
        <v>8</v>
      </c>
      <c r="M47" s="91"/>
      <c r="N47" s="91"/>
      <c r="O47" s="91">
        <f>'2.1 regist audienci realizadas'!O15</f>
        <v>12</v>
      </c>
      <c r="P47" s="135">
        <f>AVERAGE(F47,I47,L47,O47)</f>
        <v>9</v>
      </c>
      <c r="Q47" s="103"/>
    </row>
    <row r="48" spans="1:17" ht="25.5" x14ac:dyDescent="0.2">
      <c r="A48" s="103"/>
      <c r="B48" s="304"/>
      <c r="C48" s="81" t="s">
        <v>157</v>
      </c>
      <c r="D48" s="93"/>
      <c r="E48" s="93"/>
      <c r="F48" s="93">
        <f>$J$26</f>
        <v>9</v>
      </c>
      <c r="G48" s="93"/>
      <c r="H48" s="93"/>
      <c r="I48" s="93">
        <f>$J$26</f>
        <v>9</v>
      </c>
      <c r="J48" s="93"/>
      <c r="K48" s="93"/>
      <c r="L48" s="93">
        <f>$J$26</f>
        <v>9</v>
      </c>
      <c r="M48" s="93"/>
      <c r="N48" s="93"/>
      <c r="O48" s="93">
        <f>$J$26</f>
        <v>9</v>
      </c>
      <c r="P48" s="93">
        <f>$J$26</f>
        <v>9</v>
      </c>
      <c r="Q48" s="103"/>
    </row>
    <row r="49" spans="1:17" hidden="1" x14ac:dyDescent="0.2">
      <c r="A49" s="103"/>
      <c r="B49" s="304"/>
      <c r="C49" s="115" t="s">
        <v>168</v>
      </c>
      <c r="D49" s="116"/>
      <c r="E49" s="116"/>
      <c r="F49" s="117">
        <f>F47/F48</f>
        <v>1</v>
      </c>
      <c r="G49" s="116"/>
      <c r="H49" s="116"/>
      <c r="I49" s="117">
        <f>I47/I48</f>
        <v>0.77777777777777779</v>
      </c>
      <c r="J49" s="116"/>
      <c r="K49" s="116"/>
      <c r="L49" s="117">
        <f>L47/L48</f>
        <v>0.88888888888888884</v>
      </c>
      <c r="M49" s="116"/>
      <c r="N49" s="116"/>
      <c r="O49" s="117">
        <f>O47/O48</f>
        <v>1.3333333333333333</v>
      </c>
      <c r="P49" s="117">
        <f>P47/P48</f>
        <v>1</v>
      </c>
      <c r="Q49" s="103"/>
    </row>
    <row r="50" spans="1:17" ht="13.5" thickBot="1" x14ac:dyDescent="0.25">
      <c r="A50" s="103"/>
      <c r="B50" s="305"/>
      <c r="C50" s="118" t="s">
        <v>140</v>
      </c>
      <c r="D50" s="119"/>
      <c r="E50" s="119"/>
      <c r="F50" s="120">
        <f>IF(F49&gt;=1,1,F49)</f>
        <v>1</v>
      </c>
      <c r="G50" s="121"/>
      <c r="H50" s="121"/>
      <c r="I50" s="120">
        <f>IF(I49&gt;=1,1,I49)</f>
        <v>0.77777777777777779</v>
      </c>
      <c r="J50" s="121"/>
      <c r="K50" s="121"/>
      <c r="L50" s="120">
        <f>IF(L49&gt;=1,1,L49)</f>
        <v>0.88888888888888884</v>
      </c>
      <c r="M50" s="121"/>
      <c r="N50" s="121"/>
      <c r="O50" s="120">
        <f>IF(O49&gt;=1,1,O49)</f>
        <v>1</v>
      </c>
      <c r="P50" s="120">
        <f>IF(P49&gt;=1,1,P49)</f>
        <v>1</v>
      </c>
      <c r="Q50" s="103"/>
    </row>
    <row r="51" spans="1:17" ht="3" customHeight="1" thickBot="1" x14ac:dyDescent="0.25">
      <c r="A51" s="103"/>
      <c r="B51" s="122">
        <v>0.9</v>
      </c>
      <c r="C51" s="123"/>
      <c r="D51" s="123"/>
      <c r="E51" s="123"/>
      <c r="F51" s="124" t="str">
        <f>+$C$27</f>
        <v>Línea base (promedio de audiencias celebradas periodos anteriores):</v>
      </c>
      <c r="G51" s="123"/>
      <c r="H51" s="123"/>
      <c r="I51" s="124" t="str">
        <f>+$C$27</f>
        <v>Línea base (promedio de audiencias celebradas periodos anteriores):</v>
      </c>
      <c r="J51" s="123"/>
      <c r="K51" s="123"/>
      <c r="L51" s="124" t="str">
        <f>+$C$27</f>
        <v>Línea base (promedio de audiencias celebradas periodos anteriores):</v>
      </c>
      <c r="M51" s="123"/>
      <c r="N51" s="123"/>
      <c r="O51" s="124" t="str">
        <f>+$C$27</f>
        <v>Línea base (promedio de audiencias celebradas periodos anteriores):</v>
      </c>
      <c r="P51" s="124" t="str">
        <f>+$C$27</f>
        <v>Línea base (promedio de audiencias celebradas periodos anteriores):</v>
      </c>
      <c r="Q51" s="103"/>
    </row>
    <row r="52" spans="1:17" ht="22.5" customHeight="1" thickBot="1" x14ac:dyDescent="0.25">
      <c r="A52" s="103"/>
      <c r="B52" s="368" t="s">
        <v>21</v>
      </c>
      <c r="C52" s="369"/>
      <c r="D52" s="369"/>
      <c r="E52" s="369"/>
      <c r="F52" s="369"/>
      <c r="G52" s="369"/>
      <c r="H52" s="369"/>
      <c r="I52" s="369"/>
      <c r="J52" s="369"/>
      <c r="K52" s="369"/>
      <c r="L52" s="369"/>
      <c r="M52" s="369"/>
      <c r="N52" s="369"/>
      <c r="O52" s="369"/>
      <c r="P52" s="370"/>
      <c r="Q52" s="103"/>
    </row>
    <row r="53" spans="1:17" x14ac:dyDescent="0.2">
      <c r="A53" s="103"/>
      <c r="B53" s="293"/>
      <c r="C53" s="294"/>
      <c r="D53" s="294"/>
      <c r="E53" s="294"/>
      <c r="F53" s="294"/>
      <c r="G53" s="294"/>
      <c r="H53" s="294"/>
      <c r="I53" s="294"/>
      <c r="J53" s="294"/>
      <c r="K53" s="294"/>
      <c r="L53" s="294"/>
      <c r="M53" s="294"/>
      <c r="N53" s="294"/>
      <c r="O53" s="294"/>
      <c r="P53" s="295"/>
      <c r="Q53" s="103"/>
    </row>
    <row r="54" spans="1:17" x14ac:dyDescent="0.2">
      <c r="A54" s="103"/>
      <c r="B54" s="296"/>
      <c r="C54" s="297"/>
      <c r="D54" s="297"/>
      <c r="E54" s="297"/>
      <c r="F54" s="297"/>
      <c r="G54" s="297"/>
      <c r="H54" s="297"/>
      <c r="I54" s="297"/>
      <c r="J54" s="297"/>
      <c r="K54" s="297"/>
      <c r="L54" s="297"/>
      <c r="M54" s="297"/>
      <c r="N54" s="297"/>
      <c r="O54" s="297"/>
      <c r="P54" s="298"/>
      <c r="Q54" s="103"/>
    </row>
    <row r="55" spans="1:17" x14ac:dyDescent="0.2">
      <c r="A55" s="103"/>
      <c r="B55" s="296"/>
      <c r="C55" s="297"/>
      <c r="D55" s="297"/>
      <c r="E55" s="297"/>
      <c r="F55" s="297"/>
      <c r="G55" s="297"/>
      <c r="H55" s="297"/>
      <c r="I55" s="297"/>
      <c r="J55" s="297"/>
      <c r="K55" s="297"/>
      <c r="L55" s="297"/>
      <c r="M55" s="297"/>
      <c r="N55" s="297"/>
      <c r="O55" s="297"/>
      <c r="P55" s="298"/>
      <c r="Q55" s="103"/>
    </row>
    <row r="56" spans="1:17" x14ac:dyDescent="0.2">
      <c r="A56" s="103"/>
      <c r="B56" s="296"/>
      <c r="C56" s="297"/>
      <c r="D56" s="297"/>
      <c r="E56" s="297"/>
      <c r="F56" s="297"/>
      <c r="G56" s="297"/>
      <c r="H56" s="297"/>
      <c r="I56" s="297"/>
      <c r="J56" s="297"/>
      <c r="K56" s="297"/>
      <c r="L56" s="297"/>
      <c r="M56" s="297"/>
      <c r="N56" s="297"/>
      <c r="O56" s="297"/>
      <c r="P56" s="298"/>
      <c r="Q56" s="103"/>
    </row>
    <row r="57" spans="1:17" x14ac:dyDescent="0.2">
      <c r="A57" s="103"/>
      <c r="B57" s="296"/>
      <c r="C57" s="297"/>
      <c r="D57" s="297"/>
      <c r="E57" s="297"/>
      <c r="F57" s="297"/>
      <c r="G57" s="297"/>
      <c r="H57" s="297"/>
      <c r="I57" s="297"/>
      <c r="J57" s="297"/>
      <c r="K57" s="297"/>
      <c r="L57" s="297"/>
      <c r="M57" s="297"/>
      <c r="N57" s="297"/>
      <c r="O57" s="297"/>
      <c r="P57" s="298"/>
      <c r="Q57" s="103"/>
    </row>
    <row r="58" spans="1:17" x14ac:dyDescent="0.2">
      <c r="A58" s="103"/>
      <c r="B58" s="296"/>
      <c r="C58" s="297"/>
      <c r="D58" s="297"/>
      <c r="E58" s="297"/>
      <c r="F58" s="297"/>
      <c r="G58" s="297"/>
      <c r="H58" s="297"/>
      <c r="I58" s="297"/>
      <c r="J58" s="297"/>
      <c r="K58" s="297"/>
      <c r="L58" s="297"/>
      <c r="M58" s="297"/>
      <c r="N58" s="297"/>
      <c r="O58" s="297"/>
      <c r="P58" s="298"/>
      <c r="Q58" s="103"/>
    </row>
    <row r="59" spans="1:17" x14ac:dyDescent="0.2">
      <c r="A59" s="103"/>
      <c r="B59" s="296"/>
      <c r="C59" s="297"/>
      <c r="D59" s="297"/>
      <c r="E59" s="297"/>
      <c r="F59" s="297"/>
      <c r="G59" s="297"/>
      <c r="H59" s="297"/>
      <c r="I59" s="297"/>
      <c r="J59" s="297"/>
      <c r="K59" s="297"/>
      <c r="L59" s="297"/>
      <c r="M59" s="297"/>
      <c r="N59" s="297"/>
      <c r="O59" s="297"/>
      <c r="P59" s="298"/>
      <c r="Q59" s="103"/>
    </row>
    <row r="60" spans="1:17" x14ac:dyDescent="0.2">
      <c r="A60" s="103"/>
      <c r="B60" s="296"/>
      <c r="C60" s="297"/>
      <c r="D60" s="297"/>
      <c r="E60" s="297"/>
      <c r="F60" s="297"/>
      <c r="G60" s="297"/>
      <c r="H60" s="297"/>
      <c r="I60" s="297"/>
      <c r="J60" s="297"/>
      <c r="K60" s="297"/>
      <c r="L60" s="297"/>
      <c r="M60" s="297"/>
      <c r="N60" s="297"/>
      <c r="O60" s="297"/>
      <c r="P60" s="298"/>
      <c r="Q60" s="103"/>
    </row>
    <row r="61" spans="1:17" x14ac:dyDescent="0.2">
      <c r="A61" s="103"/>
      <c r="B61" s="296"/>
      <c r="C61" s="297"/>
      <c r="D61" s="297"/>
      <c r="E61" s="297"/>
      <c r="F61" s="297"/>
      <c r="G61" s="297"/>
      <c r="H61" s="297"/>
      <c r="I61" s="297"/>
      <c r="J61" s="297"/>
      <c r="K61" s="297"/>
      <c r="L61" s="297"/>
      <c r="M61" s="297"/>
      <c r="N61" s="297"/>
      <c r="O61" s="297"/>
      <c r="P61" s="298"/>
      <c r="Q61" s="103"/>
    </row>
    <row r="62" spans="1:17" x14ac:dyDescent="0.2">
      <c r="A62" s="103"/>
      <c r="B62" s="296"/>
      <c r="C62" s="297"/>
      <c r="D62" s="297"/>
      <c r="E62" s="297"/>
      <c r="F62" s="297"/>
      <c r="G62" s="297"/>
      <c r="H62" s="297"/>
      <c r="I62" s="297"/>
      <c r="J62" s="297"/>
      <c r="K62" s="297"/>
      <c r="L62" s="297"/>
      <c r="M62" s="297"/>
      <c r="N62" s="297"/>
      <c r="O62" s="297"/>
      <c r="P62" s="298"/>
      <c r="Q62" s="103"/>
    </row>
    <row r="63" spans="1:17" x14ac:dyDescent="0.2">
      <c r="A63" s="103"/>
      <c r="B63" s="296"/>
      <c r="C63" s="297"/>
      <c r="D63" s="297"/>
      <c r="E63" s="297"/>
      <c r="F63" s="297"/>
      <c r="G63" s="297"/>
      <c r="H63" s="297"/>
      <c r="I63" s="297"/>
      <c r="J63" s="297"/>
      <c r="K63" s="297"/>
      <c r="L63" s="297"/>
      <c r="M63" s="297"/>
      <c r="N63" s="297"/>
      <c r="O63" s="297"/>
      <c r="P63" s="298"/>
      <c r="Q63" s="103"/>
    </row>
    <row r="64" spans="1:17" x14ac:dyDescent="0.2">
      <c r="A64" s="103"/>
      <c r="B64" s="296"/>
      <c r="C64" s="297"/>
      <c r="D64" s="297"/>
      <c r="E64" s="297"/>
      <c r="F64" s="297"/>
      <c r="G64" s="297"/>
      <c r="H64" s="297"/>
      <c r="I64" s="297"/>
      <c r="J64" s="297"/>
      <c r="K64" s="297"/>
      <c r="L64" s="297"/>
      <c r="M64" s="297"/>
      <c r="N64" s="297"/>
      <c r="O64" s="297"/>
      <c r="P64" s="298"/>
      <c r="Q64" s="103"/>
    </row>
    <row r="65" spans="1:19" x14ac:dyDescent="0.2">
      <c r="A65" s="103"/>
      <c r="B65" s="296"/>
      <c r="C65" s="297"/>
      <c r="D65" s="297"/>
      <c r="E65" s="297"/>
      <c r="F65" s="297"/>
      <c r="G65" s="297"/>
      <c r="H65" s="297"/>
      <c r="I65" s="297"/>
      <c r="J65" s="297"/>
      <c r="K65" s="297"/>
      <c r="L65" s="297"/>
      <c r="M65" s="297"/>
      <c r="N65" s="297"/>
      <c r="O65" s="297"/>
      <c r="P65" s="298"/>
      <c r="Q65" s="103"/>
    </row>
    <row r="66" spans="1:19" x14ac:dyDescent="0.2">
      <c r="A66" s="103"/>
      <c r="B66" s="296"/>
      <c r="C66" s="297"/>
      <c r="D66" s="297"/>
      <c r="E66" s="297"/>
      <c r="F66" s="297"/>
      <c r="G66" s="297"/>
      <c r="H66" s="297"/>
      <c r="I66" s="297"/>
      <c r="J66" s="297"/>
      <c r="K66" s="297"/>
      <c r="L66" s="297"/>
      <c r="M66" s="297"/>
      <c r="N66" s="297"/>
      <c r="O66" s="297"/>
      <c r="P66" s="298"/>
      <c r="Q66" s="103"/>
    </row>
    <row r="67" spans="1:19" x14ac:dyDescent="0.2">
      <c r="A67" s="103"/>
      <c r="B67" s="296"/>
      <c r="C67" s="297"/>
      <c r="D67" s="297"/>
      <c r="E67" s="297"/>
      <c r="F67" s="297"/>
      <c r="G67" s="297"/>
      <c r="H67" s="297"/>
      <c r="I67" s="297"/>
      <c r="J67" s="297"/>
      <c r="K67" s="297"/>
      <c r="L67" s="297"/>
      <c r="M67" s="297"/>
      <c r="N67" s="297"/>
      <c r="O67" s="297"/>
      <c r="P67" s="298"/>
      <c r="Q67" s="103"/>
    </row>
    <row r="68" spans="1:19" ht="93" customHeight="1" thickBot="1" x14ac:dyDescent="0.25">
      <c r="A68" s="103"/>
      <c r="B68" s="299"/>
      <c r="C68" s="300"/>
      <c r="D68" s="300"/>
      <c r="E68" s="300"/>
      <c r="F68" s="300"/>
      <c r="G68" s="300"/>
      <c r="H68" s="300"/>
      <c r="I68" s="300"/>
      <c r="J68" s="300"/>
      <c r="K68" s="300"/>
      <c r="L68" s="300"/>
      <c r="M68" s="300"/>
      <c r="N68" s="300"/>
      <c r="O68" s="300"/>
      <c r="P68" s="301"/>
      <c r="Q68" s="103"/>
    </row>
    <row r="69" spans="1:19" s="125" customFormat="1" ht="3" customHeight="1" thickBot="1" x14ac:dyDescent="0.25">
      <c r="A69" s="352"/>
      <c r="B69" s="352"/>
      <c r="C69" s="352"/>
      <c r="D69" s="352"/>
      <c r="E69" s="352"/>
      <c r="F69" s="352"/>
      <c r="G69" s="352"/>
      <c r="H69" s="352"/>
      <c r="I69" s="352"/>
      <c r="J69" s="352"/>
      <c r="K69" s="352"/>
      <c r="L69" s="352"/>
      <c r="M69" s="352"/>
      <c r="N69" s="352"/>
      <c r="O69" s="352"/>
      <c r="P69" s="352"/>
      <c r="Q69" s="352"/>
      <c r="S69" s="126"/>
    </row>
    <row r="70" spans="1:19" ht="15" customHeight="1" x14ac:dyDescent="0.2">
      <c r="A70" s="103"/>
      <c r="B70" s="290" t="s">
        <v>5</v>
      </c>
      <c r="C70" s="353" t="s">
        <v>97</v>
      </c>
      <c r="D70" s="354"/>
      <c r="E70" s="354"/>
      <c r="F70" s="354"/>
      <c r="G70" s="354"/>
      <c r="H70" s="354"/>
      <c r="I70" s="354"/>
      <c r="J70" s="354"/>
      <c r="K70" s="354"/>
      <c r="L70" s="354"/>
      <c r="M70" s="354"/>
      <c r="N70" s="354"/>
      <c r="O70" s="354"/>
      <c r="P70" s="355"/>
      <c r="Q70" s="103"/>
    </row>
    <row r="71" spans="1:19" ht="49.5" customHeight="1" x14ac:dyDescent="0.2">
      <c r="A71" s="103"/>
      <c r="B71" s="291"/>
      <c r="C71" s="312" t="s">
        <v>212</v>
      </c>
      <c r="D71" s="313"/>
      <c r="E71" s="313"/>
      <c r="F71" s="313"/>
      <c r="G71" s="313"/>
      <c r="H71" s="313"/>
      <c r="I71" s="313"/>
      <c r="J71" s="313"/>
      <c r="K71" s="313"/>
      <c r="L71" s="313"/>
      <c r="M71" s="313"/>
      <c r="N71" s="313"/>
      <c r="O71" s="313"/>
      <c r="P71" s="314"/>
      <c r="Q71" s="103"/>
    </row>
    <row r="72" spans="1:19" ht="15" customHeight="1" x14ac:dyDescent="0.2">
      <c r="A72" s="103"/>
      <c r="B72" s="291"/>
      <c r="C72" s="356" t="s">
        <v>98</v>
      </c>
      <c r="D72" s="357"/>
      <c r="E72" s="357"/>
      <c r="F72" s="357"/>
      <c r="G72" s="357"/>
      <c r="H72" s="357"/>
      <c r="I72" s="357"/>
      <c r="J72" s="357"/>
      <c r="K72" s="357"/>
      <c r="L72" s="357"/>
      <c r="M72" s="357"/>
      <c r="N72" s="357"/>
      <c r="O72" s="357"/>
      <c r="P72" s="358"/>
      <c r="Q72" s="103"/>
    </row>
    <row r="73" spans="1:19" ht="49.5" customHeight="1" x14ac:dyDescent="0.2">
      <c r="A73" s="103"/>
      <c r="B73" s="291"/>
      <c r="C73" s="312" t="s">
        <v>215</v>
      </c>
      <c r="D73" s="313"/>
      <c r="E73" s="313"/>
      <c r="F73" s="313"/>
      <c r="G73" s="313"/>
      <c r="H73" s="313"/>
      <c r="I73" s="313"/>
      <c r="J73" s="313"/>
      <c r="K73" s="313"/>
      <c r="L73" s="313"/>
      <c r="M73" s="313"/>
      <c r="N73" s="313"/>
      <c r="O73" s="313"/>
      <c r="P73" s="314"/>
      <c r="Q73" s="103"/>
    </row>
    <row r="74" spans="1:19" ht="18" customHeight="1" x14ac:dyDescent="0.2">
      <c r="A74" s="103"/>
      <c r="B74" s="291"/>
      <c r="C74" s="356" t="s">
        <v>99</v>
      </c>
      <c r="D74" s="357"/>
      <c r="E74" s="357"/>
      <c r="F74" s="357"/>
      <c r="G74" s="357"/>
      <c r="H74" s="357"/>
      <c r="I74" s="357"/>
      <c r="J74" s="357"/>
      <c r="K74" s="357"/>
      <c r="L74" s="357"/>
      <c r="M74" s="357"/>
      <c r="N74" s="357"/>
      <c r="O74" s="357"/>
      <c r="P74" s="358"/>
      <c r="Q74" s="103"/>
    </row>
    <row r="75" spans="1:19" ht="49.5" customHeight="1" x14ac:dyDescent="0.2">
      <c r="A75" s="103"/>
      <c r="B75" s="291"/>
      <c r="C75" s="312" t="s">
        <v>221</v>
      </c>
      <c r="D75" s="313"/>
      <c r="E75" s="313"/>
      <c r="F75" s="313"/>
      <c r="G75" s="313"/>
      <c r="H75" s="313"/>
      <c r="I75" s="313"/>
      <c r="J75" s="313"/>
      <c r="K75" s="313"/>
      <c r="L75" s="313"/>
      <c r="M75" s="313"/>
      <c r="N75" s="313"/>
      <c r="O75" s="313"/>
      <c r="P75" s="314"/>
      <c r="Q75" s="103"/>
    </row>
    <row r="76" spans="1:19" ht="17.25" customHeight="1" x14ac:dyDescent="0.2">
      <c r="A76" s="103"/>
      <c r="B76" s="291"/>
      <c r="C76" s="356" t="s">
        <v>100</v>
      </c>
      <c r="D76" s="357"/>
      <c r="E76" s="357"/>
      <c r="F76" s="357"/>
      <c r="G76" s="357"/>
      <c r="H76" s="357"/>
      <c r="I76" s="357"/>
      <c r="J76" s="357"/>
      <c r="K76" s="357"/>
      <c r="L76" s="357"/>
      <c r="M76" s="357"/>
      <c r="N76" s="357"/>
      <c r="O76" s="357"/>
      <c r="P76" s="358"/>
      <c r="Q76" s="103"/>
    </row>
    <row r="77" spans="1:19" ht="49.5" customHeight="1" thickBot="1" x14ac:dyDescent="0.25">
      <c r="A77" s="103"/>
      <c r="B77" s="292"/>
      <c r="C77" s="318" t="s">
        <v>225</v>
      </c>
      <c r="D77" s="319"/>
      <c r="E77" s="319"/>
      <c r="F77" s="319"/>
      <c r="G77" s="319"/>
      <c r="H77" s="319"/>
      <c r="I77" s="319"/>
      <c r="J77" s="319"/>
      <c r="K77" s="319"/>
      <c r="L77" s="319"/>
      <c r="M77" s="319"/>
      <c r="N77" s="319"/>
      <c r="O77" s="319"/>
      <c r="P77" s="320"/>
      <c r="Q77" s="103"/>
    </row>
    <row r="78" spans="1:19" ht="30.75" customHeight="1" thickBot="1" x14ac:dyDescent="0.25">
      <c r="A78" s="103"/>
      <c r="B78" s="67" t="s">
        <v>42</v>
      </c>
      <c r="C78" s="309"/>
      <c r="D78" s="226"/>
      <c r="E78" s="226"/>
      <c r="F78" s="226"/>
      <c r="G78" s="226"/>
      <c r="H78" s="226"/>
      <c r="I78" s="226"/>
      <c r="J78" s="226"/>
      <c r="K78" s="226"/>
      <c r="L78" s="226"/>
      <c r="M78" s="226"/>
      <c r="N78" s="226"/>
      <c r="O78" s="226"/>
      <c r="P78" s="227"/>
      <c r="Q78" s="103"/>
    </row>
    <row r="79" spans="1:19" ht="27.75" customHeight="1" thickBot="1" x14ac:dyDescent="0.25">
      <c r="A79" s="103"/>
      <c r="B79" s="67" t="s">
        <v>55</v>
      </c>
      <c r="C79" s="310" t="s">
        <v>56</v>
      </c>
      <c r="D79" s="310"/>
      <c r="E79" s="310"/>
      <c r="F79" s="310"/>
      <c r="G79" s="310"/>
      <c r="H79" s="310"/>
      <c r="I79" s="310"/>
      <c r="J79" s="310"/>
      <c r="K79" s="310"/>
      <c r="L79" s="310"/>
      <c r="M79" s="310"/>
      <c r="N79" s="310"/>
      <c r="O79" s="310"/>
      <c r="P79" s="311"/>
      <c r="Q79" s="103"/>
    </row>
    <row r="80" spans="1:19" x14ac:dyDescent="0.2">
      <c r="B80" s="100"/>
    </row>
    <row r="81" spans="2:15" x14ac:dyDescent="0.2">
      <c r="B81" s="100"/>
    </row>
    <row r="82" spans="2:15" x14ac:dyDescent="0.2">
      <c r="B82" s="100"/>
      <c r="C82" s="127"/>
    </row>
    <row r="83" spans="2:15" hidden="1" x14ac:dyDescent="0.2">
      <c r="B83" s="100"/>
      <c r="C83" s="100">
        <v>2018</v>
      </c>
    </row>
    <row r="84" spans="2:15" hidden="1" x14ac:dyDescent="0.2">
      <c r="B84" s="100"/>
      <c r="C84" s="100">
        <v>2019</v>
      </c>
    </row>
    <row r="85" spans="2:15" x14ac:dyDescent="0.2">
      <c r="B85" s="100"/>
    </row>
    <row r="86" spans="2:15" x14ac:dyDescent="0.2">
      <c r="B86" s="100"/>
    </row>
    <row r="87" spans="2:15" x14ac:dyDescent="0.2">
      <c r="B87" s="100"/>
    </row>
    <row r="88" spans="2:15" x14ac:dyDescent="0.2">
      <c r="B88" s="100"/>
    </row>
    <row r="89" spans="2:15" x14ac:dyDescent="0.2">
      <c r="B89" s="100"/>
    </row>
    <row r="90" spans="2:15" s="101" customFormat="1" x14ac:dyDescent="0.2"/>
    <row r="91" spans="2:15" s="101" customFormat="1" x14ac:dyDescent="0.2">
      <c r="B91" s="128"/>
      <c r="C91" s="128"/>
      <c r="D91" s="128"/>
      <c r="E91" s="128"/>
      <c r="F91" s="128"/>
      <c r="G91" s="128"/>
      <c r="H91" s="128"/>
      <c r="I91" s="128"/>
      <c r="J91" s="128"/>
      <c r="K91" s="128"/>
      <c r="L91" s="128"/>
      <c r="M91" s="128"/>
      <c r="N91" s="128"/>
      <c r="O91" s="128"/>
    </row>
    <row r="92" spans="2:15" s="101" customFormat="1" x14ac:dyDescent="0.2">
      <c r="B92" s="128"/>
      <c r="C92" s="128"/>
      <c r="D92" s="128"/>
      <c r="E92" s="128"/>
      <c r="F92" s="128"/>
      <c r="G92" s="128"/>
      <c r="H92" s="128"/>
      <c r="I92" s="128"/>
      <c r="J92" s="128"/>
      <c r="K92" s="128"/>
      <c r="L92" s="128"/>
      <c r="M92" s="128"/>
      <c r="N92" s="128"/>
      <c r="O92" s="128"/>
    </row>
    <row r="93" spans="2:15" s="101" customFormat="1" x14ac:dyDescent="0.2">
      <c r="B93" s="128"/>
      <c r="C93" s="128"/>
      <c r="D93" s="128"/>
      <c r="E93" s="128"/>
      <c r="F93" s="128"/>
      <c r="G93" s="128"/>
      <c r="H93" s="128"/>
      <c r="I93" s="128"/>
      <c r="J93" s="128"/>
      <c r="K93" s="128"/>
      <c r="L93" s="128"/>
      <c r="M93" s="128"/>
      <c r="N93" s="128"/>
      <c r="O93" s="128"/>
    </row>
    <row r="94" spans="2:15" s="101" customFormat="1" x14ac:dyDescent="0.2">
      <c r="B94" s="128"/>
      <c r="C94" s="128"/>
      <c r="D94" s="128"/>
      <c r="E94" s="128"/>
      <c r="F94" s="128"/>
      <c r="G94" s="128"/>
      <c r="H94" s="128"/>
      <c r="I94" s="128"/>
      <c r="J94" s="128"/>
      <c r="K94" s="128"/>
      <c r="L94" s="128"/>
      <c r="M94" s="128"/>
      <c r="N94" s="128"/>
      <c r="O94" s="128"/>
    </row>
    <row r="95" spans="2:15" s="101" customFormat="1" x14ac:dyDescent="0.2">
      <c r="B95" s="129"/>
      <c r="C95" s="129"/>
      <c r="D95" s="129"/>
      <c r="E95" s="129"/>
      <c r="F95" s="129"/>
      <c r="G95" s="128"/>
      <c r="H95" s="128"/>
      <c r="I95" s="128"/>
      <c r="J95" s="128"/>
      <c r="K95" s="128"/>
      <c r="L95" s="128"/>
      <c r="M95" s="128"/>
      <c r="N95" s="128"/>
      <c r="O95" s="128"/>
    </row>
    <row r="96" spans="2:15" s="101" customFormat="1" x14ac:dyDescent="0.2">
      <c r="B96" s="129"/>
      <c r="C96" s="129"/>
      <c r="D96" s="129"/>
      <c r="E96" s="129"/>
      <c r="F96" s="129"/>
      <c r="G96" s="128"/>
      <c r="H96" s="128"/>
      <c r="I96" s="128"/>
      <c r="J96" s="128"/>
      <c r="K96" s="128"/>
      <c r="L96" s="128"/>
      <c r="M96" s="128"/>
      <c r="N96" s="128"/>
      <c r="O96" s="128"/>
    </row>
    <row r="97" spans="2:17" s="101" customFormat="1" x14ac:dyDescent="0.2">
      <c r="B97" s="129"/>
      <c r="C97" s="129"/>
      <c r="D97" s="129"/>
      <c r="E97" s="129"/>
      <c r="F97" s="129"/>
      <c r="G97" s="128"/>
      <c r="H97" s="128"/>
      <c r="I97" s="128"/>
      <c r="J97" s="128"/>
      <c r="K97" s="128"/>
      <c r="L97" s="128"/>
      <c r="M97" s="128"/>
      <c r="N97" s="128"/>
      <c r="O97" s="128"/>
    </row>
    <row r="98" spans="2:17" s="101" customFormat="1" x14ac:dyDescent="0.2">
      <c r="B98" s="129"/>
      <c r="C98" s="129"/>
      <c r="D98" s="129"/>
      <c r="E98" s="129"/>
      <c r="F98" s="129"/>
      <c r="G98" s="128"/>
      <c r="H98" s="128"/>
      <c r="I98" s="128"/>
      <c r="J98" s="128"/>
      <c r="K98" s="128"/>
      <c r="L98" s="128"/>
      <c r="M98" s="128"/>
      <c r="N98" s="128"/>
      <c r="O98" s="128"/>
    </row>
    <row r="99" spans="2:17" s="101" customFormat="1" x14ac:dyDescent="0.2">
      <c r="B99" s="129"/>
      <c r="C99" s="129"/>
      <c r="D99" s="129"/>
      <c r="E99" s="129"/>
      <c r="F99" s="129"/>
      <c r="G99" s="128"/>
      <c r="H99" s="128"/>
      <c r="I99" s="128"/>
      <c r="J99" s="128"/>
      <c r="K99" s="128"/>
      <c r="L99" s="128"/>
      <c r="M99" s="128"/>
      <c r="N99" s="128"/>
      <c r="O99" s="128"/>
    </row>
    <row r="100" spans="2:17" s="101" customFormat="1" x14ac:dyDescent="0.2">
      <c r="B100" s="129"/>
      <c r="C100" s="129"/>
      <c r="D100" s="129"/>
      <c r="E100" s="129"/>
      <c r="F100" s="129"/>
      <c r="G100" s="128"/>
      <c r="H100" s="128"/>
      <c r="I100" s="128"/>
      <c r="J100" s="128"/>
      <c r="K100" s="128"/>
      <c r="L100" s="128"/>
      <c r="M100" s="128"/>
      <c r="N100" s="128"/>
      <c r="O100" s="128"/>
    </row>
    <row r="101" spans="2:17" s="101" customFormat="1" x14ac:dyDescent="0.2">
      <c r="B101" s="129"/>
      <c r="C101" s="129"/>
      <c r="D101" s="129"/>
      <c r="E101" s="129"/>
      <c r="F101" s="129"/>
      <c r="G101" s="128"/>
      <c r="H101" s="128"/>
      <c r="I101" s="128"/>
      <c r="J101" s="128"/>
      <c r="K101" s="128"/>
      <c r="L101" s="128"/>
      <c r="M101" s="128"/>
      <c r="N101" s="128"/>
      <c r="O101" s="128"/>
      <c r="P101" s="130"/>
    </row>
    <row r="102" spans="2:17" s="101" customFormat="1" x14ac:dyDescent="0.2">
      <c r="B102" s="129"/>
      <c r="C102" s="129"/>
      <c r="D102" s="129"/>
      <c r="E102" s="129"/>
      <c r="F102" s="129"/>
      <c r="G102" s="128"/>
      <c r="H102" s="128"/>
      <c r="I102" s="128"/>
      <c r="J102" s="128"/>
      <c r="K102" s="128"/>
      <c r="L102" s="128"/>
      <c r="M102" s="128"/>
      <c r="N102" s="128"/>
      <c r="O102" s="128"/>
      <c r="P102" s="130"/>
    </row>
    <row r="103" spans="2:17" s="101" customFormat="1" x14ac:dyDescent="0.2">
      <c r="B103" s="129"/>
      <c r="C103" s="129"/>
      <c r="D103" s="129"/>
      <c r="E103" s="129"/>
      <c r="F103" s="129"/>
      <c r="G103" s="128"/>
      <c r="H103" s="128"/>
      <c r="I103" s="128"/>
      <c r="J103" s="128"/>
      <c r="K103" s="128"/>
      <c r="L103" s="128"/>
      <c r="M103" s="128"/>
      <c r="N103" s="128"/>
      <c r="O103" s="128"/>
      <c r="P103" s="130"/>
    </row>
    <row r="104" spans="2:17" s="101" customFormat="1" x14ac:dyDescent="0.2">
      <c r="B104" s="129"/>
      <c r="C104" s="129"/>
      <c r="D104" s="129"/>
      <c r="E104" s="129"/>
      <c r="F104" s="129"/>
      <c r="G104" s="128"/>
      <c r="H104" s="128"/>
      <c r="I104" s="128"/>
      <c r="J104" s="128"/>
      <c r="K104" s="128"/>
      <c r="L104" s="128"/>
      <c r="M104" s="128"/>
      <c r="N104" s="128"/>
      <c r="O104" s="128"/>
      <c r="P104" s="130"/>
      <c r="Q104" s="131" t="s">
        <v>47</v>
      </c>
    </row>
    <row r="105" spans="2:17" s="101" customFormat="1" x14ac:dyDescent="0.2">
      <c r="B105" s="132"/>
      <c r="C105" s="132"/>
      <c r="D105" s="129"/>
      <c r="E105" s="129"/>
      <c r="F105" s="129"/>
      <c r="G105" s="128"/>
      <c r="H105" s="128"/>
      <c r="I105" s="128"/>
      <c r="J105" s="128"/>
      <c r="K105" s="128"/>
      <c r="L105" s="128"/>
      <c r="M105" s="128"/>
      <c r="N105" s="128"/>
      <c r="O105" s="128"/>
      <c r="P105" s="130"/>
      <c r="Q105" s="131" t="s">
        <v>48</v>
      </c>
    </row>
    <row r="106" spans="2:17" s="101" customFormat="1" x14ac:dyDescent="0.2">
      <c r="B106" s="132"/>
      <c r="C106" s="132"/>
      <c r="D106" s="129"/>
      <c r="E106" s="129"/>
      <c r="F106" s="129"/>
      <c r="G106" s="128"/>
      <c r="H106" s="128"/>
      <c r="I106" s="128"/>
      <c r="J106" s="128"/>
      <c r="K106" s="128"/>
      <c r="L106" s="128"/>
      <c r="M106" s="128"/>
      <c r="N106" s="128"/>
      <c r="O106" s="128"/>
      <c r="P106" s="130"/>
      <c r="Q106" s="131" t="s">
        <v>50</v>
      </c>
    </row>
    <row r="107" spans="2:17" s="101" customFormat="1" x14ac:dyDescent="0.2">
      <c r="B107" s="132"/>
      <c r="C107" s="132"/>
      <c r="D107" s="129"/>
      <c r="E107" s="129"/>
      <c r="F107" s="129"/>
      <c r="G107" s="128"/>
      <c r="H107" s="128"/>
      <c r="I107" s="128"/>
      <c r="J107" s="128"/>
      <c r="K107" s="128"/>
      <c r="L107" s="128"/>
      <c r="M107" s="128"/>
      <c r="N107" s="128"/>
      <c r="O107" s="128"/>
      <c r="P107" s="130"/>
      <c r="Q107" s="131" t="s">
        <v>49</v>
      </c>
    </row>
    <row r="108" spans="2:17" s="101" customFormat="1" x14ac:dyDescent="0.2">
      <c r="B108" s="129"/>
      <c r="C108" s="132"/>
      <c r="D108" s="129"/>
      <c r="E108" s="129"/>
      <c r="F108" s="129"/>
      <c r="G108" s="128"/>
      <c r="H108" s="128"/>
      <c r="I108" s="128"/>
      <c r="J108" s="128"/>
      <c r="K108" s="128"/>
      <c r="L108" s="128"/>
      <c r="M108" s="133"/>
      <c r="N108" s="128"/>
      <c r="O108" s="128"/>
      <c r="P108" s="130"/>
      <c r="Q108" s="131" t="s">
        <v>51</v>
      </c>
    </row>
    <row r="109" spans="2:17" s="101" customFormat="1" x14ac:dyDescent="0.2">
      <c r="B109" s="129"/>
      <c r="C109" s="132"/>
      <c r="D109" s="129"/>
      <c r="E109" s="129"/>
      <c r="F109" s="129"/>
      <c r="G109" s="128"/>
      <c r="H109" s="128"/>
      <c r="I109" s="128"/>
      <c r="J109" s="128"/>
      <c r="K109" s="128"/>
      <c r="L109" s="128"/>
      <c r="M109" s="128"/>
      <c r="N109" s="128" t="s">
        <v>46</v>
      </c>
      <c r="O109" s="128"/>
      <c r="P109" s="130"/>
      <c r="Q109" s="131" t="s">
        <v>52</v>
      </c>
    </row>
    <row r="110" spans="2:17" s="101" customFormat="1" x14ac:dyDescent="0.2">
      <c r="B110" s="129"/>
      <c r="C110" s="132"/>
      <c r="D110" s="129"/>
      <c r="E110" s="129"/>
      <c r="F110" s="129"/>
      <c r="G110" s="128"/>
      <c r="H110" s="128"/>
      <c r="I110" s="128"/>
      <c r="J110" s="128"/>
      <c r="K110" s="128"/>
      <c r="L110" s="128"/>
      <c r="M110" s="128"/>
      <c r="N110" s="128"/>
      <c r="O110" s="128"/>
      <c r="P110" s="130"/>
    </row>
    <row r="111" spans="2:17" s="101" customFormat="1" x14ac:dyDescent="0.2">
      <c r="B111" s="129"/>
      <c r="C111" s="132"/>
      <c r="D111" s="129"/>
      <c r="E111" s="129"/>
      <c r="F111" s="129"/>
      <c r="G111" s="128"/>
      <c r="H111" s="128"/>
      <c r="I111" s="128"/>
      <c r="J111" s="128"/>
      <c r="K111" s="128"/>
      <c r="L111" s="128"/>
      <c r="M111" s="128"/>
      <c r="N111" s="128"/>
      <c r="O111" s="128"/>
      <c r="P111" s="130"/>
    </row>
    <row r="112" spans="2:17" s="101" customFormat="1" x14ac:dyDescent="0.2">
      <c r="B112" s="129"/>
      <c r="C112" s="129"/>
      <c r="D112" s="129"/>
      <c r="E112" s="129"/>
      <c r="F112" s="129"/>
      <c r="G112" s="128"/>
      <c r="H112" s="128"/>
      <c r="I112" s="128"/>
      <c r="J112" s="128"/>
      <c r="K112" s="128"/>
      <c r="L112" s="128"/>
      <c r="M112" s="128"/>
      <c r="N112" s="128"/>
      <c r="O112" s="128"/>
      <c r="P112" s="130"/>
    </row>
    <row r="113" spans="2:17" s="101" customFormat="1" x14ac:dyDescent="0.2">
      <c r="B113" s="129"/>
      <c r="C113" s="129"/>
      <c r="D113" s="129"/>
      <c r="E113" s="129"/>
      <c r="F113" s="129"/>
      <c r="G113" s="128"/>
      <c r="H113" s="128"/>
      <c r="I113" s="128"/>
      <c r="J113" s="128"/>
      <c r="K113" s="128"/>
      <c r="L113" s="128"/>
      <c r="M113" s="128"/>
      <c r="N113" s="128"/>
      <c r="O113" s="128"/>
      <c r="P113" s="130"/>
    </row>
    <row r="114" spans="2:17" s="101" customFormat="1" x14ac:dyDescent="0.2">
      <c r="B114" s="129"/>
      <c r="C114" s="129"/>
      <c r="D114" s="129"/>
      <c r="E114" s="129"/>
      <c r="F114" s="129"/>
      <c r="G114" s="128"/>
      <c r="H114" s="128"/>
      <c r="I114" s="128"/>
      <c r="J114" s="128"/>
      <c r="K114" s="128"/>
      <c r="L114" s="128"/>
      <c r="M114" s="128"/>
      <c r="N114" s="128"/>
      <c r="O114" s="128"/>
      <c r="P114" s="130"/>
      <c r="Q114" s="131">
        <v>2015</v>
      </c>
    </row>
    <row r="115" spans="2:17" s="101" customFormat="1" ht="12.75" customHeight="1" x14ac:dyDescent="0.2">
      <c r="B115" s="129"/>
      <c r="C115" s="129"/>
      <c r="D115" s="129"/>
      <c r="E115" s="129"/>
      <c r="F115" s="129"/>
      <c r="G115" s="128"/>
      <c r="H115" s="128"/>
      <c r="I115" s="128"/>
      <c r="J115" s="128"/>
      <c r="K115" s="128"/>
      <c r="L115" s="128"/>
      <c r="M115" s="128"/>
      <c r="N115" s="128"/>
      <c r="O115" s="128"/>
      <c r="Q115" s="131">
        <v>2016</v>
      </c>
    </row>
    <row r="116" spans="2:17" s="101" customFormat="1" x14ac:dyDescent="0.2">
      <c r="B116" s="129"/>
      <c r="C116" s="129"/>
      <c r="D116" s="129"/>
      <c r="E116" s="129"/>
      <c r="F116" s="129"/>
      <c r="G116" s="128"/>
      <c r="H116" s="128"/>
      <c r="I116" s="128"/>
      <c r="J116" s="128"/>
      <c r="K116" s="128"/>
      <c r="L116" s="128"/>
      <c r="M116" s="128"/>
      <c r="N116" s="128"/>
      <c r="O116" s="128"/>
      <c r="Q116" s="131">
        <v>2017</v>
      </c>
    </row>
    <row r="117" spans="2:17" s="101" customFormat="1" x14ac:dyDescent="0.2">
      <c r="B117" s="129"/>
      <c r="C117" s="129"/>
      <c r="D117" s="129"/>
      <c r="E117" s="129"/>
      <c r="F117" s="129"/>
      <c r="G117" s="128"/>
      <c r="H117" s="128"/>
      <c r="I117" s="128"/>
      <c r="J117" s="128"/>
      <c r="K117" s="128"/>
      <c r="L117" s="128"/>
      <c r="M117" s="128"/>
      <c r="N117" s="128"/>
      <c r="O117" s="128"/>
      <c r="Q117" s="131">
        <v>2018</v>
      </c>
    </row>
    <row r="118" spans="2:17" s="101" customFormat="1" x14ac:dyDescent="0.2">
      <c r="B118" s="129"/>
      <c r="C118" s="129"/>
      <c r="D118" s="129"/>
      <c r="E118" s="129"/>
      <c r="F118" s="129"/>
      <c r="G118" s="128"/>
      <c r="H118" s="128"/>
      <c r="I118" s="128"/>
      <c r="J118" s="128"/>
      <c r="K118" s="128"/>
      <c r="L118" s="128"/>
      <c r="M118" s="128"/>
      <c r="N118" s="128"/>
      <c r="O118" s="128"/>
    </row>
    <row r="119" spans="2:17" s="101" customFormat="1" x14ac:dyDescent="0.2">
      <c r="B119" s="129"/>
      <c r="C119" s="129"/>
      <c r="D119" s="129"/>
      <c r="E119" s="129"/>
      <c r="F119" s="129"/>
      <c r="G119" s="128"/>
      <c r="H119" s="128"/>
      <c r="I119" s="128"/>
      <c r="J119" s="128"/>
      <c r="K119" s="128"/>
      <c r="L119" s="128"/>
      <c r="M119" s="128"/>
      <c r="N119" s="128"/>
      <c r="O119" s="128"/>
    </row>
    <row r="120" spans="2:17" s="101" customFormat="1" x14ac:dyDescent="0.2">
      <c r="B120" s="45"/>
      <c r="C120" s="129"/>
      <c r="D120" s="129"/>
      <c r="E120" s="129"/>
      <c r="F120" s="129"/>
      <c r="G120" s="128"/>
      <c r="H120" s="128"/>
      <c r="I120" s="128"/>
      <c r="J120" s="128"/>
      <c r="K120" s="128"/>
      <c r="L120" s="128"/>
      <c r="M120" s="128"/>
      <c r="N120" s="128"/>
      <c r="O120" s="128"/>
    </row>
    <row r="121" spans="2:17" s="101" customFormat="1" x14ac:dyDescent="0.2">
      <c r="B121" s="45"/>
      <c r="C121" s="129"/>
      <c r="D121" s="129"/>
      <c r="E121" s="129"/>
      <c r="F121" s="129"/>
      <c r="G121" s="128"/>
      <c r="H121" s="128"/>
      <c r="I121" s="128"/>
      <c r="J121" s="128"/>
      <c r="K121" s="128"/>
      <c r="L121" s="128"/>
      <c r="M121" s="128"/>
      <c r="N121" s="128"/>
      <c r="O121" s="128"/>
    </row>
    <row r="122" spans="2:17" s="101" customFormat="1" x14ac:dyDescent="0.2">
      <c r="B122" s="45"/>
      <c r="C122" s="129"/>
      <c r="D122" s="129"/>
      <c r="E122" s="129"/>
      <c r="F122" s="129"/>
      <c r="G122" s="128"/>
      <c r="H122" s="128"/>
      <c r="I122" s="128"/>
      <c r="J122" s="128"/>
      <c r="K122" s="128"/>
      <c r="L122" s="128"/>
      <c r="M122" s="128"/>
      <c r="N122" s="128"/>
      <c r="O122" s="128"/>
    </row>
    <row r="123" spans="2:17" s="101" customFormat="1" x14ac:dyDescent="0.2">
      <c r="B123" s="45"/>
      <c r="C123" s="129"/>
      <c r="D123" s="129"/>
      <c r="E123" s="129"/>
      <c r="F123" s="129"/>
      <c r="G123" s="128"/>
      <c r="H123" s="128"/>
      <c r="I123" s="128"/>
      <c r="J123" s="128"/>
      <c r="K123" s="128"/>
      <c r="L123" s="128"/>
      <c r="M123" s="128"/>
      <c r="N123" s="128"/>
      <c r="O123" s="128"/>
    </row>
    <row r="124" spans="2:17" s="101" customFormat="1" x14ac:dyDescent="0.2">
      <c r="B124" s="45"/>
      <c r="C124" s="129"/>
      <c r="D124" s="129"/>
      <c r="E124" s="129"/>
      <c r="F124" s="129"/>
      <c r="G124" s="128"/>
      <c r="H124" s="128"/>
      <c r="I124" s="128"/>
      <c r="J124" s="128"/>
      <c r="K124" s="128"/>
      <c r="L124" s="128"/>
      <c r="M124" s="128"/>
      <c r="N124" s="128"/>
      <c r="O124" s="128"/>
    </row>
    <row r="125" spans="2:17" s="101" customFormat="1" x14ac:dyDescent="0.2">
      <c r="B125" s="45"/>
      <c r="C125" s="129"/>
      <c r="D125" s="129"/>
      <c r="E125" s="129"/>
      <c r="F125" s="129"/>
      <c r="G125" s="128"/>
      <c r="H125" s="128"/>
      <c r="I125" s="128"/>
      <c r="J125" s="128"/>
      <c r="K125" s="128"/>
      <c r="L125" s="128"/>
      <c r="M125" s="128"/>
      <c r="N125" s="128"/>
      <c r="O125" s="128"/>
    </row>
    <row r="126" spans="2:17" s="101" customFormat="1" x14ac:dyDescent="0.2">
      <c r="B126" s="45"/>
      <c r="C126" s="129"/>
      <c r="D126" s="129"/>
      <c r="E126" s="129"/>
      <c r="F126" s="129"/>
      <c r="G126" s="128"/>
      <c r="H126" s="128"/>
      <c r="I126" s="128"/>
      <c r="J126" s="128"/>
      <c r="K126" s="128"/>
      <c r="L126" s="128"/>
      <c r="M126" s="128"/>
      <c r="N126" s="128"/>
      <c r="O126" s="128"/>
    </row>
    <row r="127" spans="2:17" s="101" customFormat="1" x14ac:dyDescent="0.2">
      <c r="B127" s="46"/>
      <c r="C127" s="129"/>
      <c r="D127" s="129"/>
      <c r="E127" s="129"/>
      <c r="F127" s="129"/>
      <c r="G127" s="128"/>
      <c r="H127" s="128"/>
      <c r="I127" s="128"/>
      <c r="J127" s="128"/>
      <c r="K127" s="128"/>
      <c r="L127" s="128"/>
      <c r="M127" s="128"/>
      <c r="N127" s="128"/>
      <c r="O127" s="128"/>
    </row>
    <row r="128" spans="2:17" s="101" customFormat="1" x14ac:dyDescent="0.2">
      <c r="B128" s="46"/>
      <c r="C128" s="129"/>
      <c r="D128" s="129"/>
      <c r="E128" s="129"/>
      <c r="F128" s="129"/>
      <c r="G128" s="128"/>
      <c r="H128" s="128"/>
      <c r="I128" s="128"/>
      <c r="J128" s="128"/>
      <c r="K128" s="128"/>
      <c r="L128" s="128"/>
      <c r="M128" s="128"/>
      <c r="N128" s="128"/>
      <c r="O128" s="128"/>
    </row>
    <row r="129" spans="2:16" s="101" customFormat="1" x14ac:dyDescent="0.2">
      <c r="B129" s="129"/>
      <c r="C129" s="129"/>
      <c r="D129" s="129"/>
      <c r="E129" s="129"/>
      <c r="F129" s="129"/>
      <c r="G129" s="128"/>
      <c r="H129" s="128"/>
      <c r="I129" s="128"/>
      <c r="J129" s="128"/>
      <c r="K129" s="128"/>
      <c r="L129" s="128"/>
      <c r="M129" s="128"/>
      <c r="N129" s="128"/>
      <c r="O129" s="128"/>
    </row>
    <row r="130" spans="2:16" s="101" customFormat="1" x14ac:dyDescent="0.2">
      <c r="B130" s="57" t="s">
        <v>116</v>
      </c>
      <c r="C130" s="129"/>
      <c r="D130" s="129"/>
      <c r="E130" s="129"/>
      <c r="F130" s="129"/>
      <c r="G130" s="128"/>
      <c r="H130" s="128"/>
      <c r="I130" s="128"/>
      <c r="J130" s="128"/>
      <c r="K130" s="128"/>
      <c r="L130" s="128"/>
      <c r="M130" s="128"/>
      <c r="N130" s="128"/>
      <c r="O130" s="128"/>
    </row>
    <row r="131" spans="2:16" s="101" customFormat="1" x14ac:dyDescent="0.2">
      <c r="B131" s="57" t="s">
        <v>117</v>
      </c>
      <c r="C131" s="129"/>
      <c r="D131" s="129"/>
      <c r="E131" s="129"/>
      <c r="F131" s="129"/>
      <c r="G131" s="128"/>
      <c r="H131" s="128"/>
      <c r="I131" s="128"/>
      <c r="J131" s="128"/>
      <c r="K131" s="128"/>
      <c r="L131" s="128"/>
      <c r="M131" s="128"/>
      <c r="N131" s="128"/>
      <c r="O131" s="128"/>
    </row>
    <row r="132" spans="2:16" s="101" customFormat="1" x14ac:dyDescent="0.2">
      <c r="B132" s="57" t="s">
        <v>118</v>
      </c>
      <c r="C132" s="129"/>
      <c r="D132" s="129"/>
      <c r="E132" s="129"/>
      <c r="F132" s="129"/>
      <c r="G132" s="128"/>
      <c r="H132" s="128"/>
      <c r="I132" s="128"/>
      <c r="J132" s="128"/>
      <c r="K132" s="128"/>
      <c r="L132" s="128"/>
      <c r="M132" s="128"/>
      <c r="N132" s="128"/>
      <c r="O132" s="128"/>
    </row>
    <row r="133" spans="2:16" s="101" customFormat="1" x14ac:dyDescent="0.2">
      <c r="B133" s="57" t="s">
        <v>120</v>
      </c>
      <c r="C133" s="129"/>
      <c r="D133" s="129"/>
      <c r="E133" s="129"/>
      <c r="F133" s="129"/>
      <c r="G133" s="128"/>
      <c r="H133" s="128"/>
      <c r="I133" s="128"/>
      <c r="J133" s="128"/>
      <c r="K133" s="128"/>
      <c r="L133" s="128"/>
      <c r="M133" s="128"/>
      <c r="N133" s="128"/>
      <c r="O133" s="128"/>
    </row>
    <row r="134" spans="2:16" s="101" customFormat="1" x14ac:dyDescent="0.2">
      <c r="B134" s="58" t="s">
        <v>119</v>
      </c>
      <c r="C134" s="129"/>
      <c r="D134" s="129"/>
      <c r="E134" s="129"/>
      <c r="F134" s="129"/>
      <c r="G134" s="128"/>
      <c r="H134" s="128"/>
      <c r="I134" s="128"/>
      <c r="J134" s="128"/>
      <c r="K134" s="128"/>
      <c r="L134" s="128"/>
      <c r="M134" s="128"/>
      <c r="N134" s="128"/>
      <c r="O134" s="128"/>
    </row>
    <row r="135" spans="2:16" s="101" customFormat="1" x14ac:dyDescent="0.2">
      <c r="B135" s="56"/>
      <c r="C135" s="129"/>
      <c r="D135" s="129"/>
      <c r="E135" s="129"/>
      <c r="F135" s="129"/>
      <c r="G135" s="128"/>
      <c r="H135" s="128"/>
      <c r="I135" s="128"/>
      <c r="J135" s="128"/>
      <c r="K135" s="128"/>
      <c r="L135" s="128"/>
      <c r="M135" s="128"/>
      <c r="N135" s="128"/>
      <c r="O135" s="128"/>
    </row>
    <row r="136" spans="2:16" s="101" customFormat="1" x14ac:dyDescent="0.2">
      <c r="B136" s="54"/>
      <c r="C136" s="129"/>
      <c r="D136" s="129"/>
      <c r="E136" s="129"/>
      <c r="F136" s="129"/>
      <c r="G136" s="128"/>
      <c r="H136" s="128"/>
      <c r="I136" s="128"/>
      <c r="J136" s="128"/>
      <c r="K136" s="128"/>
      <c r="L136" s="128"/>
      <c r="M136" s="128"/>
      <c r="N136" s="128"/>
      <c r="O136" s="128"/>
    </row>
    <row r="137" spans="2:16" s="101" customFormat="1" x14ac:dyDescent="0.2">
      <c r="B137" s="54"/>
      <c r="C137" s="129"/>
      <c r="D137" s="129"/>
      <c r="E137" s="129"/>
      <c r="F137" s="129"/>
      <c r="G137" s="128"/>
      <c r="H137" s="128"/>
      <c r="I137" s="128"/>
      <c r="J137" s="128"/>
      <c r="K137" s="128"/>
      <c r="L137" s="128"/>
      <c r="M137" s="128"/>
      <c r="N137" s="128"/>
      <c r="O137" s="128"/>
    </row>
    <row r="138" spans="2:16" s="101" customFormat="1" x14ac:dyDescent="0.2">
      <c r="B138" s="45"/>
      <c r="C138" s="129"/>
      <c r="D138" s="129"/>
      <c r="E138" s="129"/>
      <c r="F138" s="129"/>
      <c r="G138" s="128"/>
      <c r="H138" s="128"/>
      <c r="I138" s="128"/>
      <c r="J138" s="128"/>
      <c r="K138" s="128"/>
      <c r="L138" s="128"/>
      <c r="M138" s="128"/>
      <c r="N138" s="128"/>
      <c r="O138" s="128"/>
    </row>
    <row r="139" spans="2:16" s="103" customFormat="1" x14ac:dyDescent="0.2">
      <c r="B139" s="45"/>
      <c r="C139" s="129"/>
      <c r="D139" s="129"/>
      <c r="E139" s="129"/>
      <c r="F139" s="129"/>
      <c r="G139" s="128"/>
      <c r="H139" s="128"/>
      <c r="I139" s="128"/>
      <c r="J139" s="128"/>
      <c r="K139" s="128"/>
      <c r="L139" s="128"/>
      <c r="M139" s="128"/>
      <c r="N139" s="128"/>
      <c r="O139" s="128"/>
      <c r="P139" s="101"/>
    </row>
    <row r="140" spans="2:16" s="103" customFormat="1" hidden="1" x14ac:dyDescent="0.2">
      <c r="B140" s="129" t="s">
        <v>27</v>
      </c>
      <c r="C140" s="129"/>
      <c r="D140" s="129"/>
      <c r="E140" s="129"/>
      <c r="F140" s="129"/>
      <c r="G140" s="128"/>
      <c r="H140" s="128"/>
      <c r="I140" s="128"/>
      <c r="J140" s="128"/>
      <c r="K140" s="128"/>
      <c r="L140" s="128"/>
      <c r="M140" s="128"/>
      <c r="N140" s="128"/>
      <c r="O140" s="128"/>
      <c r="P140" s="101"/>
    </row>
    <row r="141" spans="2:16" s="103" customFormat="1" hidden="1" x14ac:dyDescent="0.2">
      <c r="B141" s="134" t="s">
        <v>35</v>
      </c>
      <c r="C141" s="129"/>
      <c r="D141" s="129"/>
      <c r="E141" s="129"/>
      <c r="F141" s="129"/>
      <c r="G141" s="128"/>
      <c r="H141" s="128"/>
      <c r="I141" s="128"/>
      <c r="J141" s="128"/>
      <c r="K141" s="128"/>
      <c r="L141" s="128"/>
      <c r="M141" s="128"/>
      <c r="N141" s="128"/>
      <c r="O141" s="128"/>
      <c r="P141" s="101"/>
    </row>
    <row r="142" spans="2:16" s="103" customFormat="1" hidden="1" x14ac:dyDescent="0.2">
      <c r="B142" s="134" t="s">
        <v>83</v>
      </c>
      <c r="C142" s="129"/>
      <c r="D142" s="129"/>
      <c r="E142" s="129"/>
      <c r="F142" s="129"/>
      <c r="G142" s="128"/>
      <c r="H142" s="128"/>
      <c r="I142" s="128"/>
      <c r="J142" s="128"/>
      <c r="K142" s="128"/>
      <c r="L142" s="128"/>
      <c r="M142" s="128"/>
      <c r="N142" s="128"/>
      <c r="O142" s="128"/>
      <c r="P142" s="101"/>
    </row>
    <row r="143" spans="2:16" s="103" customFormat="1" hidden="1" x14ac:dyDescent="0.2">
      <c r="B143" s="134" t="s">
        <v>28</v>
      </c>
      <c r="C143" s="129"/>
      <c r="D143" s="129"/>
      <c r="E143" s="129"/>
      <c r="F143" s="129"/>
      <c r="G143" s="128"/>
      <c r="H143" s="128"/>
      <c r="I143" s="128"/>
      <c r="J143" s="128"/>
      <c r="K143" s="128"/>
      <c r="L143" s="128"/>
      <c r="M143" s="128"/>
      <c r="N143" s="128"/>
      <c r="O143" s="128"/>
      <c r="P143" s="101"/>
    </row>
    <row r="144" spans="2:16" s="103" customFormat="1" hidden="1" x14ac:dyDescent="0.2">
      <c r="B144" s="134" t="s">
        <v>89</v>
      </c>
      <c r="C144" s="129"/>
      <c r="D144" s="129"/>
      <c r="E144" s="129"/>
      <c r="F144" s="129"/>
      <c r="G144" s="128"/>
      <c r="H144" s="128"/>
      <c r="I144" s="128"/>
      <c r="J144" s="128"/>
      <c r="K144" s="128"/>
      <c r="L144" s="128"/>
      <c r="M144" s="128"/>
      <c r="N144" s="128"/>
      <c r="O144" s="128"/>
      <c r="P144" s="101"/>
    </row>
    <row r="145" spans="2:16" s="103" customFormat="1" hidden="1" x14ac:dyDescent="0.2">
      <c r="B145" s="134" t="s">
        <v>113</v>
      </c>
      <c r="C145" s="129"/>
      <c r="D145" s="129"/>
      <c r="E145" s="129"/>
      <c r="F145" s="129"/>
      <c r="G145" s="128"/>
      <c r="H145" s="128"/>
      <c r="I145" s="128"/>
      <c r="J145" s="128"/>
      <c r="K145" s="128"/>
      <c r="L145" s="128"/>
      <c r="M145" s="128"/>
      <c r="N145" s="128"/>
      <c r="O145" s="128"/>
      <c r="P145" s="101"/>
    </row>
    <row r="146" spans="2:16" s="103" customFormat="1" hidden="1" x14ac:dyDescent="0.2">
      <c r="B146" s="134" t="s">
        <v>91</v>
      </c>
      <c r="C146" s="129"/>
      <c r="D146" s="129"/>
      <c r="E146" s="129"/>
      <c r="F146" s="129"/>
      <c r="G146" s="128"/>
      <c r="H146" s="128"/>
      <c r="I146" s="128"/>
      <c r="J146" s="128"/>
      <c r="K146" s="128"/>
      <c r="L146" s="128"/>
      <c r="M146" s="128"/>
      <c r="N146" s="128"/>
      <c r="O146" s="128"/>
      <c r="P146" s="101"/>
    </row>
    <row r="147" spans="2:16" s="103" customFormat="1" hidden="1" x14ac:dyDescent="0.2">
      <c r="B147" s="134" t="s">
        <v>33</v>
      </c>
      <c r="C147" s="129"/>
      <c r="D147" s="129"/>
      <c r="E147" s="129"/>
      <c r="F147" s="129"/>
      <c r="G147" s="128"/>
      <c r="H147" s="128"/>
      <c r="I147" s="128"/>
      <c r="J147" s="128"/>
      <c r="K147" s="128"/>
      <c r="L147" s="128"/>
      <c r="M147" s="128"/>
      <c r="N147" s="128"/>
      <c r="O147" s="128"/>
      <c r="P147" s="101"/>
    </row>
    <row r="148" spans="2:16" s="103" customFormat="1" hidden="1" x14ac:dyDescent="0.2">
      <c r="B148" s="134" t="s">
        <v>80</v>
      </c>
      <c r="C148" s="129"/>
      <c r="D148" s="129"/>
      <c r="E148" s="129"/>
      <c r="F148" s="129"/>
      <c r="G148" s="128"/>
      <c r="H148" s="128"/>
      <c r="I148" s="128"/>
      <c r="J148" s="128"/>
      <c r="K148" s="128"/>
      <c r="L148" s="128"/>
      <c r="M148" s="128"/>
      <c r="N148" s="128"/>
      <c r="O148" s="128"/>
      <c r="P148" s="101"/>
    </row>
    <row r="149" spans="2:16" s="103" customFormat="1" hidden="1" x14ac:dyDescent="0.2">
      <c r="B149" s="134" t="s">
        <v>84</v>
      </c>
      <c r="C149" s="129"/>
      <c r="D149" s="129"/>
      <c r="E149" s="129"/>
      <c r="F149" s="129"/>
      <c r="G149" s="128"/>
      <c r="H149" s="128"/>
      <c r="I149" s="128"/>
      <c r="J149" s="128"/>
      <c r="K149" s="128"/>
      <c r="L149" s="128"/>
      <c r="M149" s="128"/>
      <c r="N149" s="128"/>
      <c r="O149" s="128"/>
      <c r="P149" s="101"/>
    </row>
    <row r="150" spans="2:16" hidden="1" x14ac:dyDescent="0.2">
      <c r="B150" s="48" t="s">
        <v>109</v>
      </c>
      <c r="C150" s="129"/>
      <c r="D150" s="129"/>
      <c r="E150" s="129"/>
      <c r="F150" s="129"/>
      <c r="G150" s="128"/>
      <c r="H150" s="128"/>
      <c r="I150" s="128"/>
      <c r="J150" s="128"/>
      <c r="K150" s="128"/>
      <c r="L150" s="128"/>
      <c r="M150" s="128"/>
      <c r="N150" s="128"/>
      <c r="O150" s="128"/>
      <c r="P150" s="101"/>
    </row>
    <row r="151" spans="2:16" hidden="1" x14ac:dyDescent="0.2">
      <c r="B151" s="134" t="s">
        <v>82</v>
      </c>
      <c r="C151" s="129"/>
      <c r="D151" s="129"/>
      <c r="E151" s="129"/>
      <c r="F151" s="129"/>
      <c r="G151" s="128"/>
      <c r="H151" s="128"/>
      <c r="I151" s="128"/>
      <c r="J151" s="128"/>
      <c r="K151" s="128"/>
      <c r="L151" s="128"/>
      <c r="M151" s="128"/>
      <c r="N151" s="128"/>
      <c r="O151" s="128"/>
      <c r="P151" s="101"/>
    </row>
    <row r="152" spans="2:16" hidden="1" x14ac:dyDescent="0.2">
      <c r="B152" s="134" t="s">
        <v>87</v>
      </c>
      <c r="C152" s="129"/>
      <c r="D152" s="129"/>
      <c r="E152" s="129"/>
      <c r="F152" s="129"/>
      <c r="G152" s="128"/>
      <c r="H152" s="128"/>
      <c r="I152" s="128"/>
      <c r="J152" s="128"/>
      <c r="K152" s="128"/>
      <c r="L152" s="128"/>
      <c r="M152" s="128"/>
      <c r="N152" s="128"/>
      <c r="O152" s="128"/>
      <c r="P152" s="101"/>
    </row>
    <row r="153" spans="2:16" hidden="1" x14ac:dyDescent="0.2">
      <c r="B153" s="134" t="s">
        <v>90</v>
      </c>
      <c r="C153" s="129"/>
      <c r="D153" s="129"/>
      <c r="E153" s="129"/>
      <c r="F153" s="129"/>
      <c r="G153" s="128"/>
      <c r="H153" s="128"/>
      <c r="I153" s="128"/>
      <c r="J153" s="128"/>
      <c r="K153" s="128"/>
      <c r="L153" s="128"/>
      <c r="M153" s="128"/>
      <c r="N153" s="128"/>
      <c r="O153" s="128"/>
      <c r="P153" s="101"/>
    </row>
    <row r="154" spans="2:16" hidden="1" x14ac:dyDescent="0.2">
      <c r="B154" s="134" t="s">
        <v>88</v>
      </c>
      <c r="C154" s="129"/>
      <c r="D154" s="129"/>
      <c r="E154" s="129"/>
      <c r="F154" s="129"/>
      <c r="G154" s="128"/>
      <c r="H154" s="128"/>
      <c r="I154" s="128"/>
      <c r="J154" s="128"/>
      <c r="K154" s="128"/>
      <c r="L154" s="128"/>
      <c r="M154" s="128"/>
      <c r="N154" s="128"/>
      <c r="O154" s="128"/>
      <c r="P154" s="101"/>
    </row>
    <row r="155" spans="2:16" hidden="1" x14ac:dyDescent="0.2">
      <c r="B155" s="134" t="s">
        <v>85</v>
      </c>
      <c r="C155" s="129"/>
      <c r="D155" s="129"/>
      <c r="E155" s="129"/>
      <c r="F155" s="129"/>
      <c r="G155" s="128"/>
      <c r="H155" s="128"/>
      <c r="I155" s="128"/>
      <c r="J155" s="128"/>
      <c r="K155" s="128"/>
      <c r="L155" s="128"/>
      <c r="M155" s="128"/>
      <c r="N155" s="128"/>
      <c r="O155" s="128"/>
      <c r="P155" s="101"/>
    </row>
    <row r="156" spans="2:16" hidden="1" x14ac:dyDescent="0.2">
      <c r="B156" s="134" t="s">
        <v>78</v>
      </c>
      <c r="C156" s="129"/>
      <c r="D156" s="129"/>
      <c r="E156" s="129"/>
      <c r="F156" s="129"/>
      <c r="G156" s="128"/>
      <c r="H156" s="128"/>
      <c r="I156" s="128"/>
      <c r="J156" s="128"/>
      <c r="K156" s="128"/>
      <c r="L156" s="128"/>
      <c r="M156" s="128"/>
      <c r="N156" s="128"/>
      <c r="O156" s="128"/>
      <c r="P156" s="101"/>
    </row>
    <row r="157" spans="2:16" hidden="1" x14ac:dyDescent="0.2">
      <c r="B157" s="134" t="s">
        <v>86</v>
      </c>
      <c r="C157" s="129"/>
      <c r="D157" s="129"/>
      <c r="E157" s="129"/>
      <c r="F157" s="129"/>
      <c r="G157" s="128"/>
      <c r="H157" s="128"/>
      <c r="I157" s="128"/>
      <c r="J157" s="128"/>
      <c r="K157" s="128"/>
      <c r="L157" s="128"/>
      <c r="M157" s="128"/>
      <c r="N157" s="128"/>
      <c r="O157" s="128"/>
      <c r="P157" s="101"/>
    </row>
    <row r="158" spans="2:16" hidden="1" x14ac:dyDescent="0.2">
      <c r="B158" s="134" t="s">
        <v>79</v>
      </c>
      <c r="C158" s="129"/>
      <c r="D158" s="129"/>
      <c r="E158" s="129"/>
      <c r="F158" s="129"/>
      <c r="G158" s="128"/>
      <c r="H158" s="128"/>
      <c r="I158" s="128"/>
      <c r="J158" s="128"/>
      <c r="K158" s="128"/>
      <c r="L158" s="128"/>
      <c r="M158" s="128"/>
      <c r="N158" s="128"/>
      <c r="O158" s="128"/>
      <c r="P158" s="101"/>
    </row>
    <row r="159" spans="2:16" hidden="1" x14ac:dyDescent="0.2">
      <c r="B159" s="134" t="s">
        <v>81</v>
      </c>
      <c r="C159" s="129"/>
      <c r="D159" s="129"/>
      <c r="E159" s="129"/>
      <c r="F159" s="129"/>
      <c r="G159" s="128"/>
      <c r="H159" s="128"/>
      <c r="I159" s="128"/>
      <c r="J159" s="128"/>
      <c r="K159" s="128"/>
      <c r="L159" s="128"/>
      <c r="M159" s="128"/>
      <c r="N159" s="128"/>
      <c r="O159" s="128"/>
      <c r="P159" s="101"/>
    </row>
    <row r="160" spans="2:16" hidden="1" x14ac:dyDescent="0.2">
      <c r="B160" s="134" t="s">
        <v>31</v>
      </c>
      <c r="C160" s="129"/>
      <c r="D160" s="129"/>
      <c r="E160" s="129"/>
      <c r="F160" s="129"/>
      <c r="G160" s="128"/>
      <c r="H160" s="128"/>
      <c r="I160" s="128"/>
      <c r="J160" s="128"/>
      <c r="K160" s="128"/>
      <c r="L160" s="128"/>
      <c r="M160" s="128"/>
      <c r="N160" s="128"/>
      <c r="O160" s="128"/>
      <c r="P160" s="101"/>
    </row>
    <row r="161" spans="2:16" hidden="1" x14ac:dyDescent="0.2">
      <c r="B161" s="134" t="s">
        <v>34</v>
      </c>
      <c r="C161" s="129"/>
      <c r="D161" s="129"/>
      <c r="E161" s="129"/>
      <c r="F161" s="129"/>
      <c r="G161" s="128"/>
      <c r="H161" s="128"/>
      <c r="I161" s="128"/>
      <c r="J161" s="128"/>
      <c r="K161" s="128"/>
      <c r="L161" s="128"/>
      <c r="M161" s="128"/>
      <c r="N161" s="128"/>
      <c r="O161" s="128"/>
      <c r="P161" s="101"/>
    </row>
    <row r="162" spans="2:16" hidden="1" x14ac:dyDescent="0.2">
      <c r="B162" s="134" t="s">
        <v>30</v>
      </c>
      <c r="C162" s="129"/>
      <c r="D162" s="129"/>
      <c r="E162" s="129"/>
      <c r="F162" s="129"/>
      <c r="G162" s="128"/>
      <c r="H162" s="128"/>
      <c r="I162" s="128"/>
      <c r="J162" s="128"/>
      <c r="K162" s="128"/>
      <c r="L162" s="128"/>
      <c r="M162" s="128"/>
      <c r="N162" s="128"/>
      <c r="O162" s="128"/>
      <c r="P162" s="101"/>
    </row>
    <row r="163" spans="2:16" hidden="1" x14ac:dyDescent="0.2">
      <c r="B163" s="134" t="s">
        <v>32</v>
      </c>
      <c r="C163" s="129"/>
      <c r="D163" s="129"/>
      <c r="E163" s="129"/>
      <c r="F163" s="129"/>
      <c r="G163" s="128"/>
      <c r="H163" s="128"/>
      <c r="I163" s="128"/>
      <c r="J163" s="128"/>
      <c r="K163" s="128"/>
      <c r="L163" s="128"/>
      <c r="M163" s="128"/>
      <c r="N163" s="128"/>
      <c r="O163" s="128"/>
      <c r="P163" s="101"/>
    </row>
    <row r="164" spans="2:16" hidden="1" x14ac:dyDescent="0.2">
      <c r="B164" s="134" t="s">
        <v>64</v>
      </c>
      <c r="C164" s="129"/>
      <c r="D164" s="129"/>
      <c r="E164" s="129"/>
      <c r="F164" s="129"/>
      <c r="G164" s="128"/>
      <c r="H164" s="128"/>
      <c r="I164" s="128"/>
      <c r="J164" s="128"/>
      <c r="K164" s="128"/>
      <c r="L164" s="128"/>
      <c r="M164" s="128"/>
      <c r="N164" s="128"/>
      <c r="O164" s="128"/>
      <c r="P164" s="101"/>
    </row>
    <row r="165" spans="2:16" hidden="1" x14ac:dyDescent="0.2">
      <c r="B165" s="134" t="s">
        <v>63</v>
      </c>
      <c r="C165" s="129"/>
      <c r="D165" s="129"/>
      <c r="E165" s="129"/>
      <c r="F165" s="129"/>
      <c r="G165" s="128"/>
      <c r="H165" s="128"/>
      <c r="I165" s="128"/>
      <c r="J165" s="128"/>
      <c r="K165" s="128"/>
      <c r="L165" s="128"/>
      <c r="M165" s="128"/>
      <c r="N165" s="128"/>
      <c r="O165" s="128"/>
      <c r="P165" s="101"/>
    </row>
    <row r="166" spans="2:16" hidden="1" x14ac:dyDescent="0.2">
      <c r="B166" s="134" t="s">
        <v>29</v>
      </c>
      <c r="C166" s="129"/>
      <c r="D166" s="129"/>
      <c r="E166" s="129"/>
      <c r="F166" s="129"/>
      <c r="G166" s="128"/>
      <c r="H166" s="128"/>
      <c r="I166" s="128"/>
      <c r="J166" s="128"/>
      <c r="K166" s="128"/>
      <c r="L166" s="128"/>
      <c r="M166" s="128"/>
      <c r="N166" s="128"/>
      <c r="O166" s="128"/>
      <c r="P166" s="101"/>
    </row>
    <row r="167" spans="2:16" hidden="1" x14ac:dyDescent="0.2">
      <c r="B167" s="134" t="s">
        <v>62</v>
      </c>
      <c r="C167" s="129"/>
      <c r="D167" s="129"/>
      <c r="E167" s="129"/>
      <c r="F167" s="129"/>
      <c r="G167" s="128"/>
      <c r="H167" s="128"/>
      <c r="I167" s="128"/>
      <c r="J167" s="128"/>
      <c r="K167" s="128"/>
      <c r="L167" s="128"/>
      <c r="M167" s="128"/>
      <c r="N167" s="128"/>
      <c r="O167" s="128"/>
      <c r="P167" s="101"/>
    </row>
    <row r="168" spans="2:16" x14ac:dyDescent="0.2">
      <c r="B168" s="129"/>
      <c r="C168" s="129"/>
      <c r="D168" s="129"/>
      <c r="E168" s="129"/>
      <c r="F168" s="129"/>
      <c r="G168" s="128"/>
      <c r="H168" s="128"/>
      <c r="I168" s="128"/>
      <c r="J168" s="128"/>
      <c r="K168" s="128"/>
      <c r="L168" s="128"/>
      <c r="M168" s="128"/>
      <c r="N168" s="128"/>
      <c r="O168" s="128"/>
      <c r="P168" s="101"/>
    </row>
    <row r="169" spans="2:16" x14ac:dyDescent="0.2">
      <c r="B169" s="129"/>
      <c r="C169" s="129"/>
      <c r="D169" s="129"/>
      <c r="E169" s="129"/>
      <c r="F169" s="129"/>
      <c r="G169" s="128"/>
      <c r="H169" s="128"/>
      <c r="I169" s="128"/>
      <c r="J169" s="128"/>
      <c r="K169" s="128"/>
      <c r="L169" s="128"/>
      <c r="M169" s="128"/>
      <c r="N169" s="128"/>
      <c r="O169" s="128"/>
      <c r="P169" s="101"/>
    </row>
    <row r="170" spans="2:16" x14ac:dyDescent="0.2">
      <c r="B170" s="129"/>
      <c r="C170" s="129"/>
      <c r="D170" s="129"/>
      <c r="E170" s="129"/>
      <c r="F170" s="129"/>
      <c r="G170" s="128"/>
      <c r="H170" s="128"/>
      <c r="I170" s="128"/>
      <c r="J170" s="128"/>
      <c r="K170" s="128"/>
      <c r="L170" s="128"/>
      <c r="M170" s="128"/>
      <c r="N170" s="128"/>
      <c r="O170" s="128"/>
      <c r="P170" s="101"/>
    </row>
    <row r="171" spans="2:16" hidden="1" x14ac:dyDescent="0.2">
      <c r="B171" s="129" t="s">
        <v>110</v>
      </c>
      <c r="C171" s="129"/>
      <c r="D171" s="129"/>
      <c r="E171" s="129"/>
      <c r="F171" s="129"/>
      <c r="G171" s="128"/>
      <c r="H171" s="128"/>
      <c r="I171" s="128"/>
      <c r="J171" s="128"/>
      <c r="K171" s="128"/>
      <c r="L171" s="128"/>
      <c r="M171" s="128"/>
      <c r="N171" s="128"/>
      <c r="O171" s="128"/>
      <c r="P171" s="101"/>
    </row>
    <row r="172" spans="2:16" hidden="1" x14ac:dyDescent="0.2">
      <c r="B172" s="132" t="s">
        <v>45</v>
      </c>
      <c r="C172" s="129"/>
      <c r="D172" s="129"/>
      <c r="E172" s="129"/>
      <c r="F172" s="129"/>
      <c r="G172" s="128"/>
      <c r="H172" s="128"/>
      <c r="I172" s="128"/>
      <c r="J172" s="128"/>
      <c r="K172" s="128"/>
      <c r="L172" s="128"/>
      <c r="M172" s="128"/>
      <c r="N172" s="128"/>
      <c r="O172" s="128"/>
    </row>
    <row r="173" spans="2:16" hidden="1" x14ac:dyDescent="0.2">
      <c r="B173" s="132" t="s">
        <v>56</v>
      </c>
      <c r="C173" s="129"/>
      <c r="D173" s="129"/>
      <c r="E173" s="129"/>
      <c r="F173" s="129"/>
      <c r="G173" s="128"/>
      <c r="H173" s="128"/>
      <c r="I173" s="128"/>
      <c r="J173" s="128"/>
      <c r="K173" s="128"/>
      <c r="L173" s="128"/>
      <c r="M173" s="128"/>
      <c r="N173" s="128"/>
      <c r="O173" s="128"/>
    </row>
    <row r="174" spans="2:16" x14ac:dyDescent="0.2">
      <c r="B174" s="128"/>
      <c r="C174" s="129"/>
      <c r="D174" s="129"/>
      <c r="E174" s="129"/>
      <c r="F174" s="129"/>
      <c r="G174" s="128"/>
      <c r="H174" s="128"/>
      <c r="I174" s="128"/>
      <c r="J174" s="128"/>
      <c r="K174" s="128"/>
      <c r="L174" s="128"/>
      <c r="M174" s="128"/>
      <c r="N174" s="128"/>
      <c r="O174" s="128"/>
    </row>
    <row r="175" spans="2:16" x14ac:dyDescent="0.2">
      <c r="B175" s="55"/>
      <c r="C175" s="129"/>
      <c r="D175" s="129"/>
      <c r="E175" s="129"/>
      <c r="F175" s="129"/>
      <c r="G175" s="128"/>
      <c r="H175" s="128"/>
      <c r="I175" s="128"/>
      <c r="J175" s="128"/>
      <c r="K175" s="128"/>
      <c r="L175" s="128"/>
      <c r="M175" s="128"/>
      <c r="N175" s="128"/>
      <c r="O175" s="128"/>
    </row>
    <row r="176" spans="2:16" x14ac:dyDescent="0.2">
      <c r="B176" s="55"/>
      <c r="C176" s="129"/>
      <c r="D176" s="129"/>
      <c r="E176" s="129"/>
      <c r="F176" s="129"/>
      <c r="G176" s="128"/>
      <c r="H176" s="128"/>
      <c r="I176" s="128"/>
      <c r="J176" s="128"/>
      <c r="K176" s="128"/>
      <c r="L176" s="128"/>
      <c r="M176" s="128"/>
      <c r="N176" s="128"/>
      <c r="O176" s="128"/>
    </row>
    <row r="177" spans="2:15" x14ac:dyDescent="0.2">
      <c r="B177" s="55"/>
      <c r="C177" s="129"/>
      <c r="D177" s="129"/>
      <c r="E177" s="129"/>
      <c r="F177" s="129"/>
      <c r="G177" s="128"/>
      <c r="H177" s="128"/>
      <c r="I177" s="128"/>
      <c r="J177" s="128"/>
      <c r="K177" s="128"/>
      <c r="L177" s="128"/>
      <c r="M177" s="128"/>
      <c r="N177" s="128"/>
      <c r="O177" s="128"/>
    </row>
    <row r="178" spans="2:15" x14ac:dyDescent="0.2">
      <c r="B178" s="55"/>
      <c r="C178" s="129"/>
      <c r="D178" s="129"/>
      <c r="E178" s="129"/>
      <c r="F178" s="129"/>
      <c r="G178" s="128"/>
      <c r="H178" s="128"/>
      <c r="I178" s="128"/>
      <c r="J178" s="128"/>
      <c r="K178" s="128"/>
      <c r="L178" s="128"/>
      <c r="M178" s="128"/>
      <c r="N178" s="128"/>
      <c r="O178" s="128"/>
    </row>
    <row r="179" spans="2:15" x14ac:dyDescent="0.2">
      <c r="B179" s="55"/>
      <c r="C179" s="129"/>
      <c r="D179" s="129"/>
      <c r="E179" s="129"/>
      <c r="F179" s="129"/>
      <c r="G179" s="128"/>
      <c r="H179" s="128"/>
      <c r="I179" s="128"/>
      <c r="J179" s="128"/>
      <c r="K179" s="128"/>
      <c r="L179" s="128"/>
      <c r="M179" s="128"/>
      <c r="N179" s="128"/>
      <c r="O179" s="128"/>
    </row>
    <row r="180" spans="2:15" s="101" customFormat="1" hidden="1" x14ac:dyDescent="0.2">
      <c r="B180" s="45" t="s">
        <v>115</v>
      </c>
      <c r="C180" s="129"/>
      <c r="D180" s="129"/>
      <c r="E180" s="129"/>
      <c r="F180" s="129"/>
      <c r="G180" s="129"/>
      <c r="H180" s="129"/>
      <c r="I180" s="129"/>
      <c r="J180" s="129"/>
      <c r="K180" s="129"/>
      <c r="L180" s="129"/>
      <c r="M180" s="129"/>
      <c r="N180" s="129"/>
      <c r="O180" s="129"/>
    </row>
    <row r="181" spans="2:15" s="101" customFormat="1" hidden="1" x14ac:dyDescent="0.2">
      <c r="B181" s="46" t="s">
        <v>114</v>
      </c>
      <c r="C181" s="129"/>
      <c r="D181" s="129"/>
      <c r="E181" s="129"/>
      <c r="F181" s="129"/>
      <c r="G181" s="129"/>
      <c r="H181" s="129"/>
      <c r="I181" s="129"/>
      <c r="J181" s="129"/>
      <c r="K181" s="129"/>
      <c r="L181" s="129"/>
      <c r="M181" s="129"/>
      <c r="N181" s="129"/>
      <c r="O181" s="129"/>
    </row>
    <row r="182" spans="2:15" s="101" customFormat="1" ht="38.25" hidden="1" x14ac:dyDescent="0.2">
      <c r="B182" s="47" t="s">
        <v>53</v>
      </c>
    </row>
    <row r="183" spans="2:15" s="101" customFormat="1" ht="38.25" hidden="1" x14ac:dyDescent="0.2">
      <c r="B183" s="47" t="s">
        <v>104</v>
      </c>
    </row>
    <row r="184" spans="2:15" s="101" customFormat="1" ht="38.25" hidden="1" x14ac:dyDescent="0.2">
      <c r="B184" s="47" t="s">
        <v>105</v>
      </c>
    </row>
    <row r="185" spans="2:15" s="101" customFormat="1" ht="63.75" hidden="1" x14ac:dyDescent="0.2">
      <c r="B185" s="47" t="s">
        <v>106</v>
      </c>
    </row>
    <row r="186" spans="2:15" s="101" customFormat="1" ht="51" hidden="1" x14ac:dyDescent="0.2">
      <c r="B186" s="47" t="s">
        <v>107</v>
      </c>
    </row>
    <row r="187" spans="2:15" s="101" customFormat="1" ht="38.25" hidden="1" x14ac:dyDescent="0.2">
      <c r="B187" s="47" t="s">
        <v>108</v>
      </c>
    </row>
    <row r="188" spans="2:15" s="101" customFormat="1" ht="25.5" hidden="1" x14ac:dyDescent="0.2">
      <c r="B188" s="47" t="s">
        <v>92</v>
      </c>
    </row>
    <row r="189" spans="2:15" s="101" customFormat="1" hidden="1" x14ac:dyDescent="0.2">
      <c r="B189" s="47" t="s">
        <v>65</v>
      </c>
    </row>
    <row r="190" spans="2:15" x14ac:dyDescent="0.2">
      <c r="C190" s="103"/>
      <c r="D190" s="103"/>
      <c r="E190" s="103"/>
      <c r="F190" s="103"/>
      <c r="G190" s="103"/>
      <c r="H190" s="103"/>
      <c r="I190" s="103"/>
      <c r="J190" s="103"/>
      <c r="K190" s="103"/>
      <c r="L190" s="103"/>
      <c r="M190" s="103"/>
      <c r="N190" s="103"/>
      <c r="O190" s="103"/>
    </row>
  </sheetData>
  <mergeCells count="76">
    <mergeCell ref="B11:P11"/>
    <mergeCell ref="B2:B5"/>
    <mergeCell ref="C2:M2"/>
    <mergeCell ref="N2:P2"/>
    <mergeCell ref="C3:M3"/>
    <mergeCell ref="N3:P3"/>
    <mergeCell ref="C4:M4"/>
    <mergeCell ref="N4:P4"/>
    <mergeCell ref="C5:M5"/>
    <mergeCell ref="N5:P5"/>
    <mergeCell ref="B7:P8"/>
    <mergeCell ref="B9:P9"/>
    <mergeCell ref="C10:I10"/>
    <mergeCell ref="J10:M10"/>
    <mergeCell ref="N10:P10"/>
    <mergeCell ref="U22:AA22"/>
    <mergeCell ref="C12:P12"/>
    <mergeCell ref="B13:P13"/>
    <mergeCell ref="C14:P14"/>
    <mergeCell ref="B15:P15"/>
    <mergeCell ref="C16:P16"/>
    <mergeCell ref="B17:P17"/>
    <mergeCell ref="C18:P18"/>
    <mergeCell ref="B19:P19"/>
    <mergeCell ref="B20:P20"/>
    <mergeCell ref="B21:P21"/>
    <mergeCell ref="C22:P22"/>
    <mergeCell ref="B23:P23"/>
    <mergeCell ref="C24:P24"/>
    <mergeCell ref="B25:P25"/>
    <mergeCell ref="C27:I27"/>
    <mergeCell ref="B28:P28"/>
    <mergeCell ref="J26:K26"/>
    <mergeCell ref="J27:K27"/>
    <mergeCell ref="L26:P26"/>
    <mergeCell ref="L27:P27"/>
    <mergeCell ref="C37:P37"/>
    <mergeCell ref="D29:G29"/>
    <mergeCell ref="H29:J29"/>
    <mergeCell ref="K29:M29"/>
    <mergeCell ref="N29:O29"/>
    <mergeCell ref="B30:P30"/>
    <mergeCell ref="C31:P31"/>
    <mergeCell ref="B32:P32"/>
    <mergeCell ref="C33:P33"/>
    <mergeCell ref="B34:P34"/>
    <mergeCell ref="C35:P35"/>
    <mergeCell ref="B36:P36"/>
    <mergeCell ref="B39:P39"/>
    <mergeCell ref="C40:G40"/>
    <mergeCell ref="H40:L40"/>
    <mergeCell ref="M40:P40"/>
    <mergeCell ref="C41:G41"/>
    <mergeCell ref="H41:L41"/>
    <mergeCell ref="M41:P41"/>
    <mergeCell ref="H42:L42"/>
    <mergeCell ref="M42:P42"/>
    <mergeCell ref="B44:P44"/>
    <mergeCell ref="B46:B50"/>
    <mergeCell ref="B52:P52"/>
    <mergeCell ref="C77:P77"/>
    <mergeCell ref="C78:P78"/>
    <mergeCell ref="C79:P79"/>
    <mergeCell ref="B26:B27"/>
    <mergeCell ref="C26:I26"/>
    <mergeCell ref="B53:P68"/>
    <mergeCell ref="A69:Q69"/>
    <mergeCell ref="B70:B77"/>
    <mergeCell ref="C70:P70"/>
    <mergeCell ref="C71:P71"/>
    <mergeCell ref="C72:P72"/>
    <mergeCell ref="C73:P73"/>
    <mergeCell ref="C74:P74"/>
    <mergeCell ref="C75:P75"/>
    <mergeCell ref="C76:P76"/>
    <mergeCell ref="C42:G42"/>
  </mergeCells>
  <conditionalFormatting sqref="F50">
    <cfRule type="cellIs" dxfId="34" priority="29" stopIfTrue="1" operator="greaterThanOrEqual">
      <formula>1</formula>
    </cfRule>
    <cfRule type="cellIs" dxfId="33" priority="79" stopIfTrue="1" operator="lessThan">
      <formula>0.7777</formula>
    </cfRule>
    <cfRule type="cellIs" dxfId="32" priority="80" stopIfTrue="1" operator="between">
      <formula>0.7777</formula>
      <formula>1</formula>
    </cfRule>
  </conditionalFormatting>
  <conditionalFormatting sqref="F47">
    <cfRule type="cellIs" dxfId="31" priority="74" stopIfTrue="1" operator="between">
      <formula>7</formula>
      <formula>8</formula>
    </cfRule>
    <cfRule type="cellIs" dxfId="30" priority="75" stopIfTrue="1" operator="equal">
      <formula>0</formula>
    </cfRule>
    <cfRule type="cellIs" dxfId="29" priority="76" stopIfTrue="1" operator="greaterThanOrEqual">
      <formula>9</formula>
    </cfRule>
    <cfRule type="cellIs" dxfId="28" priority="77" stopIfTrue="1" operator="lessThan">
      <formula>7</formula>
    </cfRule>
  </conditionalFormatting>
  <conditionalFormatting sqref="I47">
    <cfRule type="cellIs" dxfId="27" priority="42" stopIfTrue="1" operator="between">
      <formula>7</formula>
      <formula>8</formula>
    </cfRule>
    <cfRule type="cellIs" dxfId="26" priority="43" stopIfTrue="1" operator="equal">
      <formula>0</formula>
    </cfRule>
    <cfRule type="cellIs" dxfId="25" priority="44" stopIfTrue="1" operator="greaterThanOrEqual">
      <formula>9</formula>
    </cfRule>
    <cfRule type="cellIs" dxfId="24" priority="45" stopIfTrue="1" operator="lessThan">
      <formula>7</formula>
    </cfRule>
  </conditionalFormatting>
  <conditionalFormatting sqref="L47">
    <cfRule type="cellIs" dxfId="23" priority="38" stopIfTrue="1" operator="between">
      <formula>7</formula>
      <formula>8</formula>
    </cfRule>
    <cfRule type="cellIs" dxfId="22" priority="39" stopIfTrue="1" operator="equal">
      <formula>0</formula>
    </cfRule>
    <cfRule type="cellIs" dxfId="21" priority="40" stopIfTrue="1" operator="greaterThanOrEqual">
      <formula>9</formula>
    </cfRule>
    <cfRule type="cellIs" dxfId="20" priority="41" stopIfTrue="1" operator="lessThan">
      <formula>7</formula>
    </cfRule>
  </conditionalFormatting>
  <conditionalFormatting sqref="O47">
    <cfRule type="cellIs" dxfId="19" priority="34" stopIfTrue="1" operator="between">
      <formula>7</formula>
      <formula>8</formula>
    </cfRule>
    <cfRule type="cellIs" dxfId="18" priority="35" stopIfTrue="1" operator="equal">
      <formula>0</formula>
    </cfRule>
    <cfRule type="cellIs" dxfId="17" priority="36" stopIfTrue="1" operator="greaterThanOrEqual">
      <formula>9</formula>
    </cfRule>
    <cfRule type="cellIs" dxfId="16" priority="37" stopIfTrue="1" operator="lessThan">
      <formula>7</formula>
    </cfRule>
  </conditionalFormatting>
  <conditionalFormatting sqref="P47">
    <cfRule type="cellIs" dxfId="15" priority="30" stopIfTrue="1" operator="between">
      <formula>7</formula>
      <formula>8</formula>
    </cfRule>
    <cfRule type="cellIs" dxfId="14" priority="31" stopIfTrue="1" operator="equal">
      <formula>0</formula>
    </cfRule>
    <cfRule type="cellIs" dxfId="13" priority="32" stopIfTrue="1" operator="greaterThanOrEqual">
      <formula>9</formula>
    </cfRule>
    <cfRule type="cellIs" dxfId="12" priority="33" stopIfTrue="1" operator="lessThan">
      <formula>7</formula>
    </cfRule>
  </conditionalFormatting>
  <conditionalFormatting sqref="I50">
    <cfRule type="cellIs" dxfId="11" priority="10" stopIfTrue="1" operator="greaterThanOrEqual">
      <formula>1</formula>
    </cfRule>
    <cfRule type="cellIs" dxfId="10" priority="11" stopIfTrue="1" operator="lessThan">
      <formula>0.7777</formula>
    </cfRule>
    <cfRule type="cellIs" dxfId="9" priority="12" stopIfTrue="1" operator="between">
      <formula>0.7777</formula>
      <formula>1</formula>
    </cfRule>
  </conditionalFormatting>
  <conditionalFormatting sqref="L50">
    <cfRule type="cellIs" dxfId="8" priority="7" stopIfTrue="1" operator="greaterThanOrEqual">
      <formula>1</formula>
    </cfRule>
    <cfRule type="cellIs" dxfId="7" priority="8" stopIfTrue="1" operator="lessThan">
      <formula>0.7777</formula>
    </cfRule>
    <cfRule type="cellIs" dxfId="6" priority="9" stopIfTrue="1" operator="between">
      <formula>0.7777</formula>
      <formula>1</formula>
    </cfRule>
  </conditionalFormatting>
  <conditionalFormatting sqref="O50">
    <cfRule type="cellIs" dxfId="5" priority="4" stopIfTrue="1" operator="greaterThanOrEqual">
      <formula>1</formula>
    </cfRule>
    <cfRule type="cellIs" dxfId="4" priority="5" stopIfTrue="1" operator="lessThan">
      <formula>0.7777</formula>
    </cfRule>
    <cfRule type="cellIs" dxfId="3" priority="6" stopIfTrue="1" operator="between">
      <formula>0.7777</formula>
      <formula>1</formula>
    </cfRule>
  </conditionalFormatting>
  <conditionalFormatting sqref="P50">
    <cfRule type="cellIs" dxfId="2" priority="1" stopIfTrue="1" operator="greaterThanOrEqual">
      <formula>1</formula>
    </cfRule>
    <cfRule type="cellIs" dxfId="1" priority="2" stopIfTrue="1" operator="lessThan">
      <formula>0.7777</formula>
    </cfRule>
    <cfRule type="cellIs" dxfId="0" priority="3" stopIfTrue="1" operator="between">
      <formula>0.7777</formula>
      <formula>1</formula>
    </cfRule>
  </conditionalFormatting>
  <dataValidations count="6">
    <dataValidation type="list" allowBlank="1" showInputMessage="1" showErrorMessage="1" sqref="C79:P79">
      <formula1>$B$172:$B$173</formula1>
    </dataValidation>
    <dataValidation type="list" allowBlank="1" showInputMessage="1" showErrorMessage="1" sqref="C12:P12">
      <formula1>$B$141:$B$167</formula1>
    </dataValidation>
    <dataValidation type="list" allowBlank="1" showInputMessage="1" showErrorMessage="1" sqref="C10:I10">
      <formula1>"2022,2023,2024,2025,2026,2027"</formula1>
    </dataValidation>
    <dataValidation type="list" allowBlank="1" showInputMessage="1" showErrorMessage="1" sqref="N10:P10">
      <formula1>"Economicos,Eficiencia,Eficacia, Efectividad,Calidad"</formula1>
    </dataValidation>
    <dataValidation type="list" allowBlank="1" showInputMessage="1" showErrorMessage="1" sqref="C33:P33 C35:P35 C37:P37">
      <formula1>$Q$104:$Q$109</formula1>
    </dataValidation>
    <dataValidation type="list" allowBlank="1" showInputMessage="1" showErrorMessage="1" sqref="C18:P18">
      <formula1>$B$130:$B$134</formula1>
    </dataValidation>
  </dataValidations>
  <pageMargins left="0.7" right="0.7" top="0.75" bottom="0.75" header="0.3" footer="0.3"/>
  <drawing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79998168889431442"/>
  </sheetPr>
  <dimension ref="A1:Z143"/>
  <sheetViews>
    <sheetView topLeftCell="A7" workbookViewId="0">
      <selection activeCell="Q18" sqref="Q18"/>
    </sheetView>
  </sheetViews>
  <sheetFormatPr baseColWidth="10" defaultRowHeight="30" customHeight="1" x14ac:dyDescent="0.2"/>
  <cols>
    <col min="1" max="1" width="28.5703125" style="28" customWidth="1"/>
    <col min="2" max="2" width="27" style="21" bestFit="1" customWidth="1"/>
    <col min="3" max="14" width="12.28515625" style="21" customWidth="1"/>
    <col min="15" max="15" width="13" style="21" customWidth="1"/>
    <col min="16" max="16" width="12.7109375" style="21" customWidth="1"/>
    <col min="17" max="17" width="18.140625" style="21" bestFit="1" customWidth="1"/>
    <col min="18" max="18" width="18.42578125" style="21" customWidth="1"/>
    <col min="19" max="19" width="15" style="21" customWidth="1"/>
    <col min="20" max="20" width="14.7109375" style="21" customWidth="1"/>
    <col min="21" max="21" width="12.85546875" style="2" customWidth="1"/>
    <col min="22" max="22" width="12.42578125" style="21" bestFit="1" customWidth="1"/>
    <col min="23" max="16384" width="11.42578125" style="21"/>
  </cols>
  <sheetData>
    <row r="1" spans="1:26" ht="30" customHeight="1" x14ac:dyDescent="0.25">
      <c r="A1" s="346"/>
      <c r="B1" s="338" t="s">
        <v>36</v>
      </c>
      <c r="C1" s="339"/>
      <c r="D1" s="339"/>
      <c r="E1" s="339"/>
      <c r="F1" s="339"/>
      <c r="G1" s="339"/>
      <c r="H1" s="339"/>
      <c r="I1" s="339"/>
      <c r="J1" s="339"/>
      <c r="K1" s="339"/>
      <c r="L1" s="339"/>
      <c r="M1" s="339"/>
      <c r="N1" s="339"/>
      <c r="O1" s="340"/>
      <c r="P1" s="337" t="s">
        <v>37</v>
      </c>
      <c r="Q1" s="324"/>
      <c r="R1" s="18"/>
      <c r="S1" s="18"/>
      <c r="V1" s="18"/>
      <c r="W1" s="18"/>
      <c r="X1" s="18"/>
      <c r="Y1" s="19"/>
      <c r="Z1" s="20"/>
    </row>
    <row r="2" spans="1:26" s="4" customFormat="1" ht="30" customHeight="1" x14ac:dyDescent="0.25">
      <c r="A2" s="346"/>
      <c r="B2" s="338" t="s">
        <v>57</v>
      </c>
      <c r="C2" s="339"/>
      <c r="D2" s="339"/>
      <c r="E2" s="339"/>
      <c r="F2" s="339"/>
      <c r="G2" s="339"/>
      <c r="H2" s="339"/>
      <c r="I2" s="339"/>
      <c r="J2" s="339"/>
      <c r="K2" s="339"/>
      <c r="L2" s="339"/>
      <c r="M2" s="339"/>
      <c r="N2" s="339"/>
      <c r="O2" s="340"/>
      <c r="P2" s="337" t="s">
        <v>111</v>
      </c>
      <c r="Q2" s="324"/>
      <c r="R2" s="22"/>
      <c r="S2" s="22"/>
      <c r="U2" s="60">
        <v>0.8</v>
      </c>
      <c r="V2" s="22"/>
      <c r="W2" s="22"/>
      <c r="X2" s="22"/>
      <c r="Y2" s="23"/>
      <c r="Z2" s="24"/>
    </row>
    <row r="3" spans="1:26" s="4" customFormat="1" ht="30" customHeight="1" x14ac:dyDescent="0.25">
      <c r="A3" s="346"/>
      <c r="B3" s="338" t="s">
        <v>58</v>
      </c>
      <c r="C3" s="339"/>
      <c r="D3" s="339"/>
      <c r="E3" s="339"/>
      <c r="F3" s="339"/>
      <c r="G3" s="339"/>
      <c r="H3" s="339"/>
      <c r="I3" s="339"/>
      <c r="J3" s="339"/>
      <c r="K3" s="339"/>
      <c r="L3" s="339"/>
      <c r="M3" s="339"/>
      <c r="N3" s="339"/>
      <c r="O3" s="340"/>
      <c r="P3" s="337" t="s">
        <v>112</v>
      </c>
      <c r="Q3" s="324"/>
      <c r="R3" s="22"/>
      <c r="S3" s="22"/>
      <c r="U3" s="60">
        <v>0.79998999999999998</v>
      </c>
      <c r="V3" s="22"/>
      <c r="W3" s="22"/>
      <c r="X3" s="22"/>
      <c r="Y3" s="23"/>
      <c r="Z3" s="24"/>
    </row>
    <row r="4" spans="1:26" s="4" customFormat="1" ht="30" customHeight="1" x14ac:dyDescent="0.25">
      <c r="A4" s="346"/>
      <c r="B4" s="338" t="s">
        <v>59</v>
      </c>
      <c r="C4" s="339"/>
      <c r="D4" s="339"/>
      <c r="E4" s="339"/>
      <c r="F4" s="339"/>
      <c r="G4" s="339"/>
      <c r="H4" s="339"/>
      <c r="I4" s="339"/>
      <c r="J4" s="339"/>
      <c r="K4" s="339"/>
      <c r="L4" s="339"/>
      <c r="M4" s="339"/>
      <c r="N4" s="339"/>
      <c r="O4" s="340"/>
      <c r="P4" s="324" t="s">
        <v>41</v>
      </c>
      <c r="Q4" s="324"/>
      <c r="R4" s="25"/>
      <c r="S4" s="25"/>
      <c r="U4" s="60">
        <v>0.65</v>
      </c>
      <c r="V4" s="25"/>
      <c r="W4" s="25"/>
      <c r="X4" s="25"/>
      <c r="Y4" s="23"/>
      <c r="Z4" s="24"/>
    </row>
    <row r="5" spans="1:26" s="4" customFormat="1" ht="18" x14ac:dyDescent="0.25">
      <c r="A5" s="35"/>
      <c r="B5" s="36"/>
      <c r="C5" s="37"/>
      <c r="D5" s="37"/>
      <c r="E5" s="37"/>
      <c r="F5" s="37"/>
      <c r="G5" s="37"/>
      <c r="H5" s="37"/>
      <c r="I5" s="37"/>
      <c r="J5" s="37"/>
      <c r="K5" s="37"/>
      <c r="L5" s="37"/>
      <c r="M5" s="37"/>
      <c r="N5" s="37"/>
      <c r="O5" s="38"/>
      <c r="P5" s="38"/>
      <c r="Q5" s="38"/>
      <c r="R5" s="25"/>
      <c r="S5" s="25"/>
      <c r="U5" s="60"/>
      <c r="V5" s="25"/>
      <c r="W5" s="25"/>
      <c r="X5" s="25"/>
      <c r="Y5" s="23"/>
      <c r="Z5" s="24"/>
    </row>
    <row r="6" spans="1:26" s="4" customFormat="1" ht="21" customHeight="1" x14ac:dyDescent="0.2">
      <c r="A6" s="86" t="s">
        <v>0</v>
      </c>
      <c r="B6" s="331" t="str">
        <f>IF('1 Pronunciamiento de demandas'!C12="","",'1 Pronunciamiento de demandas'!C12)</f>
        <v>PROCESOS ESPECIALES</v>
      </c>
      <c r="C6" s="331"/>
      <c r="D6" s="331"/>
      <c r="E6" s="331"/>
      <c r="F6" s="331"/>
      <c r="G6" s="331"/>
      <c r="H6" s="331"/>
      <c r="I6" s="331"/>
      <c r="J6" s="331"/>
      <c r="K6" s="331"/>
      <c r="L6" s="331"/>
      <c r="M6" s="331"/>
      <c r="N6" s="331"/>
      <c r="O6" s="331"/>
      <c r="P6" s="331"/>
      <c r="Q6" s="331"/>
      <c r="U6" s="60"/>
    </row>
    <row r="7" spans="1:26" s="4" customFormat="1" ht="11.25" customHeight="1" x14ac:dyDescent="0.2">
      <c r="A7" s="41"/>
      <c r="B7" s="40"/>
      <c r="C7" s="40"/>
      <c r="D7" s="40"/>
      <c r="E7" s="40"/>
      <c r="F7" s="40"/>
      <c r="G7" s="40"/>
      <c r="H7" s="40"/>
      <c r="I7" s="40"/>
      <c r="J7" s="40"/>
      <c r="K7" s="40"/>
      <c r="L7" s="40"/>
      <c r="M7" s="40"/>
      <c r="N7" s="40"/>
      <c r="O7" s="40"/>
      <c r="P7" s="40"/>
      <c r="Q7" s="40"/>
      <c r="U7" s="60"/>
    </row>
    <row r="8" spans="1:26" s="26" customFormat="1" ht="30" customHeight="1" x14ac:dyDescent="0.2">
      <c r="A8" s="341" t="s">
        <v>60</v>
      </c>
      <c r="B8" s="343" t="s">
        <v>20</v>
      </c>
      <c r="C8" s="343" t="str">
        <f>IF('1 Pronunciamiento de demandas'!C14="","",'1 Pronunciamiento de demandas'!C14)</f>
        <v>Tiempo de pronunciamiento sobre demandas (Tiempos de calificación de demandas)</v>
      </c>
      <c r="D8" s="343"/>
      <c r="E8" s="343"/>
      <c r="F8" s="343"/>
      <c r="G8" s="343"/>
      <c r="H8" s="343"/>
      <c r="I8" s="343"/>
      <c r="J8" s="343"/>
      <c r="K8" s="343"/>
      <c r="L8" s="343"/>
      <c r="M8" s="343"/>
      <c r="N8" s="343"/>
      <c r="O8" s="325" t="s">
        <v>61</v>
      </c>
      <c r="P8" s="326"/>
      <c r="Q8" s="326"/>
      <c r="U8" s="2"/>
    </row>
    <row r="9" spans="1:26" s="27" customFormat="1" ht="30" customHeight="1" x14ac:dyDescent="0.2">
      <c r="A9" s="342"/>
      <c r="B9" s="341"/>
      <c r="C9" s="418" t="s">
        <v>93</v>
      </c>
      <c r="D9" s="419"/>
      <c r="E9" s="420"/>
      <c r="F9" s="418" t="s">
        <v>94</v>
      </c>
      <c r="G9" s="419"/>
      <c r="H9" s="420"/>
      <c r="I9" s="418" t="s">
        <v>95</v>
      </c>
      <c r="J9" s="419"/>
      <c r="K9" s="420"/>
      <c r="L9" s="418" t="s">
        <v>96</v>
      </c>
      <c r="M9" s="419"/>
      <c r="N9" s="420"/>
      <c r="O9" s="327"/>
      <c r="P9" s="328"/>
      <c r="Q9" s="328"/>
      <c r="U9" s="2"/>
    </row>
    <row r="10" spans="1:26" s="27" customFormat="1" ht="30" customHeight="1" thickBot="1" x14ac:dyDescent="0.25">
      <c r="A10" s="69"/>
      <c r="B10" s="87"/>
      <c r="C10" s="71" t="s">
        <v>169</v>
      </c>
      <c r="D10" s="71" t="s">
        <v>170</v>
      </c>
      <c r="E10" s="71" t="s">
        <v>171</v>
      </c>
      <c r="F10" s="71" t="s">
        <v>172</v>
      </c>
      <c r="G10" s="71" t="s">
        <v>173</v>
      </c>
      <c r="H10" s="71" t="s">
        <v>174</v>
      </c>
      <c r="I10" s="71" t="s">
        <v>175</v>
      </c>
      <c r="J10" s="71" t="s">
        <v>176</v>
      </c>
      <c r="K10" s="71" t="s">
        <v>177</v>
      </c>
      <c r="L10" s="71" t="s">
        <v>178</v>
      </c>
      <c r="M10" s="71" t="s">
        <v>179</v>
      </c>
      <c r="N10" s="71" t="s">
        <v>180</v>
      </c>
      <c r="O10" s="329"/>
      <c r="P10" s="330"/>
      <c r="Q10" s="330"/>
      <c r="U10" s="2"/>
    </row>
    <row r="11" spans="1:26" s="4" customFormat="1" ht="88.5" customHeight="1" x14ac:dyDescent="0.2">
      <c r="A11" s="53" t="str">
        <f>IF('1 Pronunciamiento de demandas'!M40="","",'1 Pronunciamiento de demandas'!M40)</f>
        <v>Director de Procesos Especiales y el funcionario asignado</v>
      </c>
      <c r="B11" s="42" t="str">
        <f>'2 Audiencias realizadas'!C47</f>
        <v>Audiencias celebradas en el trimestre</v>
      </c>
      <c r="C11" s="70">
        <v>3</v>
      </c>
      <c r="D11" s="70">
        <v>4</v>
      </c>
      <c r="E11" s="70">
        <v>2</v>
      </c>
      <c r="F11" s="70">
        <v>3</v>
      </c>
      <c r="G11" s="70">
        <v>2</v>
      </c>
      <c r="H11" s="70">
        <v>2</v>
      </c>
      <c r="I11" s="70">
        <v>1</v>
      </c>
      <c r="J11" s="70">
        <v>2</v>
      </c>
      <c r="K11" s="70">
        <v>5</v>
      </c>
      <c r="L11" s="70">
        <v>4</v>
      </c>
      <c r="M11" s="70">
        <v>4</v>
      </c>
      <c r="N11" s="70">
        <v>4</v>
      </c>
      <c r="O11" s="332"/>
      <c r="P11" s="332"/>
      <c r="Q11" s="333"/>
      <c r="U11" s="2"/>
    </row>
    <row r="12" spans="1:26" ht="30" customHeight="1" x14ac:dyDescent="0.2">
      <c r="B12" s="19"/>
      <c r="C12" s="29"/>
      <c r="D12" s="29"/>
      <c r="E12" s="29"/>
      <c r="F12" s="29"/>
      <c r="G12" s="29"/>
      <c r="H12" s="29"/>
      <c r="I12" s="29"/>
      <c r="J12" s="29"/>
      <c r="K12" s="29"/>
      <c r="L12" s="29"/>
      <c r="M12" s="29"/>
      <c r="N12" s="29"/>
    </row>
    <row r="13" spans="1:26" s="72" customFormat="1" ht="21" customHeight="1" x14ac:dyDescent="0.2">
      <c r="A13" s="73"/>
      <c r="D13" s="344">
        <v>2021</v>
      </c>
      <c r="E13" s="345"/>
      <c r="F13" s="345"/>
      <c r="G13" s="345"/>
      <c r="H13" s="334">
        <v>2022</v>
      </c>
      <c r="I13" s="335"/>
      <c r="J13" s="335"/>
      <c r="K13" s="336"/>
      <c r="L13" s="321">
        <v>2023</v>
      </c>
      <c r="M13" s="322"/>
      <c r="N13" s="322"/>
      <c r="O13" s="323"/>
    </row>
    <row r="14" spans="1:26" s="72" customFormat="1" ht="36.75" customHeight="1" x14ac:dyDescent="0.2">
      <c r="A14" s="74" t="s">
        <v>133</v>
      </c>
      <c r="C14" s="75">
        <v>2020</v>
      </c>
      <c r="D14" s="88" t="s">
        <v>141</v>
      </c>
      <c r="E14" s="88" t="s">
        <v>142</v>
      </c>
      <c r="F14" s="88" t="s">
        <v>143</v>
      </c>
      <c r="G14" s="88" t="s">
        <v>181</v>
      </c>
      <c r="H14" s="76" t="s">
        <v>135</v>
      </c>
      <c r="I14" s="76" t="s">
        <v>136</v>
      </c>
      <c r="J14" s="76" t="s">
        <v>137</v>
      </c>
      <c r="K14" s="76" t="s">
        <v>138</v>
      </c>
      <c r="L14" s="89" t="s">
        <v>144</v>
      </c>
      <c r="M14" s="89" t="s">
        <v>145</v>
      </c>
      <c r="N14" s="89" t="s">
        <v>146</v>
      </c>
      <c r="O14" s="89" t="s">
        <v>147</v>
      </c>
    </row>
    <row r="15" spans="1:26" s="73" customFormat="1" ht="40.5" customHeight="1" x14ac:dyDescent="0.2">
      <c r="A15" s="77">
        <f>AVERAGE(C15:O15)</f>
        <v>11.615384615384615</v>
      </c>
      <c r="B15" s="74" t="s">
        <v>134</v>
      </c>
      <c r="C15" s="78">
        <v>9</v>
      </c>
      <c r="D15" s="78">
        <v>13</v>
      </c>
      <c r="E15" s="78">
        <v>24</v>
      </c>
      <c r="F15" s="78">
        <v>14</v>
      </c>
      <c r="G15" s="78">
        <v>22</v>
      </c>
      <c r="H15" s="78">
        <v>16</v>
      </c>
      <c r="I15" s="78">
        <v>8</v>
      </c>
      <c r="J15" s="78">
        <v>3</v>
      </c>
      <c r="K15" s="78">
        <v>6</v>
      </c>
      <c r="L15" s="78">
        <f>IF(C11="","",SUM(C11:E11))</f>
        <v>9</v>
      </c>
      <c r="M15" s="78">
        <f>IF(F11="","",SUM(F11:H11))</f>
        <v>7</v>
      </c>
      <c r="N15" s="78">
        <f>IF(I11="","",SUM(I11:K11))</f>
        <v>8</v>
      </c>
      <c r="O15" s="78">
        <f>IF(L11="","",SUM(L11:N11))</f>
        <v>12</v>
      </c>
    </row>
    <row r="16" spans="1:26" ht="30" customHeight="1" x14ac:dyDescent="0.2">
      <c r="N16" s="2"/>
      <c r="U16" s="21"/>
    </row>
    <row r="17" spans="14:21" ht="30" customHeight="1" x14ac:dyDescent="0.2">
      <c r="N17" s="2"/>
      <c r="U17" s="21"/>
    </row>
    <row r="18" spans="14:21" ht="30" customHeight="1" x14ac:dyDescent="0.2">
      <c r="N18" s="2"/>
      <c r="U18" s="21"/>
    </row>
    <row r="19" spans="14:21" ht="30" customHeight="1" x14ac:dyDescent="0.2">
      <c r="N19" s="2"/>
      <c r="U19" s="21"/>
    </row>
    <row r="20" spans="14:21" ht="30" customHeight="1" x14ac:dyDescent="0.2">
      <c r="N20" s="2"/>
      <c r="U20" s="21"/>
    </row>
    <row r="21" spans="14:21" ht="30" customHeight="1" x14ac:dyDescent="0.2">
      <c r="N21" s="2"/>
      <c r="U21" s="21"/>
    </row>
    <row r="22" spans="14:21" ht="30" customHeight="1" x14ac:dyDescent="0.2">
      <c r="N22" s="2"/>
      <c r="U22" s="21"/>
    </row>
    <row r="23" spans="14:21" ht="30" customHeight="1" x14ac:dyDescent="0.2">
      <c r="N23" s="2"/>
      <c r="U23" s="21"/>
    </row>
    <row r="24" spans="14:21" ht="30" customHeight="1" x14ac:dyDescent="0.2">
      <c r="N24" s="2"/>
      <c r="U24" s="21"/>
    </row>
    <row r="25" spans="14:21" ht="30" customHeight="1" x14ac:dyDescent="0.2">
      <c r="N25" s="2"/>
      <c r="U25" s="21"/>
    </row>
    <row r="26" spans="14:21" ht="30" customHeight="1" x14ac:dyDescent="0.2">
      <c r="N26" s="2"/>
      <c r="U26" s="21"/>
    </row>
    <row r="27" spans="14:21" ht="30" customHeight="1" x14ac:dyDescent="0.2">
      <c r="N27" s="2"/>
      <c r="U27" s="21"/>
    </row>
    <row r="28" spans="14:21" ht="30" customHeight="1" x14ac:dyDescent="0.2">
      <c r="N28" s="2"/>
      <c r="U28" s="21"/>
    </row>
    <row r="29" spans="14:21" ht="30" customHeight="1" x14ac:dyDescent="0.2">
      <c r="N29" s="2"/>
      <c r="U29" s="21"/>
    </row>
    <row r="30" spans="14:21" ht="30" customHeight="1" x14ac:dyDescent="0.2">
      <c r="N30" s="2"/>
      <c r="U30" s="21"/>
    </row>
    <row r="31" spans="14:21" ht="30" customHeight="1" x14ac:dyDescent="0.2">
      <c r="N31" s="2"/>
      <c r="U31" s="21"/>
    </row>
    <row r="63" spans="21:21" ht="30" customHeight="1" x14ac:dyDescent="0.2">
      <c r="U63" s="66"/>
    </row>
    <row r="133" spans="21:21" ht="30" customHeight="1" x14ac:dyDescent="0.2">
      <c r="U133" s="3"/>
    </row>
    <row r="134" spans="21:21" ht="30" customHeight="1" x14ac:dyDescent="0.2">
      <c r="U134" s="3"/>
    </row>
    <row r="135" spans="21:21" ht="30" customHeight="1" x14ac:dyDescent="0.2">
      <c r="U135" s="3"/>
    </row>
    <row r="136" spans="21:21" ht="30" customHeight="1" x14ac:dyDescent="0.2">
      <c r="U136" s="3"/>
    </row>
    <row r="137" spans="21:21" ht="30" customHeight="1" x14ac:dyDescent="0.2">
      <c r="U137" s="3"/>
    </row>
    <row r="138" spans="21:21" ht="30" customHeight="1" x14ac:dyDescent="0.2">
      <c r="U138" s="3"/>
    </row>
    <row r="139" spans="21:21" ht="30" customHeight="1" x14ac:dyDescent="0.2">
      <c r="U139" s="3"/>
    </row>
    <row r="140" spans="21:21" ht="30" customHeight="1" x14ac:dyDescent="0.2">
      <c r="U140" s="3"/>
    </row>
    <row r="141" spans="21:21" ht="30" customHeight="1" x14ac:dyDescent="0.2">
      <c r="U141" s="3"/>
    </row>
    <row r="142" spans="21:21" ht="30" customHeight="1" x14ac:dyDescent="0.2">
      <c r="U142" s="3"/>
    </row>
    <row r="143" spans="21:21" ht="30" customHeight="1" x14ac:dyDescent="0.2">
      <c r="U143" s="3"/>
    </row>
  </sheetData>
  <mergeCells count="22">
    <mergeCell ref="A1:A4"/>
    <mergeCell ref="B1:O1"/>
    <mergeCell ref="P1:Q1"/>
    <mergeCell ref="B2:O2"/>
    <mergeCell ref="P2:Q2"/>
    <mergeCell ref="B3:O3"/>
    <mergeCell ref="P3:Q3"/>
    <mergeCell ref="B4:O4"/>
    <mergeCell ref="P4:Q4"/>
    <mergeCell ref="A8:A9"/>
    <mergeCell ref="B8:B9"/>
    <mergeCell ref="C8:N8"/>
    <mergeCell ref="O8:Q10"/>
    <mergeCell ref="C9:E9"/>
    <mergeCell ref="F9:H9"/>
    <mergeCell ref="I9:K9"/>
    <mergeCell ref="L9:N9"/>
    <mergeCell ref="D13:G13"/>
    <mergeCell ref="H13:K13"/>
    <mergeCell ref="L13:O13"/>
    <mergeCell ref="O11:Q11"/>
    <mergeCell ref="B6:Q6"/>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tint="0.79998168889431442"/>
  </sheetPr>
  <dimension ref="A1:S194"/>
  <sheetViews>
    <sheetView topLeftCell="A43" workbookViewId="0">
      <selection activeCell="U65" sqref="U65"/>
    </sheetView>
  </sheetViews>
  <sheetFormatPr baseColWidth="10" defaultRowHeight="12.75" x14ac:dyDescent="0.2"/>
  <cols>
    <col min="1" max="1" width="3" style="100" customWidth="1"/>
    <col min="2" max="2" width="30" style="103" customWidth="1"/>
    <col min="3" max="3" width="37.140625" style="100" customWidth="1"/>
    <col min="4" max="4" width="5" style="100" bestFit="1" customWidth="1"/>
    <col min="5" max="5" width="5.5703125" style="100" customWidth="1"/>
    <col min="6" max="6" width="9.5703125" style="100" bestFit="1" customWidth="1"/>
    <col min="7" max="7" width="5.42578125" style="100" bestFit="1" customWidth="1"/>
    <col min="8" max="8" width="5.140625" style="100" bestFit="1" customWidth="1"/>
    <col min="9" max="9" width="9.5703125" style="100" customWidth="1"/>
    <col min="10" max="10" width="4.140625" style="100" bestFit="1" customWidth="1"/>
    <col min="11" max="11" width="6.42578125" style="100" bestFit="1" customWidth="1"/>
    <col min="12" max="12" width="9.5703125" style="100" bestFit="1" customWidth="1"/>
    <col min="13" max="13" width="11.140625" style="100" customWidth="1"/>
    <col min="14" max="14" width="6.42578125" style="100" customWidth="1"/>
    <col min="15" max="15" width="11" style="100" customWidth="1"/>
    <col min="16" max="16" width="27.140625" style="100" customWidth="1"/>
    <col min="17" max="18" width="11.7109375" style="100" customWidth="1"/>
    <col min="19" max="19" width="11.42578125" style="101" hidden="1" customWidth="1"/>
    <col min="20" max="16384" width="11.42578125" style="100"/>
  </cols>
  <sheetData>
    <row r="1" spans="1:19" ht="13.5" thickBot="1" x14ac:dyDescent="0.25">
      <c r="B1" s="100"/>
    </row>
    <row r="2" spans="1:19" ht="16.5" customHeight="1" x14ac:dyDescent="0.2">
      <c r="B2" s="187"/>
      <c r="C2" s="190" t="s">
        <v>36</v>
      </c>
      <c r="D2" s="191"/>
      <c r="E2" s="191"/>
      <c r="F2" s="191"/>
      <c r="G2" s="191"/>
      <c r="H2" s="191"/>
      <c r="I2" s="191"/>
      <c r="J2" s="191"/>
      <c r="K2" s="191"/>
      <c r="L2" s="191"/>
      <c r="M2" s="192"/>
      <c r="N2" s="193" t="s">
        <v>102</v>
      </c>
      <c r="O2" s="194"/>
      <c r="P2" s="195"/>
      <c r="S2" s="102">
        <v>0.8</v>
      </c>
    </row>
    <row r="3" spans="1:19" ht="15.75" customHeight="1" x14ac:dyDescent="0.2">
      <c r="B3" s="188"/>
      <c r="C3" s="196" t="s">
        <v>38</v>
      </c>
      <c r="D3" s="197"/>
      <c r="E3" s="197"/>
      <c r="F3" s="197"/>
      <c r="G3" s="197"/>
      <c r="H3" s="197"/>
      <c r="I3" s="197"/>
      <c r="J3" s="197"/>
      <c r="K3" s="197"/>
      <c r="L3" s="197"/>
      <c r="M3" s="198"/>
      <c r="N3" s="199" t="s">
        <v>111</v>
      </c>
      <c r="O3" s="200"/>
      <c r="P3" s="201"/>
      <c r="S3" s="102">
        <v>0.79998999999999998</v>
      </c>
    </row>
    <row r="4" spans="1:19" ht="15.75" customHeight="1" x14ac:dyDescent="0.2">
      <c r="B4" s="188"/>
      <c r="C4" s="196" t="s">
        <v>39</v>
      </c>
      <c r="D4" s="197"/>
      <c r="E4" s="197"/>
      <c r="F4" s="197"/>
      <c r="G4" s="197"/>
      <c r="H4" s="197"/>
      <c r="I4" s="197"/>
      <c r="J4" s="197"/>
      <c r="K4" s="197"/>
      <c r="L4" s="197"/>
      <c r="M4" s="198"/>
      <c r="N4" s="199" t="s">
        <v>103</v>
      </c>
      <c r="O4" s="200"/>
      <c r="P4" s="201"/>
      <c r="S4" s="102">
        <v>0.65</v>
      </c>
    </row>
    <row r="5" spans="1:19" ht="16.5" customHeight="1" thickBot="1" x14ac:dyDescent="0.25">
      <c r="B5" s="189"/>
      <c r="C5" s="202" t="s">
        <v>40</v>
      </c>
      <c r="D5" s="203"/>
      <c r="E5" s="203"/>
      <c r="F5" s="203"/>
      <c r="G5" s="203"/>
      <c r="H5" s="203"/>
      <c r="I5" s="203"/>
      <c r="J5" s="203"/>
      <c r="K5" s="203"/>
      <c r="L5" s="203"/>
      <c r="M5" s="204"/>
      <c r="N5" s="205" t="s">
        <v>41</v>
      </c>
      <c r="O5" s="206"/>
      <c r="P5" s="207"/>
      <c r="S5" s="102">
        <v>0.64999899999999999</v>
      </c>
    </row>
    <row r="6" spans="1:19" ht="3" customHeight="1" thickBot="1" x14ac:dyDescent="0.25">
      <c r="B6" s="100"/>
      <c r="S6" s="102"/>
    </row>
    <row r="7" spans="1:19" x14ac:dyDescent="0.2">
      <c r="A7" s="103"/>
      <c r="B7" s="208" t="s">
        <v>44</v>
      </c>
      <c r="C7" s="209"/>
      <c r="D7" s="209"/>
      <c r="E7" s="209"/>
      <c r="F7" s="209"/>
      <c r="G7" s="209"/>
      <c r="H7" s="209"/>
      <c r="I7" s="209"/>
      <c r="J7" s="209"/>
      <c r="K7" s="209"/>
      <c r="L7" s="209"/>
      <c r="M7" s="209"/>
      <c r="N7" s="209"/>
      <c r="O7" s="209"/>
      <c r="P7" s="210"/>
      <c r="Q7" s="103"/>
      <c r="S7" s="102"/>
    </row>
    <row r="8" spans="1:19" ht="13.5" thickBot="1" x14ac:dyDescent="0.25">
      <c r="A8" s="103"/>
      <c r="B8" s="211"/>
      <c r="C8" s="212"/>
      <c r="D8" s="212"/>
      <c r="E8" s="212"/>
      <c r="F8" s="212"/>
      <c r="G8" s="212"/>
      <c r="H8" s="212"/>
      <c r="I8" s="212"/>
      <c r="J8" s="212"/>
      <c r="K8" s="212"/>
      <c r="L8" s="212"/>
      <c r="M8" s="212"/>
      <c r="N8" s="212"/>
      <c r="O8" s="212"/>
      <c r="P8" s="213"/>
      <c r="Q8" s="103"/>
    </row>
    <row r="9" spans="1:19" ht="3" customHeight="1" thickBot="1" x14ac:dyDescent="0.25">
      <c r="A9" s="103"/>
      <c r="B9" s="214"/>
      <c r="C9" s="214"/>
      <c r="D9" s="214"/>
      <c r="E9" s="214"/>
      <c r="F9" s="214"/>
      <c r="G9" s="214"/>
      <c r="H9" s="214"/>
      <c r="I9" s="214"/>
      <c r="J9" s="214"/>
      <c r="K9" s="214"/>
      <c r="L9" s="214"/>
      <c r="M9" s="214"/>
      <c r="N9" s="214"/>
      <c r="O9" s="214"/>
      <c r="P9" s="214"/>
      <c r="Q9" s="103"/>
    </row>
    <row r="10" spans="1:19" ht="26.25" customHeight="1" thickBot="1" x14ac:dyDescent="0.25">
      <c r="A10" s="103"/>
      <c r="B10" s="104" t="s">
        <v>54</v>
      </c>
      <c r="C10" s="413">
        <v>2023</v>
      </c>
      <c r="D10" s="414"/>
      <c r="E10" s="414"/>
      <c r="F10" s="414"/>
      <c r="G10" s="414"/>
      <c r="H10" s="414"/>
      <c r="I10" s="415"/>
      <c r="J10" s="416" t="s">
        <v>1</v>
      </c>
      <c r="K10" s="417"/>
      <c r="L10" s="417"/>
      <c r="M10" s="417"/>
      <c r="N10" s="217" t="s">
        <v>195</v>
      </c>
      <c r="O10" s="218"/>
      <c r="P10" s="219"/>
      <c r="Q10" s="103"/>
    </row>
    <row r="11" spans="1:19" ht="3" customHeight="1" thickBot="1" x14ac:dyDescent="0.25">
      <c r="A11" s="103"/>
      <c r="B11" s="410"/>
      <c r="C11" s="411"/>
      <c r="D11" s="411"/>
      <c r="E11" s="411"/>
      <c r="F11" s="411"/>
      <c r="G11" s="411"/>
      <c r="H11" s="411"/>
      <c r="I11" s="411"/>
      <c r="J11" s="411"/>
      <c r="K11" s="411"/>
      <c r="L11" s="411"/>
      <c r="M11" s="411"/>
      <c r="N11" s="411"/>
      <c r="O11" s="411"/>
      <c r="P11" s="412"/>
      <c r="Q11" s="103"/>
    </row>
    <row r="12" spans="1:19" ht="30" customHeight="1" thickBot="1" x14ac:dyDescent="0.25">
      <c r="A12" s="103"/>
      <c r="B12" s="8" t="s">
        <v>0</v>
      </c>
      <c r="C12" s="226" t="s">
        <v>32</v>
      </c>
      <c r="D12" s="226"/>
      <c r="E12" s="226"/>
      <c r="F12" s="226"/>
      <c r="G12" s="226"/>
      <c r="H12" s="226"/>
      <c r="I12" s="226"/>
      <c r="J12" s="226"/>
      <c r="K12" s="226"/>
      <c r="L12" s="226"/>
      <c r="M12" s="226"/>
      <c r="N12" s="226"/>
      <c r="O12" s="226"/>
      <c r="P12" s="227"/>
      <c r="Q12" s="103"/>
    </row>
    <row r="13" spans="1:19" ht="3" customHeight="1" thickBot="1" x14ac:dyDescent="0.25">
      <c r="A13" s="103"/>
      <c r="B13" s="390"/>
      <c r="C13" s="391"/>
      <c r="D13" s="391"/>
      <c r="E13" s="391"/>
      <c r="F13" s="391"/>
      <c r="G13" s="391"/>
      <c r="H13" s="391"/>
      <c r="I13" s="391"/>
      <c r="J13" s="391"/>
      <c r="K13" s="391"/>
      <c r="L13" s="391"/>
      <c r="M13" s="391"/>
      <c r="N13" s="391"/>
      <c r="O13" s="391"/>
      <c r="P13" s="392"/>
      <c r="Q13" s="103"/>
    </row>
    <row r="14" spans="1:19" ht="30" customHeight="1" thickBot="1" x14ac:dyDescent="0.25">
      <c r="A14" s="103"/>
      <c r="B14" s="8" t="s">
        <v>6</v>
      </c>
      <c r="C14" s="231" t="s">
        <v>185</v>
      </c>
      <c r="D14" s="232"/>
      <c r="E14" s="232"/>
      <c r="F14" s="232"/>
      <c r="G14" s="232"/>
      <c r="H14" s="232"/>
      <c r="I14" s="232"/>
      <c r="J14" s="232"/>
      <c r="K14" s="232"/>
      <c r="L14" s="232"/>
      <c r="M14" s="232"/>
      <c r="N14" s="232"/>
      <c r="O14" s="232"/>
      <c r="P14" s="233"/>
      <c r="Q14" s="103"/>
    </row>
    <row r="15" spans="1:19" ht="3" customHeight="1" thickBot="1" x14ac:dyDescent="0.25">
      <c r="A15" s="103"/>
      <c r="B15" s="386"/>
      <c r="C15" s="387"/>
      <c r="D15" s="387"/>
      <c r="E15" s="387"/>
      <c r="F15" s="387"/>
      <c r="G15" s="387"/>
      <c r="H15" s="387"/>
      <c r="I15" s="387"/>
      <c r="J15" s="387"/>
      <c r="K15" s="387"/>
      <c r="L15" s="387"/>
      <c r="M15" s="387"/>
      <c r="N15" s="387"/>
      <c r="O15" s="387"/>
      <c r="P15" s="388"/>
      <c r="Q15" s="103"/>
    </row>
    <row r="16" spans="1:19" ht="30" customHeight="1" thickBot="1" x14ac:dyDescent="0.25">
      <c r="A16" s="103"/>
      <c r="B16" s="8" t="s">
        <v>25</v>
      </c>
      <c r="C16" s="454" t="s">
        <v>186</v>
      </c>
      <c r="D16" s="455"/>
      <c r="E16" s="455"/>
      <c r="F16" s="455"/>
      <c r="G16" s="455"/>
      <c r="H16" s="455"/>
      <c r="I16" s="455"/>
      <c r="J16" s="455"/>
      <c r="K16" s="455"/>
      <c r="L16" s="455"/>
      <c r="M16" s="455"/>
      <c r="N16" s="455"/>
      <c r="O16" s="455"/>
      <c r="P16" s="456"/>
      <c r="Q16" s="103"/>
    </row>
    <row r="17" spans="1:17" ht="4.5" customHeight="1" thickBot="1" x14ac:dyDescent="0.25">
      <c r="A17" s="103"/>
      <c r="B17" s="386"/>
      <c r="C17" s="387"/>
      <c r="D17" s="387"/>
      <c r="E17" s="387"/>
      <c r="F17" s="387"/>
      <c r="G17" s="387"/>
      <c r="H17" s="387"/>
      <c r="I17" s="387"/>
      <c r="J17" s="387"/>
      <c r="K17" s="387"/>
      <c r="L17" s="387"/>
      <c r="M17" s="387"/>
      <c r="N17" s="387"/>
      <c r="O17" s="387"/>
      <c r="P17" s="388"/>
      <c r="Q17" s="103"/>
    </row>
    <row r="18" spans="1:17" ht="30" customHeight="1" thickBot="1" x14ac:dyDescent="0.25">
      <c r="A18" s="103"/>
      <c r="B18" s="8" t="s">
        <v>11</v>
      </c>
      <c r="C18" s="237" t="s">
        <v>119</v>
      </c>
      <c r="D18" s="238"/>
      <c r="E18" s="238"/>
      <c r="F18" s="238"/>
      <c r="G18" s="238"/>
      <c r="H18" s="238"/>
      <c r="I18" s="238"/>
      <c r="J18" s="238"/>
      <c r="K18" s="238"/>
      <c r="L18" s="238"/>
      <c r="M18" s="238"/>
      <c r="N18" s="238"/>
      <c r="O18" s="238"/>
      <c r="P18" s="239"/>
      <c r="Q18" s="103"/>
    </row>
    <row r="19" spans="1:17" ht="3" customHeight="1" thickBot="1" x14ac:dyDescent="0.25">
      <c r="A19" s="103"/>
      <c r="B19" s="406"/>
      <c r="C19" s="406"/>
      <c r="D19" s="406"/>
      <c r="E19" s="406"/>
      <c r="F19" s="406"/>
      <c r="G19" s="406"/>
      <c r="H19" s="406"/>
      <c r="I19" s="406"/>
      <c r="J19" s="406"/>
      <c r="K19" s="406"/>
      <c r="L19" s="406"/>
      <c r="M19" s="406"/>
      <c r="N19" s="406"/>
      <c r="O19" s="406"/>
      <c r="P19" s="406"/>
      <c r="Q19" s="103"/>
    </row>
    <row r="20" spans="1:17" ht="17.25" customHeight="1" thickBot="1" x14ac:dyDescent="0.25">
      <c r="A20" s="103"/>
      <c r="B20" s="365" t="s">
        <v>26</v>
      </c>
      <c r="C20" s="366"/>
      <c r="D20" s="366"/>
      <c r="E20" s="366"/>
      <c r="F20" s="366"/>
      <c r="G20" s="366"/>
      <c r="H20" s="366"/>
      <c r="I20" s="366"/>
      <c r="J20" s="366"/>
      <c r="K20" s="366"/>
      <c r="L20" s="366"/>
      <c r="M20" s="366"/>
      <c r="N20" s="366"/>
      <c r="O20" s="366"/>
      <c r="P20" s="367"/>
      <c r="Q20" s="103"/>
    </row>
    <row r="21" spans="1:17" ht="3" customHeight="1" thickBot="1" x14ac:dyDescent="0.25">
      <c r="A21" s="103"/>
      <c r="B21" s="407"/>
      <c r="C21" s="408"/>
      <c r="D21" s="408"/>
      <c r="E21" s="408"/>
      <c r="F21" s="408"/>
      <c r="G21" s="408"/>
      <c r="H21" s="408"/>
      <c r="I21" s="408"/>
      <c r="J21" s="408"/>
      <c r="K21" s="408"/>
      <c r="L21" s="408"/>
      <c r="M21" s="408"/>
      <c r="N21" s="408"/>
      <c r="O21" s="408"/>
      <c r="P21" s="409"/>
      <c r="Q21" s="103"/>
    </row>
    <row r="22" spans="1:17" ht="47.25" customHeight="1" thickBot="1" x14ac:dyDescent="0.25">
      <c r="A22" s="103"/>
      <c r="B22" s="8" t="s">
        <v>3</v>
      </c>
      <c r="C22" s="247" t="s">
        <v>188</v>
      </c>
      <c r="D22" s="248"/>
      <c r="E22" s="248"/>
      <c r="F22" s="248"/>
      <c r="G22" s="248"/>
      <c r="H22" s="248"/>
      <c r="I22" s="248"/>
      <c r="J22" s="248"/>
      <c r="K22" s="248"/>
      <c r="L22" s="248"/>
      <c r="M22" s="248"/>
      <c r="N22" s="248"/>
      <c r="O22" s="248"/>
      <c r="P22" s="249"/>
      <c r="Q22" s="103"/>
    </row>
    <row r="23" spans="1:17" ht="3" customHeight="1" thickBot="1" x14ac:dyDescent="0.25">
      <c r="A23" s="103"/>
      <c r="B23" s="386"/>
      <c r="C23" s="387"/>
      <c r="D23" s="387"/>
      <c r="E23" s="387"/>
      <c r="F23" s="387"/>
      <c r="G23" s="387"/>
      <c r="H23" s="387"/>
      <c r="I23" s="387"/>
      <c r="J23" s="387"/>
      <c r="K23" s="387"/>
      <c r="L23" s="387"/>
      <c r="M23" s="387"/>
      <c r="N23" s="387"/>
      <c r="O23" s="387"/>
      <c r="P23" s="388"/>
      <c r="Q23" s="103"/>
    </row>
    <row r="24" spans="1:17" ht="113.25" customHeight="1" thickBot="1" x14ac:dyDescent="0.25">
      <c r="A24" s="103"/>
      <c r="B24" s="8" t="s">
        <v>12</v>
      </c>
      <c r="C24" s="250" t="s">
        <v>187</v>
      </c>
      <c r="D24" s="251"/>
      <c r="E24" s="251"/>
      <c r="F24" s="251"/>
      <c r="G24" s="251"/>
      <c r="H24" s="251"/>
      <c r="I24" s="251"/>
      <c r="J24" s="251"/>
      <c r="K24" s="251"/>
      <c r="L24" s="251"/>
      <c r="M24" s="251"/>
      <c r="N24" s="251"/>
      <c r="O24" s="251"/>
      <c r="P24" s="252"/>
      <c r="Q24" s="103"/>
    </row>
    <row r="25" spans="1:17" ht="3" customHeight="1" thickBot="1" x14ac:dyDescent="0.25">
      <c r="A25" s="103"/>
      <c r="B25" s="393"/>
      <c r="C25" s="394"/>
      <c r="D25" s="394"/>
      <c r="E25" s="394"/>
      <c r="F25" s="394"/>
      <c r="G25" s="394"/>
      <c r="H25" s="394"/>
      <c r="I25" s="394"/>
      <c r="J25" s="394"/>
      <c r="K25" s="394"/>
      <c r="L25" s="394"/>
      <c r="M25" s="394"/>
      <c r="N25" s="394"/>
      <c r="O25" s="394"/>
      <c r="P25" s="395"/>
      <c r="Q25" s="103"/>
    </row>
    <row r="26" spans="1:17" ht="44.25" customHeight="1" thickBot="1" x14ac:dyDescent="0.25">
      <c r="A26" s="103"/>
      <c r="B26" s="136" t="s">
        <v>2</v>
      </c>
      <c r="C26" s="453" t="s">
        <v>189</v>
      </c>
      <c r="D26" s="251"/>
      <c r="E26" s="251"/>
      <c r="F26" s="251"/>
      <c r="G26" s="251"/>
      <c r="H26" s="251"/>
      <c r="I26" s="251"/>
      <c r="J26" s="251"/>
      <c r="K26" s="251"/>
      <c r="L26" s="251"/>
      <c r="M26" s="251"/>
      <c r="N26" s="251"/>
      <c r="O26" s="251"/>
      <c r="P26" s="252"/>
      <c r="Q26" s="103"/>
    </row>
    <row r="27" spans="1:17" ht="3" customHeight="1" thickBot="1" x14ac:dyDescent="0.25">
      <c r="A27" s="103"/>
      <c r="B27" s="398"/>
      <c r="C27" s="399"/>
      <c r="D27" s="399"/>
      <c r="E27" s="399"/>
      <c r="F27" s="399"/>
      <c r="G27" s="399"/>
      <c r="H27" s="399"/>
      <c r="I27" s="399"/>
      <c r="J27" s="399"/>
      <c r="K27" s="399"/>
      <c r="L27" s="399"/>
      <c r="M27" s="399"/>
      <c r="N27" s="399"/>
      <c r="O27" s="399"/>
      <c r="P27" s="400"/>
      <c r="Q27" s="103"/>
    </row>
    <row r="28" spans="1:17" ht="47.25" customHeight="1" thickBot="1" x14ac:dyDescent="0.25">
      <c r="A28" s="103"/>
      <c r="B28" s="95" t="s">
        <v>13</v>
      </c>
      <c r="C28" s="96" t="s">
        <v>14</v>
      </c>
      <c r="D28" s="448" t="s">
        <v>190</v>
      </c>
      <c r="E28" s="259"/>
      <c r="F28" s="259"/>
      <c r="G28" s="260"/>
      <c r="H28" s="449" t="s">
        <v>15</v>
      </c>
      <c r="I28" s="382"/>
      <c r="J28" s="450"/>
      <c r="K28" s="448" t="s">
        <v>190</v>
      </c>
      <c r="L28" s="451"/>
      <c r="M28" s="452"/>
      <c r="N28" s="272" t="s">
        <v>16</v>
      </c>
      <c r="O28" s="273"/>
      <c r="P28" s="137" t="s">
        <v>190</v>
      </c>
      <c r="Q28" s="103"/>
    </row>
    <row r="29" spans="1:17" ht="3" customHeight="1" thickBot="1" x14ac:dyDescent="0.25">
      <c r="A29" s="103"/>
      <c r="B29" s="383"/>
      <c r="C29" s="384"/>
      <c r="D29" s="384"/>
      <c r="E29" s="384"/>
      <c r="F29" s="384"/>
      <c r="G29" s="384"/>
      <c r="H29" s="384"/>
      <c r="I29" s="384"/>
      <c r="J29" s="384"/>
      <c r="K29" s="384"/>
      <c r="L29" s="384"/>
      <c r="M29" s="384"/>
      <c r="N29" s="384"/>
      <c r="O29" s="384"/>
      <c r="P29" s="385"/>
      <c r="Q29" s="103"/>
    </row>
    <row r="30" spans="1:17" ht="13.5" thickBot="1" x14ac:dyDescent="0.25">
      <c r="A30" s="103"/>
      <c r="B30" s="105" t="s">
        <v>7</v>
      </c>
      <c r="C30" s="309" t="s">
        <v>101</v>
      </c>
      <c r="D30" s="226"/>
      <c r="E30" s="226"/>
      <c r="F30" s="226"/>
      <c r="G30" s="226"/>
      <c r="H30" s="226"/>
      <c r="I30" s="226"/>
      <c r="J30" s="226"/>
      <c r="K30" s="226"/>
      <c r="L30" s="226"/>
      <c r="M30" s="226"/>
      <c r="N30" s="226"/>
      <c r="O30" s="226"/>
      <c r="P30" s="227"/>
      <c r="Q30" s="103"/>
    </row>
    <row r="31" spans="1:17" ht="3" customHeight="1" thickBot="1" x14ac:dyDescent="0.25">
      <c r="A31" s="103"/>
      <c r="B31" s="386"/>
      <c r="C31" s="387"/>
      <c r="D31" s="387"/>
      <c r="E31" s="387"/>
      <c r="F31" s="387"/>
      <c r="G31" s="387"/>
      <c r="H31" s="387"/>
      <c r="I31" s="387"/>
      <c r="J31" s="387"/>
      <c r="K31" s="387"/>
      <c r="L31" s="387"/>
      <c r="M31" s="387"/>
      <c r="N31" s="387"/>
      <c r="O31" s="387"/>
      <c r="P31" s="388"/>
      <c r="Q31" s="103"/>
    </row>
    <row r="32" spans="1:17" ht="13.5" thickBot="1" x14ac:dyDescent="0.25">
      <c r="A32" s="103"/>
      <c r="B32" s="105" t="s">
        <v>4</v>
      </c>
      <c r="C32" s="389" t="s">
        <v>49</v>
      </c>
      <c r="D32" s="226"/>
      <c r="E32" s="226"/>
      <c r="F32" s="226"/>
      <c r="G32" s="226"/>
      <c r="H32" s="226"/>
      <c r="I32" s="226"/>
      <c r="J32" s="226"/>
      <c r="K32" s="226"/>
      <c r="L32" s="226"/>
      <c r="M32" s="226"/>
      <c r="N32" s="226"/>
      <c r="O32" s="226"/>
      <c r="P32" s="227"/>
      <c r="Q32" s="103"/>
    </row>
    <row r="33" spans="1:17" ht="3" customHeight="1" thickBot="1" x14ac:dyDescent="0.25">
      <c r="A33" s="103"/>
      <c r="B33" s="386"/>
      <c r="C33" s="387"/>
      <c r="D33" s="387"/>
      <c r="E33" s="387"/>
      <c r="F33" s="387"/>
      <c r="G33" s="387"/>
      <c r="H33" s="387"/>
      <c r="I33" s="387"/>
      <c r="J33" s="387"/>
      <c r="K33" s="387"/>
      <c r="L33" s="387"/>
      <c r="M33" s="387"/>
      <c r="N33" s="387"/>
      <c r="O33" s="387"/>
      <c r="P33" s="388"/>
      <c r="Q33" s="103"/>
    </row>
    <row r="34" spans="1:17" ht="13.5" thickBot="1" x14ac:dyDescent="0.25">
      <c r="A34" s="103"/>
      <c r="B34" s="105" t="s">
        <v>23</v>
      </c>
      <c r="C34" s="389" t="s">
        <v>49</v>
      </c>
      <c r="D34" s="226"/>
      <c r="E34" s="226"/>
      <c r="F34" s="226"/>
      <c r="G34" s="226"/>
      <c r="H34" s="226"/>
      <c r="I34" s="226"/>
      <c r="J34" s="226"/>
      <c r="K34" s="226"/>
      <c r="L34" s="226"/>
      <c r="M34" s="226"/>
      <c r="N34" s="226"/>
      <c r="O34" s="226"/>
      <c r="P34" s="227"/>
      <c r="Q34" s="103"/>
    </row>
    <row r="35" spans="1:17" ht="3" customHeight="1" thickBot="1" x14ac:dyDescent="0.25">
      <c r="A35" s="103"/>
      <c r="B35" s="390"/>
      <c r="C35" s="391"/>
      <c r="D35" s="391"/>
      <c r="E35" s="391"/>
      <c r="F35" s="391"/>
      <c r="G35" s="391"/>
      <c r="H35" s="391"/>
      <c r="I35" s="391"/>
      <c r="J35" s="391"/>
      <c r="K35" s="391"/>
      <c r="L35" s="391"/>
      <c r="M35" s="391"/>
      <c r="N35" s="391"/>
      <c r="O35" s="391"/>
      <c r="P35" s="392"/>
      <c r="Q35" s="103"/>
    </row>
    <row r="36" spans="1:17" ht="16.5" customHeight="1" thickBot="1" x14ac:dyDescent="0.25">
      <c r="A36" s="103"/>
      <c r="B36" s="105" t="s">
        <v>43</v>
      </c>
      <c r="C36" s="309" t="s">
        <v>49</v>
      </c>
      <c r="D36" s="226"/>
      <c r="E36" s="226"/>
      <c r="F36" s="226"/>
      <c r="G36" s="226"/>
      <c r="H36" s="226"/>
      <c r="I36" s="226"/>
      <c r="J36" s="226"/>
      <c r="K36" s="226"/>
      <c r="L36" s="226"/>
      <c r="M36" s="226"/>
      <c r="N36" s="226"/>
      <c r="O36" s="226"/>
      <c r="P36" s="227"/>
      <c r="Q36" s="103"/>
    </row>
    <row r="37" spans="1:17" ht="3" customHeight="1" thickBot="1" x14ac:dyDescent="0.25">
      <c r="A37" s="103"/>
      <c r="B37" s="106"/>
      <c r="C37" s="106"/>
      <c r="D37" s="106"/>
      <c r="E37" s="106"/>
      <c r="F37" s="106"/>
      <c r="G37" s="106"/>
      <c r="H37" s="106"/>
      <c r="I37" s="106"/>
      <c r="J37" s="106"/>
      <c r="K37" s="106"/>
      <c r="L37" s="106"/>
      <c r="M37" s="106"/>
      <c r="N37" s="106"/>
      <c r="O37" s="106"/>
      <c r="P37" s="106"/>
      <c r="Q37" s="103"/>
    </row>
    <row r="38" spans="1:17" x14ac:dyDescent="0.2">
      <c r="A38" s="103"/>
      <c r="B38" s="371" t="s">
        <v>17</v>
      </c>
      <c r="C38" s="372"/>
      <c r="D38" s="372"/>
      <c r="E38" s="372"/>
      <c r="F38" s="372"/>
      <c r="G38" s="372"/>
      <c r="H38" s="372"/>
      <c r="I38" s="372"/>
      <c r="J38" s="372"/>
      <c r="K38" s="372"/>
      <c r="L38" s="372"/>
      <c r="M38" s="372"/>
      <c r="N38" s="372"/>
      <c r="O38" s="372"/>
      <c r="P38" s="373"/>
      <c r="Q38" s="103"/>
    </row>
    <row r="39" spans="1:17" ht="13.5" thickBot="1" x14ac:dyDescent="0.25">
      <c r="A39" s="103"/>
      <c r="B39" s="107" t="s">
        <v>22</v>
      </c>
      <c r="C39" s="374" t="s">
        <v>18</v>
      </c>
      <c r="D39" s="374"/>
      <c r="E39" s="374"/>
      <c r="F39" s="374"/>
      <c r="G39" s="374"/>
      <c r="H39" s="374" t="s">
        <v>7</v>
      </c>
      <c r="I39" s="374"/>
      <c r="J39" s="374"/>
      <c r="K39" s="374"/>
      <c r="L39" s="374"/>
      <c r="M39" s="374" t="s">
        <v>19</v>
      </c>
      <c r="N39" s="374"/>
      <c r="O39" s="374"/>
      <c r="P39" s="375"/>
      <c r="Q39" s="103"/>
    </row>
    <row r="40" spans="1:17" ht="34.5" customHeight="1" x14ac:dyDescent="0.2">
      <c r="A40" s="103"/>
      <c r="B40" s="138" t="s">
        <v>191</v>
      </c>
      <c r="C40" s="429" t="s">
        <v>192</v>
      </c>
      <c r="D40" s="430"/>
      <c r="E40" s="430"/>
      <c r="F40" s="430"/>
      <c r="G40" s="431"/>
      <c r="H40" s="432" t="s">
        <v>166</v>
      </c>
      <c r="I40" s="433"/>
      <c r="J40" s="433"/>
      <c r="K40" s="433"/>
      <c r="L40" s="434"/>
      <c r="M40" s="432" t="s">
        <v>220</v>
      </c>
      <c r="N40" s="433"/>
      <c r="O40" s="433"/>
      <c r="P40" s="435"/>
      <c r="Q40" s="103"/>
    </row>
    <row r="41" spans="1:17" ht="34.5" customHeight="1" x14ac:dyDescent="0.2">
      <c r="A41" s="103"/>
      <c r="B41" s="139" t="s">
        <v>193</v>
      </c>
      <c r="C41" s="423" t="s">
        <v>192</v>
      </c>
      <c r="D41" s="424"/>
      <c r="E41" s="424"/>
      <c r="F41" s="424"/>
      <c r="G41" s="425"/>
      <c r="H41" s="426" t="s">
        <v>166</v>
      </c>
      <c r="I41" s="427"/>
      <c r="J41" s="427"/>
      <c r="K41" s="427"/>
      <c r="L41" s="428"/>
      <c r="M41" s="436"/>
      <c r="N41" s="437"/>
      <c r="O41" s="437"/>
      <c r="P41" s="438"/>
      <c r="Q41" s="103"/>
    </row>
    <row r="42" spans="1:17" ht="34.5" customHeight="1" thickBot="1" x14ac:dyDescent="0.25">
      <c r="A42" s="103"/>
      <c r="B42" s="140" t="s">
        <v>194</v>
      </c>
      <c r="C42" s="442" t="s">
        <v>192</v>
      </c>
      <c r="D42" s="443"/>
      <c r="E42" s="443"/>
      <c r="F42" s="443"/>
      <c r="G42" s="444"/>
      <c r="H42" s="445" t="s">
        <v>166</v>
      </c>
      <c r="I42" s="446"/>
      <c r="J42" s="446"/>
      <c r="K42" s="446"/>
      <c r="L42" s="447"/>
      <c r="M42" s="439"/>
      <c r="N42" s="440"/>
      <c r="O42" s="440"/>
      <c r="P42" s="441"/>
      <c r="Q42" s="103"/>
    </row>
    <row r="43" spans="1:17" ht="3" customHeight="1" thickBot="1" x14ac:dyDescent="0.25">
      <c r="A43" s="103"/>
      <c r="B43" s="108"/>
      <c r="C43" s="108"/>
      <c r="D43" s="108"/>
      <c r="E43" s="108"/>
      <c r="F43" s="108"/>
      <c r="G43" s="108"/>
      <c r="H43" s="108"/>
      <c r="I43" s="108"/>
      <c r="J43" s="108"/>
      <c r="K43" s="108"/>
      <c r="L43" s="108"/>
      <c r="M43" s="108"/>
      <c r="N43" s="108"/>
      <c r="O43" s="108"/>
      <c r="P43" s="108"/>
      <c r="Q43" s="103"/>
    </row>
    <row r="44" spans="1:17" ht="13.5" customHeight="1" thickBot="1" x14ac:dyDescent="0.25">
      <c r="A44" s="103"/>
      <c r="B44" s="365" t="s">
        <v>8</v>
      </c>
      <c r="C44" s="366"/>
      <c r="D44" s="366"/>
      <c r="E44" s="366"/>
      <c r="F44" s="366"/>
      <c r="G44" s="366"/>
      <c r="H44" s="366"/>
      <c r="I44" s="366"/>
      <c r="J44" s="366"/>
      <c r="K44" s="366"/>
      <c r="L44" s="366"/>
      <c r="M44" s="366"/>
      <c r="N44" s="366"/>
      <c r="O44" s="366"/>
      <c r="P44" s="367"/>
      <c r="Q44" s="103"/>
    </row>
    <row r="45" spans="1:17" ht="3" customHeight="1" thickBot="1" x14ac:dyDescent="0.25">
      <c r="A45" s="103"/>
      <c r="B45" s="109"/>
      <c r="C45" s="110"/>
      <c r="D45" s="110"/>
      <c r="E45" s="110"/>
      <c r="F45" s="110"/>
      <c r="G45" s="110"/>
      <c r="H45" s="110"/>
      <c r="I45" s="110"/>
      <c r="J45" s="110"/>
      <c r="K45" s="110"/>
      <c r="L45" s="110"/>
      <c r="M45" s="110"/>
      <c r="N45" s="110"/>
      <c r="O45" s="110"/>
      <c r="P45" s="111"/>
      <c r="Q45" s="103"/>
    </row>
    <row r="46" spans="1:17" x14ac:dyDescent="0.2">
      <c r="A46" s="103"/>
      <c r="B46" s="421" t="s">
        <v>20</v>
      </c>
      <c r="C46" s="182" t="s">
        <v>9</v>
      </c>
      <c r="D46" s="183" t="s">
        <v>66</v>
      </c>
      <c r="E46" s="183" t="s">
        <v>67</v>
      </c>
      <c r="F46" s="183" t="s">
        <v>68</v>
      </c>
      <c r="G46" s="183" t="s">
        <v>69</v>
      </c>
      <c r="H46" s="183" t="s">
        <v>70</v>
      </c>
      <c r="I46" s="183" t="s">
        <v>71</v>
      </c>
      <c r="J46" s="183" t="s">
        <v>72</v>
      </c>
      <c r="K46" s="183" t="s">
        <v>73</v>
      </c>
      <c r="L46" s="183" t="s">
        <v>74</v>
      </c>
      <c r="M46" s="183" t="s">
        <v>75</v>
      </c>
      <c r="N46" s="183" t="s">
        <v>76</v>
      </c>
      <c r="O46" s="184" t="s">
        <v>77</v>
      </c>
      <c r="P46" s="185" t="s">
        <v>200</v>
      </c>
      <c r="Q46" s="103"/>
    </row>
    <row r="47" spans="1:17" x14ac:dyDescent="0.2">
      <c r="A47" s="103"/>
      <c r="B47" s="422"/>
      <c r="C47" s="141" t="str">
        <f>+B40</f>
        <v>Inventario inicial del período</v>
      </c>
      <c r="D47" s="91"/>
      <c r="E47" s="91"/>
      <c r="F47" s="91">
        <f>'3.1. Registro comportamin Inven'!C10</f>
        <v>39</v>
      </c>
      <c r="G47" s="91"/>
      <c r="H47" s="91"/>
      <c r="I47" s="91">
        <f>'3.1. Registro comportamin Inven'!D10</f>
        <v>34</v>
      </c>
      <c r="J47" s="91"/>
      <c r="K47" s="91"/>
      <c r="L47" s="91">
        <f>'3.1. Registro comportamin Inven'!E10</f>
        <v>39</v>
      </c>
      <c r="M47" s="91"/>
      <c r="N47" s="91"/>
      <c r="O47" s="91">
        <v>37</v>
      </c>
      <c r="P47" s="135">
        <f>'3.1. Registro comportamin Inven'!G10</f>
        <v>39</v>
      </c>
      <c r="Q47" s="103"/>
    </row>
    <row r="48" spans="1:17" ht="24" x14ac:dyDescent="0.2">
      <c r="A48" s="103"/>
      <c r="B48" s="422"/>
      <c r="C48" s="141" t="str">
        <f>+B41</f>
        <v>Número de procesos nuevos recibidos durante el período</v>
      </c>
      <c r="D48" s="91"/>
      <c r="E48" s="91"/>
      <c r="F48" s="91">
        <f>'3.1. Registro comportamin Inven'!C11</f>
        <v>25</v>
      </c>
      <c r="G48" s="91"/>
      <c r="H48" s="91"/>
      <c r="I48" s="91">
        <f>'3.1. Registro comportamin Inven'!F11</f>
        <v>13</v>
      </c>
      <c r="J48" s="91"/>
      <c r="K48" s="91"/>
      <c r="L48" s="91">
        <f>'3.1. Registro comportamin Inven'!I11</f>
        <v>0</v>
      </c>
      <c r="M48" s="91"/>
      <c r="N48" s="91"/>
      <c r="O48" s="91">
        <v>13</v>
      </c>
      <c r="P48" s="135">
        <f>'3.1. Registro comportamin Inven'!G11</f>
        <v>80</v>
      </c>
      <c r="Q48" s="103"/>
    </row>
    <row r="49" spans="1:17" ht="24" x14ac:dyDescent="0.2">
      <c r="A49" s="103"/>
      <c r="B49" s="422"/>
      <c r="C49" s="141" t="s">
        <v>196</v>
      </c>
      <c r="D49" s="91"/>
      <c r="E49" s="91"/>
      <c r="F49" s="91">
        <f>'3.1. Registro comportamin Inven'!C12</f>
        <v>30</v>
      </c>
      <c r="G49" s="91"/>
      <c r="H49" s="91"/>
      <c r="I49" s="91">
        <f>'3.1. Registro comportamin Inven'!D12</f>
        <v>19</v>
      </c>
      <c r="J49" s="91"/>
      <c r="K49" s="91"/>
      <c r="L49" s="91">
        <f>'3.1. Registro comportamin Inven'!E12</f>
        <v>20</v>
      </c>
      <c r="M49" s="91"/>
      <c r="N49" s="91"/>
      <c r="O49" s="91">
        <v>16</v>
      </c>
      <c r="P49" s="135">
        <f>'3.1. Registro comportamin Inven'!G12</f>
        <v>-85</v>
      </c>
      <c r="Q49" s="103"/>
    </row>
    <row r="50" spans="1:17" x14ac:dyDescent="0.2">
      <c r="A50" s="103"/>
      <c r="B50" s="422"/>
      <c r="C50" s="141" t="str">
        <f>+B42</f>
        <v>Inventario final del período</v>
      </c>
      <c r="D50" s="91"/>
      <c r="E50" s="91"/>
      <c r="F50" s="91">
        <f>'3.1. Registro comportamin Inven'!C13</f>
        <v>34</v>
      </c>
      <c r="G50" s="91"/>
      <c r="H50" s="91"/>
      <c r="I50" s="91">
        <f>'3.1. Registro comportamin Inven'!D13</f>
        <v>39</v>
      </c>
      <c r="J50" s="91"/>
      <c r="K50" s="91"/>
      <c r="L50" s="91">
        <f>'3.1. Registro comportamin Inven'!E13</f>
        <v>37</v>
      </c>
      <c r="M50" s="91"/>
      <c r="N50" s="91"/>
      <c r="O50" s="91">
        <v>34</v>
      </c>
      <c r="P50" s="135">
        <f>'3.1. Registro comportamin Inven'!G13</f>
        <v>34</v>
      </c>
      <c r="Q50" s="103"/>
    </row>
    <row r="51" spans="1:17" x14ac:dyDescent="0.2">
      <c r="A51" s="103"/>
      <c r="B51" s="422"/>
      <c r="C51" s="141" t="s">
        <v>197</v>
      </c>
      <c r="D51" s="91"/>
      <c r="E51" s="91"/>
      <c r="F51" s="91">
        <f>F47-F50</f>
        <v>5</v>
      </c>
      <c r="G51" s="91"/>
      <c r="H51" s="91"/>
      <c r="I51" s="91">
        <f>I47-I50</f>
        <v>-5</v>
      </c>
      <c r="J51" s="91"/>
      <c r="K51" s="91"/>
      <c r="L51" s="91">
        <f>L47-L50</f>
        <v>2</v>
      </c>
      <c r="M51" s="91"/>
      <c r="N51" s="91"/>
      <c r="O51" s="91">
        <f>O47-O50</f>
        <v>3</v>
      </c>
      <c r="P51" s="91">
        <f>P47-P50</f>
        <v>5</v>
      </c>
      <c r="Q51" s="103"/>
    </row>
    <row r="52" spans="1:17" ht="24" x14ac:dyDescent="0.2">
      <c r="A52" s="103"/>
      <c r="B52" s="422"/>
      <c r="C52" s="177" t="s">
        <v>198</v>
      </c>
      <c r="D52" s="178"/>
      <c r="E52" s="178"/>
      <c r="F52" s="179">
        <f>F50/F47</f>
        <v>0.87179487179487181</v>
      </c>
      <c r="G52" s="180"/>
      <c r="H52" s="180"/>
      <c r="I52" s="179">
        <f>I50/I47</f>
        <v>1.1470588235294117</v>
      </c>
      <c r="J52" s="180"/>
      <c r="K52" s="180"/>
      <c r="L52" s="179">
        <f>L50/L47</f>
        <v>0.94871794871794868</v>
      </c>
      <c r="M52" s="180"/>
      <c r="N52" s="180"/>
      <c r="O52" s="179">
        <f>O50/O47</f>
        <v>0.91891891891891897</v>
      </c>
      <c r="P52" s="179">
        <f>P50/P47</f>
        <v>0.87179487179487181</v>
      </c>
      <c r="Q52" s="103"/>
    </row>
    <row r="53" spans="1:17" x14ac:dyDescent="0.2">
      <c r="A53" s="103"/>
      <c r="B53" s="422"/>
      <c r="C53" s="177" t="s">
        <v>199</v>
      </c>
      <c r="D53" s="178"/>
      <c r="E53" s="178"/>
      <c r="F53" s="180">
        <f>F52-1</f>
        <v>-0.12820512820512819</v>
      </c>
      <c r="G53" s="180"/>
      <c r="H53" s="180"/>
      <c r="I53" s="180">
        <f>I52-1</f>
        <v>0.14705882352941169</v>
      </c>
      <c r="J53" s="180"/>
      <c r="K53" s="180"/>
      <c r="L53" s="180">
        <f>L52-1</f>
        <v>-5.1282051282051322E-2</v>
      </c>
      <c r="M53" s="180"/>
      <c r="N53" s="180"/>
      <c r="O53" s="180">
        <f>O52-1</f>
        <v>-8.108108108108103E-2</v>
      </c>
      <c r="P53" s="180">
        <f>P52-1</f>
        <v>-0.12820512820512819</v>
      </c>
      <c r="Q53" s="103"/>
    </row>
    <row r="54" spans="1:17" ht="36" customHeight="1" thickBot="1" x14ac:dyDescent="0.25">
      <c r="A54" s="103"/>
      <c r="B54" s="422"/>
      <c r="C54" s="181" t="s">
        <v>210</v>
      </c>
      <c r="D54" s="178"/>
      <c r="E54" s="178"/>
      <c r="F54" s="181" t="str">
        <f>IF(F53&lt;0,"Se reduce","No se reduce")</f>
        <v>Se reduce</v>
      </c>
      <c r="G54" s="178"/>
      <c r="H54" s="178"/>
      <c r="I54" s="181" t="str">
        <f>IF(I53&lt;0,"Se reduce","No se reduce")</f>
        <v>No se reduce</v>
      </c>
      <c r="J54" s="178"/>
      <c r="K54" s="178"/>
      <c r="L54" s="181" t="str">
        <f>IF(L53&lt;0,"Se reduce","No se reduce")</f>
        <v>Se reduce</v>
      </c>
      <c r="M54" s="178"/>
      <c r="N54" s="178"/>
      <c r="O54" s="181" t="str">
        <f>IF(O53&lt;0,"Se reduce","No se reduce")</f>
        <v>Se reduce</v>
      </c>
      <c r="P54" s="178" t="str">
        <f>IF(P53&lt;0,"Se reduce","No se reduce")</f>
        <v>Se reduce</v>
      </c>
      <c r="Q54" s="103"/>
    </row>
    <row r="55" spans="1:17" ht="3" customHeight="1" thickBot="1" x14ac:dyDescent="0.25">
      <c r="A55" s="103"/>
      <c r="B55" s="122">
        <v>0.9</v>
      </c>
      <c r="C55" s="123"/>
      <c r="D55" s="123"/>
      <c r="E55" s="123"/>
      <c r="F55" s="124" t="e">
        <f>+#REF!</f>
        <v>#REF!</v>
      </c>
      <c r="G55" s="123"/>
      <c r="H55" s="123"/>
      <c r="I55" s="124" t="e">
        <f>+#REF!</f>
        <v>#REF!</v>
      </c>
      <c r="J55" s="123"/>
      <c r="K55" s="123"/>
      <c r="L55" s="124" t="e">
        <f>+#REF!</f>
        <v>#REF!</v>
      </c>
      <c r="M55" s="123"/>
      <c r="N55" s="123"/>
      <c r="O55" s="124" t="e">
        <f>+#REF!</f>
        <v>#REF!</v>
      </c>
      <c r="P55" s="124" t="e">
        <f>+#REF!</f>
        <v>#REF!</v>
      </c>
      <c r="Q55" s="103"/>
    </row>
    <row r="56" spans="1:17" ht="22.5" customHeight="1" thickBot="1" x14ac:dyDescent="0.25">
      <c r="A56" s="103"/>
      <c r="B56" s="368" t="s">
        <v>21</v>
      </c>
      <c r="C56" s="369"/>
      <c r="D56" s="369"/>
      <c r="E56" s="369"/>
      <c r="F56" s="369"/>
      <c r="G56" s="369"/>
      <c r="H56" s="369"/>
      <c r="I56" s="369"/>
      <c r="J56" s="369"/>
      <c r="K56" s="369"/>
      <c r="L56" s="369"/>
      <c r="M56" s="369"/>
      <c r="N56" s="369"/>
      <c r="O56" s="369"/>
      <c r="P56" s="370"/>
      <c r="Q56" s="103"/>
    </row>
    <row r="57" spans="1:17" x14ac:dyDescent="0.2">
      <c r="A57" s="103"/>
      <c r="B57" s="293"/>
      <c r="C57" s="294"/>
      <c r="D57" s="294"/>
      <c r="E57" s="294"/>
      <c r="F57" s="294"/>
      <c r="G57" s="294"/>
      <c r="H57" s="294"/>
      <c r="I57" s="294"/>
      <c r="J57" s="294"/>
      <c r="K57" s="294"/>
      <c r="L57" s="294"/>
      <c r="M57" s="294"/>
      <c r="N57" s="294"/>
      <c r="O57" s="294"/>
      <c r="P57" s="295"/>
      <c r="Q57" s="103"/>
    </row>
    <row r="58" spans="1:17" x14ac:dyDescent="0.2">
      <c r="A58" s="103"/>
      <c r="B58" s="296"/>
      <c r="C58" s="297"/>
      <c r="D58" s="297"/>
      <c r="E58" s="297"/>
      <c r="F58" s="297"/>
      <c r="G58" s="297"/>
      <c r="H58" s="297"/>
      <c r="I58" s="297"/>
      <c r="J58" s="297"/>
      <c r="K58" s="297"/>
      <c r="L58" s="297"/>
      <c r="M58" s="297"/>
      <c r="N58" s="297"/>
      <c r="O58" s="297"/>
      <c r="P58" s="298"/>
      <c r="Q58" s="103"/>
    </row>
    <row r="59" spans="1:17" x14ac:dyDescent="0.2">
      <c r="A59" s="103"/>
      <c r="B59" s="296"/>
      <c r="C59" s="297"/>
      <c r="D59" s="297"/>
      <c r="E59" s="297"/>
      <c r="F59" s="297"/>
      <c r="G59" s="297"/>
      <c r="H59" s="297"/>
      <c r="I59" s="297"/>
      <c r="J59" s="297"/>
      <c r="K59" s="297"/>
      <c r="L59" s="297"/>
      <c r="M59" s="297"/>
      <c r="N59" s="297"/>
      <c r="O59" s="297"/>
      <c r="P59" s="298"/>
      <c r="Q59" s="103"/>
    </row>
    <row r="60" spans="1:17" x14ac:dyDescent="0.2">
      <c r="A60" s="103"/>
      <c r="B60" s="296"/>
      <c r="C60" s="297"/>
      <c r="D60" s="297"/>
      <c r="E60" s="297"/>
      <c r="F60" s="297"/>
      <c r="G60" s="297"/>
      <c r="H60" s="297"/>
      <c r="I60" s="297"/>
      <c r="J60" s="297"/>
      <c r="K60" s="297"/>
      <c r="L60" s="297"/>
      <c r="M60" s="297"/>
      <c r="N60" s="297"/>
      <c r="O60" s="297"/>
      <c r="P60" s="298"/>
      <c r="Q60" s="103"/>
    </row>
    <row r="61" spans="1:17" x14ac:dyDescent="0.2">
      <c r="A61" s="103"/>
      <c r="B61" s="296"/>
      <c r="C61" s="297"/>
      <c r="D61" s="297"/>
      <c r="E61" s="297"/>
      <c r="F61" s="297"/>
      <c r="G61" s="297"/>
      <c r="H61" s="297"/>
      <c r="I61" s="297"/>
      <c r="J61" s="297"/>
      <c r="K61" s="297"/>
      <c r="L61" s="297"/>
      <c r="M61" s="297"/>
      <c r="N61" s="297"/>
      <c r="O61" s="297"/>
      <c r="P61" s="298"/>
      <c r="Q61" s="103"/>
    </row>
    <row r="62" spans="1:17" x14ac:dyDescent="0.2">
      <c r="A62" s="103"/>
      <c r="B62" s="296"/>
      <c r="C62" s="297"/>
      <c r="D62" s="297"/>
      <c r="E62" s="297"/>
      <c r="F62" s="297"/>
      <c r="G62" s="297"/>
      <c r="H62" s="297"/>
      <c r="I62" s="297"/>
      <c r="J62" s="297"/>
      <c r="K62" s="297"/>
      <c r="L62" s="297"/>
      <c r="M62" s="297"/>
      <c r="N62" s="297"/>
      <c r="O62" s="297"/>
      <c r="P62" s="298"/>
      <c r="Q62" s="103"/>
    </row>
    <row r="63" spans="1:17" x14ac:dyDescent="0.2">
      <c r="A63" s="103"/>
      <c r="B63" s="296"/>
      <c r="C63" s="297"/>
      <c r="D63" s="297"/>
      <c r="E63" s="297"/>
      <c r="F63" s="297"/>
      <c r="G63" s="297"/>
      <c r="H63" s="297"/>
      <c r="I63" s="297"/>
      <c r="J63" s="297"/>
      <c r="K63" s="297"/>
      <c r="L63" s="297"/>
      <c r="M63" s="297"/>
      <c r="N63" s="297"/>
      <c r="O63" s="297"/>
      <c r="P63" s="298"/>
      <c r="Q63" s="103"/>
    </row>
    <row r="64" spans="1:17" x14ac:dyDescent="0.2">
      <c r="A64" s="103"/>
      <c r="B64" s="296"/>
      <c r="C64" s="297"/>
      <c r="D64" s="297"/>
      <c r="E64" s="297"/>
      <c r="F64" s="297"/>
      <c r="G64" s="297"/>
      <c r="H64" s="297"/>
      <c r="I64" s="297"/>
      <c r="J64" s="297"/>
      <c r="K64" s="297"/>
      <c r="L64" s="297"/>
      <c r="M64" s="297"/>
      <c r="N64" s="297"/>
      <c r="O64" s="297"/>
      <c r="P64" s="298"/>
      <c r="Q64" s="103"/>
    </row>
    <row r="65" spans="1:19" x14ac:dyDescent="0.2">
      <c r="A65" s="103"/>
      <c r="B65" s="296"/>
      <c r="C65" s="297"/>
      <c r="D65" s="297"/>
      <c r="E65" s="297"/>
      <c r="F65" s="297"/>
      <c r="G65" s="297"/>
      <c r="H65" s="297"/>
      <c r="I65" s="297"/>
      <c r="J65" s="297"/>
      <c r="K65" s="297"/>
      <c r="L65" s="297"/>
      <c r="M65" s="297"/>
      <c r="N65" s="297"/>
      <c r="O65" s="297"/>
      <c r="P65" s="298"/>
      <c r="Q65" s="103"/>
    </row>
    <row r="66" spans="1:19" x14ac:dyDescent="0.2">
      <c r="A66" s="103"/>
      <c r="B66" s="296"/>
      <c r="C66" s="297"/>
      <c r="D66" s="297"/>
      <c r="E66" s="297"/>
      <c r="F66" s="297"/>
      <c r="G66" s="297"/>
      <c r="H66" s="297"/>
      <c r="I66" s="297"/>
      <c r="J66" s="297"/>
      <c r="K66" s="297"/>
      <c r="L66" s="297"/>
      <c r="M66" s="297"/>
      <c r="N66" s="297"/>
      <c r="O66" s="297"/>
      <c r="P66" s="298"/>
      <c r="Q66" s="103"/>
    </row>
    <row r="67" spans="1:19" x14ac:dyDescent="0.2">
      <c r="A67" s="103"/>
      <c r="B67" s="296"/>
      <c r="C67" s="297"/>
      <c r="D67" s="297"/>
      <c r="E67" s="297"/>
      <c r="F67" s="297"/>
      <c r="G67" s="297"/>
      <c r="H67" s="297"/>
      <c r="I67" s="297"/>
      <c r="J67" s="297"/>
      <c r="K67" s="297"/>
      <c r="L67" s="297"/>
      <c r="M67" s="297"/>
      <c r="N67" s="297"/>
      <c r="O67" s="297"/>
      <c r="P67" s="298"/>
      <c r="Q67" s="103"/>
    </row>
    <row r="68" spans="1:19" x14ac:dyDescent="0.2">
      <c r="A68" s="103"/>
      <c r="B68" s="296"/>
      <c r="C68" s="297"/>
      <c r="D68" s="297"/>
      <c r="E68" s="297"/>
      <c r="F68" s="297"/>
      <c r="G68" s="297"/>
      <c r="H68" s="297"/>
      <c r="I68" s="297"/>
      <c r="J68" s="297"/>
      <c r="K68" s="297"/>
      <c r="L68" s="297"/>
      <c r="M68" s="297"/>
      <c r="N68" s="297"/>
      <c r="O68" s="297"/>
      <c r="P68" s="298"/>
      <c r="Q68" s="103"/>
    </row>
    <row r="69" spans="1:19" x14ac:dyDescent="0.2">
      <c r="A69" s="103"/>
      <c r="B69" s="296"/>
      <c r="C69" s="297"/>
      <c r="D69" s="297"/>
      <c r="E69" s="297"/>
      <c r="F69" s="297"/>
      <c r="G69" s="297"/>
      <c r="H69" s="297"/>
      <c r="I69" s="297"/>
      <c r="J69" s="297"/>
      <c r="K69" s="297"/>
      <c r="L69" s="297"/>
      <c r="M69" s="297"/>
      <c r="N69" s="297"/>
      <c r="O69" s="297"/>
      <c r="P69" s="298"/>
      <c r="Q69" s="103"/>
    </row>
    <row r="70" spans="1:19" x14ac:dyDescent="0.2">
      <c r="A70" s="103"/>
      <c r="B70" s="296"/>
      <c r="C70" s="297"/>
      <c r="D70" s="297"/>
      <c r="E70" s="297"/>
      <c r="F70" s="297"/>
      <c r="G70" s="297"/>
      <c r="H70" s="297"/>
      <c r="I70" s="297"/>
      <c r="J70" s="297"/>
      <c r="K70" s="297"/>
      <c r="L70" s="297"/>
      <c r="M70" s="297"/>
      <c r="N70" s="297"/>
      <c r="O70" s="297"/>
      <c r="P70" s="298"/>
      <c r="Q70" s="103"/>
    </row>
    <row r="71" spans="1:19" x14ac:dyDescent="0.2">
      <c r="A71" s="103"/>
      <c r="B71" s="296"/>
      <c r="C71" s="297"/>
      <c r="D71" s="297"/>
      <c r="E71" s="297"/>
      <c r="F71" s="297"/>
      <c r="G71" s="297"/>
      <c r="H71" s="297"/>
      <c r="I71" s="297"/>
      <c r="J71" s="297"/>
      <c r="K71" s="297"/>
      <c r="L71" s="297"/>
      <c r="M71" s="297"/>
      <c r="N71" s="297"/>
      <c r="O71" s="297"/>
      <c r="P71" s="298"/>
      <c r="Q71" s="103"/>
    </row>
    <row r="72" spans="1:19" ht="93" customHeight="1" thickBot="1" x14ac:dyDescent="0.25">
      <c r="A72" s="103"/>
      <c r="B72" s="299"/>
      <c r="C72" s="300"/>
      <c r="D72" s="300"/>
      <c r="E72" s="300"/>
      <c r="F72" s="300"/>
      <c r="G72" s="300"/>
      <c r="H72" s="300"/>
      <c r="I72" s="300"/>
      <c r="J72" s="300"/>
      <c r="K72" s="300"/>
      <c r="L72" s="300"/>
      <c r="M72" s="300"/>
      <c r="N72" s="300"/>
      <c r="O72" s="300"/>
      <c r="P72" s="301"/>
      <c r="Q72" s="103"/>
    </row>
    <row r="73" spans="1:19" s="125" customFormat="1" ht="3" customHeight="1" thickBot="1" x14ac:dyDescent="0.25">
      <c r="A73" s="352"/>
      <c r="B73" s="352"/>
      <c r="C73" s="352"/>
      <c r="D73" s="352"/>
      <c r="E73" s="352"/>
      <c r="F73" s="352"/>
      <c r="G73" s="352"/>
      <c r="H73" s="352"/>
      <c r="I73" s="352"/>
      <c r="J73" s="352"/>
      <c r="K73" s="352"/>
      <c r="L73" s="352"/>
      <c r="M73" s="352"/>
      <c r="N73" s="352"/>
      <c r="O73" s="352"/>
      <c r="P73" s="352"/>
      <c r="Q73" s="352"/>
      <c r="S73" s="126"/>
    </row>
    <row r="74" spans="1:19" ht="15" customHeight="1" x14ac:dyDescent="0.2">
      <c r="A74" s="103"/>
      <c r="B74" s="290" t="s">
        <v>5</v>
      </c>
      <c r="C74" s="353" t="s">
        <v>97</v>
      </c>
      <c r="D74" s="354"/>
      <c r="E74" s="354"/>
      <c r="F74" s="354"/>
      <c r="G74" s="354"/>
      <c r="H74" s="354"/>
      <c r="I74" s="354"/>
      <c r="J74" s="354"/>
      <c r="K74" s="354"/>
      <c r="L74" s="354"/>
      <c r="M74" s="354"/>
      <c r="N74" s="354"/>
      <c r="O74" s="354"/>
      <c r="P74" s="355"/>
      <c r="Q74" s="103"/>
    </row>
    <row r="75" spans="1:19" ht="49.5" customHeight="1" x14ac:dyDescent="0.2">
      <c r="A75" s="103"/>
      <c r="B75" s="291"/>
      <c r="C75" s="312" t="s">
        <v>211</v>
      </c>
      <c r="D75" s="313"/>
      <c r="E75" s="313"/>
      <c r="F75" s="313"/>
      <c r="G75" s="313"/>
      <c r="H75" s="313"/>
      <c r="I75" s="313"/>
      <c r="J75" s="313"/>
      <c r="K75" s="313"/>
      <c r="L75" s="313"/>
      <c r="M75" s="313"/>
      <c r="N75" s="313"/>
      <c r="O75" s="313"/>
      <c r="P75" s="314"/>
      <c r="Q75" s="103"/>
    </row>
    <row r="76" spans="1:19" ht="15" customHeight="1" x14ac:dyDescent="0.2">
      <c r="A76" s="103"/>
      <c r="B76" s="291"/>
      <c r="C76" s="356" t="s">
        <v>98</v>
      </c>
      <c r="D76" s="357"/>
      <c r="E76" s="357"/>
      <c r="F76" s="357"/>
      <c r="G76" s="357"/>
      <c r="H76" s="357"/>
      <c r="I76" s="357"/>
      <c r="J76" s="357"/>
      <c r="K76" s="357"/>
      <c r="L76" s="357"/>
      <c r="M76" s="357"/>
      <c r="N76" s="357"/>
      <c r="O76" s="357"/>
      <c r="P76" s="358"/>
      <c r="Q76" s="103"/>
    </row>
    <row r="77" spans="1:19" ht="49.5" customHeight="1" x14ac:dyDescent="0.2">
      <c r="A77" s="103"/>
      <c r="B77" s="291"/>
      <c r="C77" s="312" t="s">
        <v>216</v>
      </c>
      <c r="D77" s="313"/>
      <c r="E77" s="313"/>
      <c r="F77" s="313"/>
      <c r="G77" s="313"/>
      <c r="H77" s="313"/>
      <c r="I77" s="313"/>
      <c r="J77" s="313"/>
      <c r="K77" s="313"/>
      <c r="L77" s="313"/>
      <c r="M77" s="313"/>
      <c r="N77" s="313"/>
      <c r="O77" s="313"/>
      <c r="P77" s="314"/>
      <c r="Q77" s="103"/>
    </row>
    <row r="78" spans="1:19" ht="18" customHeight="1" x14ac:dyDescent="0.2">
      <c r="A78" s="103"/>
      <c r="B78" s="291"/>
      <c r="C78" s="356" t="s">
        <v>99</v>
      </c>
      <c r="D78" s="357"/>
      <c r="E78" s="357"/>
      <c r="F78" s="357"/>
      <c r="G78" s="357"/>
      <c r="H78" s="357"/>
      <c r="I78" s="357"/>
      <c r="J78" s="357"/>
      <c r="K78" s="357"/>
      <c r="L78" s="357"/>
      <c r="M78" s="357"/>
      <c r="N78" s="357"/>
      <c r="O78" s="357"/>
      <c r="P78" s="358"/>
      <c r="Q78" s="103"/>
    </row>
    <row r="79" spans="1:19" ht="49.5" customHeight="1" x14ac:dyDescent="0.2">
      <c r="A79" s="103"/>
      <c r="B79" s="291"/>
      <c r="C79" s="312" t="s">
        <v>223</v>
      </c>
      <c r="D79" s="313"/>
      <c r="E79" s="313"/>
      <c r="F79" s="313"/>
      <c r="G79" s="313"/>
      <c r="H79" s="313"/>
      <c r="I79" s="313"/>
      <c r="J79" s="313"/>
      <c r="K79" s="313"/>
      <c r="L79" s="313"/>
      <c r="M79" s="313"/>
      <c r="N79" s="313"/>
      <c r="O79" s="313"/>
      <c r="P79" s="314"/>
      <c r="Q79" s="103"/>
    </row>
    <row r="80" spans="1:19" ht="17.25" customHeight="1" x14ac:dyDescent="0.2">
      <c r="A80" s="103"/>
      <c r="B80" s="291"/>
      <c r="C80" s="356" t="s">
        <v>100</v>
      </c>
      <c r="D80" s="357"/>
      <c r="E80" s="357"/>
      <c r="F80" s="357"/>
      <c r="G80" s="357"/>
      <c r="H80" s="357"/>
      <c r="I80" s="357"/>
      <c r="J80" s="357"/>
      <c r="K80" s="357"/>
      <c r="L80" s="357"/>
      <c r="M80" s="357"/>
      <c r="N80" s="357"/>
      <c r="O80" s="357"/>
      <c r="P80" s="358"/>
      <c r="Q80" s="103"/>
    </row>
    <row r="81" spans="1:17" ht="49.5" customHeight="1" thickBot="1" x14ac:dyDescent="0.25">
      <c r="A81" s="103"/>
      <c r="B81" s="292"/>
      <c r="C81" s="318" t="s">
        <v>224</v>
      </c>
      <c r="D81" s="319"/>
      <c r="E81" s="319"/>
      <c r="F81" s="319"/>
      <c r="G81" s="319"/>
      <c r="H81" s="319"/>
      <c r="I81" s="319"/>
      <c r="J81" s="319"/>
      <c r="K81" s="319"/>
      <c r="L81" s="319"/>
      <c r="M81" s="319"/>
      <c r="N81" s="319"/>
      <c r="O81" s="319"/>
      <c r="P81" s="320"/>
      <c r="Q81" s="103"/>
    </row>
    <row r="82" spans="1:17" ht="30.75" customHeight="1" thickBot="1" x14ac:dyDescent="0.25">
      <c r="A82" s="103"/>
      <c r="B82" s="67" t="s">
        <v>42</v>
      </c>
      <c r="C82" s="309"/>
      <c r="D82" s="226"/>
      <c r="E82" s="226"/>
      <c r="F82" s="226"/>
      <c r="G82" s="226"/>
      <c r="H82" s="226"/>
      <c r="I82" s="226"/>
      <c r="J82" s="226"/>
      <c r="K82" s="226"/>
      <c r="L82" s="226"/>
      <c r="M82" s="226"/>
      <c r="N82" s="226"/>
      <c r="O82" s="226"/>
      <c r="P82" s="227"/>
      <c r="Q82" s="103"/>
    </row>
    <row r="83" spans="1:17" ht="27.75" customHeight="1" thickBot="1" x14ac:dyDescent="0.25">
      <c r="A83" s="103"/>
      <c r="B83" s="67" t="s">
        <v>55</v>
      </c>
      <c r="C83" s="310" t="s">
        <v>56</v>
      </c>
      <c r="D83" s="310"/>
      <c r="E83" s="310"/>
      <c r="F83" s="310"/>
      <c r="G83" s="310"/>
      <c r="H83" s="310"/>
      <c r="I83" s="310"/>
      <c r="J83" s="310"/>
      <c r="K83" s="310"/>
      <c r="L83" s="310"/>
      <c r="M83" s="310"/>
      <c r="N83" s="310"/>
      <c r="O83" s="310"/>
      <c r="P83" s="311"/>
      <c r="Q83" s="103"/>
    </row>
    <row r="84" spans="1:17" x14ac:dyDescent="0.2">
      <c r="B84" s="100"/>
    </row>
    <row r="85" spans="1:17" x14ac:dyDescent="0.2">
      <c r="B85" s="100"/>
    </row>
    <row r="86" spans="1:17" x14ac:dyDescent="0.2">
      <c r="B86" s="100"/>
      <c r="C86" s="127"/>
    </row>
    <row r="87" spans="1:17" hidden="1" x14ac:dyDescent="0.2">
      <c r="B87" s="100"/>
      <c r="C87" s="100">
        <v>2018</v>
      </c>
    </row>
    <row r="88" spans="1:17" hidden="1" x14ac:dyDescent="0.2">
      <c r="B88" s="100"/>
      <c r="C88" s="100">
        <v>2019</v>
      </c>
    </row>
    <row r="89" spans="1:17" x14ac:dyDescent="0.2">
      <c r="B89" s="100"/>
    </row>
    <row r="90" spans="1:17" x14ac:dyDescent="0.2">
      <c r="B90" s="100"/>
    </row>
    <row r="91" spans="1:17" x14ac:dyDescent="0.2">
      <c r="B91" s="100"/>
    </row>
    <row r="92" spans="1:17" x14ac:dyDescent="0.2">
      <c r="B92" s="100"/>
    </row>
    <row r="93" spans="1:17" x14ac:dyDescent="0.2">
      <c r="B93" s="100"/>
    </row>
    <row r="94" spans="1:17" s="101" customFormat="1" x14ac:dyDescent="0.2"/>
    <row r="95" spans="1:17" s="101" customFormat="1" x14ac:dyDescent="0.2">
      <c r="B95" s="128"/>
      <c r="C95" s="128"/>
      <c r="D95" s="128"/>
      <c r="E95" s="128"/>
      <c r="F95" s="128"/>
      <c r="G95" s="128"/>
      <c r="H95" s="128"/>
      <c r="I95" s="128"/>
      <c r="J95" s="128"/>
      <c r="K95" s="128"/>
      <c r="L95" s="128"/>
      <c r="M95" s="128"/>
      <c r="N95" s="128"/>
      <c r="O95" s="128"/>
    </row>
    <row r="96" spans="1:17" s="101" customFormat="1" x14ac:dyDescent="0.2">
      <c r="B96" s="128"/>
      <c r="C96" s="128"/>
      <c r="D96" s="128"/>
      <c r="E96" s="128"/>
      <c r="F96" s="128"/>
      <c r="G96" s="128"/>
      <c r="H96" s="128"/>
      <c r="I96" s="128"/>
      <c r="J96" s="128"/>
      <c r="K96" s="128"/>
      <c r="L96" s="128"/>
      <c r="M96" s="128"/>
      <c r="N96" s="128"/>
      <c r="O96" s="128"/>
    </row>
    <row r="97" spans="2:17" s="101" customFormat="1" x14ac:dyDescent="0.2">
      <c r="B97" s="128"/>
      <c r="C97" s="128"/>
      <c r="D97" s="128"/>
      <c r="E97" s="128"/>
      <c r="F97" s="128"/>
      <c r="G97" s="128"/>
      <c r="H97" s="128"/>
      <c r="I97" s="128"/>
      <c r="J97" s="128"/>
      <c r="K97" s="128"/>
      <c r="L97" s="128"/>
      <c r="M97" s="128"/>
      <c r="N97" s="128"/>
      <c r="O97" s="128"/>
    </row>
    <row r="98" spans="2:17" s="101" customFormat="1" x14ac:dyDescent="0.2">
      <c r="B98" s="128"/>
      <c r="C98" s="128"/>
      <c r="D98" s="128"/>
      <c r="E98" s="128"/>
      <c r="F98" s="128"/>
      <c r="G98" s="128"/>
      <c r="H98" s="128"/>
      <c r="I98" s="128"/>
      <c r="J98" s="128"/>
      <c r="K98" s="128"/>
      <c r="L98" s="128"/>
      <c r="M98" s="128"/>
      <c r="N98" s="128"/>
      <c r="O98" s="128"/>
    </row>
    <row r="99" spans="2:17" s="101" customFormat="1" x14ac:dyDescent="0.2">
      <c r="B99" s="129"/>
      <c r="C99" s="129"/>
      <c r="D99" s="129"/>
      <c r="E99" s="129"/>
      <c r="F99" s="129"/>
      <c r="G99" s="128"/>
      <c r="H99" s="128"/>
      <c r="I99" s="128"/>
      <c r="J99" s="128"/>
      <c r="K99" s="128"/>
      <c r="L99" s="128"/>
      <c r="M99" s="128"/>
      <c r="N99" s="128"/>
      <c r="O99" s="128"/>
    </row>
    <row r="100" spans="2:17" s="101" customFormat="1" x14ac:dyDescent="0.2">
      <c r="B100" s="129"/>
      <c r="C100" s="129"/>
      <c r="D100" s="129"/>
      <c r="E100" s="129"/>
      <c r="F100" s="129"/>
      <c r="G100" s="128"/>
      <c r="H100" s="128"/>
      <c r="I100" s="128"/>
      <c r="J100" s="128"/>
      <c r="K100" s="128"/>
      <c r="L100" s="128"/>
      <c r="M100" s="128"/>
      <c r="N100" s="128"/>
      <c r="O100" s="128"/>
    </row>
    <row r="101" spans="2:17" s="101" customFormat="1" x14ac:dyDescent="0.2">
      <c r="B101" s="129"/>
      <c r="C101" s="129"/>
      <c r="D101" s="129"/>
      <c r="E101" s="129"/>
      <c r="F101" s="129"/>
      <c r="G101" s="128"/>
      <c r="H101" s="128"/>
      <c r="I101" s="128"/>
      <c r="J101" s="128"/>
      <c r="K101" s="128"/>
      <c r="L101" s="128"/>
      <c r="M101" s="128"/>
      <c r="N101" s="128"/>
      <c r="O101" s="128"/>
    </row>
    <row r="102" spans="2:17" s="101" customFormat="1" x14ac:dyDescent="0.2">
      <c r="B102" s="129"/>
      <c r="C102" s="129"/>
      <c r="D102" s="129"/>
      <c r="E102" s="129"/>
      <c r="F102" s="129"/>
      <c r="G102" s="128"/>
      <c r="H102" s="128"/>
      <c r="I102" s="128"/>
      <c r="J102" s="128"/>
      <c r="K102" s="128"/>
      <c r="L102" s="128"/>
      <c r="M102" s="128"/>
      <c r="N102" s="128"/>
      <c r="O102" s="128"/>
    </row>
    <row r="103" spans="2:17" s="101" customFormat="1" x14ac:dyDescent="0.2">
      <c r="B103" s="129"/>
      <c r="C103" s="129"/>
      <c r="D103" s="129"/>
      <c r="E103" s="129"/>
      <c r="F103" s="129"/>
      <c r="G103" s="128"/>
      <c r="H103" s="128"/>
      <c r="I103" s="128"/>
      <c r="J103" s="128"/>
      <c r="K103" s="128"/>
      <c r="L103" s="128"/>
      <c r="M103" s="128"/>
      <c r="N103" s="128"/>
      <c r="O103" s="128"/>
    </row>
    <row r="104" spans="2:17" s="101" customFormat="1" x14ac:dyDescent="0.2">
      <c r="B104" s="129"/>
      <c r="C104" s="129"/>
      <c r="D104" s="129"/>
      <c r="E104" s="129"/>
      <c r="F104" s="129"/>
      <c r="G104" s="128"/>
      <c r="H104" s="128"/>
      <c r="I104" s="128"/>
      <c r="J104" s="128"/>
      <c r="K104" s="128"/>
      <c r="L104" s="128"/>
      <c r="M104" s="128"/>
      <c r="N104" s="128"/>
      <c r="O104" s="128"/>
    </row>
    <row r="105" spans="2:17" s="101" customFormat="1" x14ac:dyDescent="0.2">
      <c r="B105" s="129"/>
      <c r="C105" s="129"/>
      <c r="D105" s="129"/>
      <c r="E105" s="129"/>
      <c r="F105" s="129"/>
      <c r="G105" s="128"/>
      <c r="H105" s="128"/>
      <c r="I105" s="128"/>
      <c r="J105" s="128"/>
      <c r="K105" s="128"/>
      <c r="L105" s="128"/>
      <c r="M105" s="128"/>
      <c r="N105" s="128"/>
      <c r="O105" s="128"/>
      <c r="P105" s="130"/>
    </row>
    <row r="106" spans="2:17" s="101" customFormat="1" x14ac:dyDescent="0.2">
      <c r="B106" s="129"/>
      <c r="C106" s="129"/>
      <c r="D106" s="129"/>
      <c r="E106" s="129"/>
      <c r="F106" s="129"/>
      <c r="G106" s="128"/>
      <c r="H106" s="128"/>
      <c r="I106" s="128"/>
      <c r="J106" s="128"/>
      <c r="K106" s="128"/>
      <c r="L106" s="128"/>
      <c r="M106" s="128"/>
      <c r="N106" s="128"/>
      <c r="O106" s="128"/>
      <c r="P106" s="130"/>
    </row>
    <row r="107" spans="2:17" s="101" customFormat="1" x14ac:dyDescent="0.2">
      <c r="B107" s="129"/>
      <c r="C107" s="129"/>
      <c r="D107" s="129"/>
      <c r="E107" s="129"/>
      <c r="F107" s="129"/>
      <c r="G107" s="128"/>
      <c r="H107" s="128"/>
      <c r="I107" s="128"/>
      <c r="J107" s="128"/>
      <c r="K107" s="128"/>
      <c r="L107" s="128"/>
      <c r="M107" s="128"/>
      <c r="N107" s="128"/>
      <c r="O107" s="128"/>
      <c r="P107" s="130"/>
    </row>
    <row r="108" spans="2:17" s="101" customFormat="1" x14ac:dyDescent="0.2">
      <c r="B108" s="129"/>
      <c r="C108" s="129"/>
      <c r="D108" s="129"/>
      <c r="E108" s="129"/>
      <c r="F108" s="129"/>
      <c r="G108" s="128"/>
      <c r="H108" s="128"/>
      <c r="I108" s="128"/>
      <c r="J108" s="128"/>
      <c r="K108" s="128"/>
      <c r="L108" s="128"/>
      <c r="M108" s="128"/>
      <c r="N108" s="128"/>
      <c r="O108" s="128"/>
      <c r="P108" s="130"/>
      <c r="Q108" s="131" t="s">
        <v>47</v>
      </c>
    </row>
    <row r="109" spans="2:17" s="101" customFormat="1" x14ac:dyDescent="0.2">
      <c r="B109" s="132"/>
      <c r="C109" s="132"/>
      <c r="D109" s="129"/>
      <c r="E109" s="129"/>
      <c r="F109" s="129"/>
      <c r="G109" s="128"/>
      <c r="H109" s="128"/>
      <c r="I109" s="128"/>
      <c r="J109" s="128"/>
      <c r="K109" s="128"/>
      <c r="L109" s="128"/>
      <c r="M109" s="128"/>
      <c r="N109" s="128"/>
      <c r="O109" s="128"/>
      <c r="P109" s="130"/>
      <c r="Q109" s="131" t="s">
        <v>48</v>
      </c>
    </row>
    <row r="110" spans="2:17" s="101" customFormat="1" x14ac:dyDescent="0.2">
      <c r="B110" s="132"/>
      <c r="C110" s="132"/>
      <c r="D110" s="129"/>
      <c r="E110" s="129"/>
      <c r="F110" s="129"/>
      <c r="G110" s="128"/>
      <c r="H110" s="128"/>
      <c r="I110" s="128"/>
      <c r="J110" s="128"/>
      <c r="K110" s="128"/>
      <c r="L110" s="128"/>
      <c r="M110" s="128"/>
      <c r="N110" s="128"/>
      <c r="O110" s="128"/>
      <c r="P110" s="130"/>
      <c r="Q110" s="131" t="s">
        <v>50</v>
      </c>
    </row>
    <row r="111" spans="2:17" s="101" customFormat="1" x14ac:dyDescent="0.2">
      <c r="B111" s="132"/>
      <c r="C111" s="132"/>
      <c r="D111" s="129"/>
      <c r="E111" s="129"/>
      <c r="F111" s="129"/>
      <c r="G111" s="128"/>
      <c r="H111" s="128"/>
      <c r="I111" s="128"/>
      <c r="J111" s="128"/>
      <c r="K111" s="128"/>
      <c r="L111" s="128"/>
      <c r="M111" s="128"/>
      <c r="N111" s="128"/>
      <c r="O111" s="128"/>
      <c r="P111" s="130"/>
      <c r="Q111" s="131" t="s">
        <v>49</v>
      </c>
    </row>
    <row r="112" spans="2:17" s="101" customFormat="1" x14ac:dyDescent="0.2">
      <c r="B112" s="129"/>
      <c r="C112" s="132"/>
      <c r="D112" s="129"/>
      <c r="E112" s="129"/>
      <c r="F112" s="129"/>
      <c r="G112" s="128"/>
      <c r="H112" s="128"/>
      <c r="I112" s="128"/>
      <c r="J112" s="128"/>
      <c r="K112" s="128"/>
      <c r="L112" s="128"/>
      <c r="M112" s="133"/>
      <c r="N112" s="128"/>
      <c r="O112" s="128"/>
      <c r="P112" s="130"/>
      <c r="Q112" s="131" t="s">
        <v>51</v>
      </c>
    </row>
    <row r="113" spans="2:17" s="101" customFormat="1" x14ac:dyDescent="0.2">
      <c r="B113" s="129"/>
      <c r="C113" s="132"/>
      <c r="D113" s="129"/>
      <c r="E113" s="129"/>
      <c r="F113" s="129"/>
      <c r="G113" s="128"/>
      <c r="H113" s="128"/>
      <c r="I113" s="128"/>
      <c r="J113" s="128"/>
      <c r="K113" s="128"/>
      <c r="L113" s="128"/>
      <c r="M113" s="128"/>
      <c r="N113" s="128" t="s">
        <v>46</v>
      </c>
      <c r="O113" s="128"/>
      <c r="P113" s="130"/>
      <c r="Q113" s="131" t="s">
        <v>52</v>
      </c>
    </row>
    <row r="114" spans="2:17" s="101" customFormat="1" x14ac:dyDescent="0.2">
      <c r="B114" s="129"/>
      <c r="C114" s="132"/>
      <c r="D114" s="129"/>
      <c r="E114" s="129"/>
      <c r="F114" s="129"/>
      <c r="G114" s="128"/>
      <c r="H114" s="128"/>
      <c r="I114" s="128"/>
      <c r="J114" s="128"/>
      <c r="K114" s="128"/>
      <c r="L114" s="128"/>
      <c r="M114" s="128"/>
      <c r="N114" s="128"/>
      <c r="O114" s="128"/>
      <c r="P114" s="130"/>
    </row>
    <row r="115" spans="2:17" s="101" customFormat="1" x14ac:dyDescent="0.2">
      <c r="B115" s="129"/>
      <c r="C115" s="132"/>
      <c r="D115" s="129"/>
      <c r="E115" s="129"/>
      <c r="F115" s="129"/>
      <c r="G115" s="128"/>
      <c r="H115" s="128"/>
      <c r="I115" s="128"/>
      <c r="J115" s="128"/>
      <c r="K115" s="128"/>
      <c r="L115" s="128"/>
      <c r="M115" s="128"/>
      <c r="N115" s="128"/>
      <c r="O115" s="128"/>
      <c r="P115" s="130"/>
    </row>
    <row r="116" spans="2:17" s="101" customFormat="1" x14ac:dyDescent="0.2">
      <c r="B116" s="129"/>
      <c r="C116" s="129"/>
      <c r="D116" s="129"/>
      <c r="E116" s="129"/>
      <c r="F116" s="129"/>
      <c r="G116" s="128"/>
      <c r="H116" s="128"/>
      <c r="I116" s="128"/>
      <c r="J116" s="128"/>
      <c r="K116" s="128"/>
      <c r="L116" s="128"/>
      <c r="M116" s="128"/>
      <c r="N116" s="128"/>
      <c r="O116" s="128"/>
      <c r="P116" s="130"/>
    </row>
    <row r="117" spans="2:17" s="101" customFormat="1" x14ac:dyDescent="0.2">
      <c r="B117" s="129"/>
      <c r="C117" s="129"/>
      <c r="D117" s="129"/>
      <c r="E117" s="129"/>
      <c r="F117" s="129"/>
      <c r="G117" s="128"/>
      <c r="H117" s="128"/>
      <c r="I117" s="128"/>
      <c r="J117" s="128"/>
      <c r="K117" s="128"/>
      <c r="L117" s="128"/>
      <c r="M117" s="128"/>
      <c r="N117" s="128"/>
      <c r="O117" s="128"/>
      <c r="P117" s="130"/>
    </row>
    <row r="118" spans="2:17" s="101" customFormat="1" x14ac:dyDescent="0.2">
      <c r="B118" s="129"/>
      <c r="C118" s="129"/>
      <c r="D118" s="129"/>
      <c r="E118" s="129"/>
      <c r="F118" s="129"/>
      <c r="G118" s="128"/>
      <c r="H118" s="128"/>
      <c r="I118" s="128"/>
      <c r="J118" s="128"/>
      <c r="K118" s="128"/>
      <c r="L118" s="128"/>
      <c r="M118" s="128"/>
      <c r="N118" s="128"/>
      <c r="O118" s="128"/>
      <c r="P118" s="130"/>
      <c r="Q118" s="131">
        <v>2015</v>
      </c>
    </row>
    <row r="119" spans="2:17" s="101" customFormat="1" ht="12.75" customHeight="1" x14ac:dyDescent="0.2">
      <c r="B119" s="129"/>
      <c r="C119" s="129"/>
      <c r="D119" s="129"/>
      <c r="E119" s="129"/>
      <c r="F119" s="129"/>
      <c r="G119" s="128"/>
      <c r="H119" s="128"/>
      <c r="I119" s="128"/>
      <c r="J119" s="128"/>
      <c r="K119" s="128"/>
      <c r="L119" s="128"/>
      <c r="M119" s="128"/>
      <c r="N119" s="128"/>
      <c r="O119" s="128"/>
      <c r="Q119" s="131">
        <v>2016</v>
      </c>
    </row>
    <row r="120" spans="2:17" s="101" customFormat="1" x14ac:dyDescent="0.2">
      <c r="B120" s="129"/>
      <c r="C120" s="129"/>
      <c r="D120" s="129"/>
      <c r="E120" s="129"/>
      <c r="F120" s="129"/>
      <c r="G120" s="128"/>
      <c r="H120" s="128"/>
      <c r="I120" s="128"/>
      <c r="J120" s="128"/>
      <c r="K120" s="128"/>
      <c r="L120" s="128"/>
      <c r="M120" s="128"/>
      <c r="N120" s="128"/>
      <c r="O120" s="128"/>
      <c r="Q120" s="131">
        <v>2017</v>
      </c>
    </row>
    <row r="121" spans="2:17" s="101" customFormat="1" x14ac:dyDescent="0.2">
      <c r="B121" s="129"/>
      <c r="C121" s="129"/>
      <c r="D121" s="129"/>
      <c r="E121" s="129"/>
      <c r="F121" s="129"/>
      <c r="G121" s="128"/>
      <c r="H121" s="128"/>
      <c r="I121" s="128"/>
      <c r="J121" s="128"/>
      <c r="K121" s="128"/>
      <c r="L121" s="128"/>
      <c r="M121" s="128"/>
      <c r="N121" s="128"/>
      <c r="O121" s="128"/>
      <c r="Q121" s="131">
        <v>2018</v>
      </c>
    </row>
    <row r="122" spans="2:17" s="101" customFormat="1" x14ac:dyDescent="0.2">
      <c r="B122" s="129"/>
      <c r="C122" s="129"/>
      <c r="D122" s="129"/>
      <c r="E122" s="129"/>
      <c r="F122" s="129"/>
      <c r="G122" s="128"/>
      <c r="H122" s="128"/>
      <c r="I122" s="128"/>
      <c r="J122" s="128"/>
      <c r="K122" s="128"/>
      <c r="L122" s="128"/>
      <c r="M122" s="128"/>
      <c r="N122" s="128"/>
      <c r="O122" s="128"/>
    </row>
    <row r="123" spans="2:17" s="101" customFormat="1" x14ac:dyDescent="0.2">
      <c r="B123" s="129"/>
      <c r="C123" s="129"/>
      <c r="D123" s="129"/>
      <c r="E123" s="129"/>
      <c r="F123" s="129"/>
      <c r="G123" s="128"/>
      <c r="H123" s="128"/>
      <c r="I123" s="128"/>
      <c r="J123" s="128"/>
      <c r="K123" s="128"/>
      <c r="L123" s="128"/>
      <c r="M123" s="128"/>
      <c r="N123" s="128"/>
      <c r="O123" s="128"/>
    </row>
    <row r="124" spans="2:17" s="101" customFormat="1" x14ac:dyDescent="0.2">
      <c r="B124" s="45"/>
      <c r="C124" s="129"/>
      <c r="D124" s="129"/>
      <c r="E124" s="129"/>
      <c r="F124" s="129"/>
      <c r="G124" s="128"/>
      <c r="H124" s="128"/>
      <c r="I124" s="128"/>
      <c r="J124" s="128"/>
      <c r="K124" s="128"/>
      <c r="L124" s="128"/>
      <c r="M124" s="128"/>
      <c r="N124" s="128"/>
      <c r="O124" s="128"/>
    </row>
    <row r="125" spans="2:17" s="101" customFormat="1" x14ac:dyDescent="0.2">
      <c r="B125" s="45"/>
      <c r="C125" s="129"/>
      <c r="D125" s="129"/>
      <c r="E125" s="129"/>
      <c r="F125" s="129"/>
      <c r="G125" s="128"/>
      <c r="H125" s="128"/>
      <c r="I125" s="128"/>
      <c r="J125" s="128"/>
      <c r="K125" s="128"/>
      <c r="L125" s="128"/>
      <c r="M125" s="128"/>
      <c r="N125" s="128"/>
      <c r="O125" s="128"/>
    </row>
    <row r="126" spans="2:17" s="101" customFormat="1" x14ac:dyDescent="0.2">
      <c r="B126" s="45"/>
      <c r="C126" s="129"/>
      <c r="D126" s="129"/>
      <c r="E126" s="129"/>
      <c r="F126" s="129"/>
      <c r="G126" s="128"/>
      <c r="H126" s="128"/>
      <c r="I126" s="128"/>
      <c r="J126" s="128"/>
      <c r="K126" s="128"/>
      <c r="L126" s="128"/>
      <c r="M126" s="128"/>
      <c r="N126" s="128"/>
      <c r="O126" s="128"/>
    </row>
    <row r="127" spans="2:17" s="101" customFormat="1" x14ac:dyDescent="0.2">
      <c r="B127" s="45"/>
      <c r="C127" s="129"/>
      <c r="D127" s="129"/>
      <c r="E127" s="129"/>
      <c r="F127" s="129"/>
      <c r="G127" s="128"/>
      <c r="H127" s="128"/>
      <c r="I127" s="128"/>
      <c r="J127" s="128"/>
      <c r="K127" s="128"/>
      <c r="L127" s="128"/>
      <c r="M127" s="128"/>
      <c r="N127" s="128"/>
      <c r="O127" s="128"/>
    </row>
    <row r="128" spans="2:17" s="101" customFormat="1" x14ac:dyDescent="0.2">
      <c r="B128" s="45"/>
      <c r="C128" s="129"/>
      <c r="D128" s="129"/>
      <c r="E128" s="129"/>
      <c r="F128" s="129"/>
      <c r="G128" s="128"/>
      <c r="H128" s="128"/>
      <c r="I128" s="128"/>
      <c r="J128" s="128"/>
      <c r="K128" s="128"/>
      <c r="L128" s="128"/>
      <c r="M128" s="128"/>
      <c r="N128" s="128"/>
      <c r="O128" s="128"/>
    </row>
    <row r="129" spans="2:16" s="101" customFormat="1" x14ac:dyDescent="0.2">
      <c r="B129" s="45"/>
      <c r="C129" s="129"/>
      <c r="D129" s="129"/>
      <c r="E129" s="129"/>
      <c r="F129" s="129"/>
      <c r="G129" s="128"/>
      <c r="H129" s="128"/>
      <c r="I129" s="128"/>
      <c r="J129" s="128"/>
      <c r="K129" s="128"/>
      <c r="L129" s="128"/>
      <c r="M129" s="128"/>
      <c r="N129" s="128"/>
      <c r="O129" s="128"/>
    </row>
    <row r="130" spans="2:16" s="101" customFormat="1" x14ac:dyDescent="0.2">
      <c r="B130" s="45"/>
      <c r="C130" s="129"/>
      <c r="D130" s="129"/>
      <c r="E130" s="129"/>
      <c r="F130" s="129"/>
      <c r="G130" s="128"/>
      <c r="H130" s="128"/>
      <c r="I130" s="128"/>
      <c r="J130" s="128"/>
      <c r="K130" s="128"/>
      <c r="L130" s="128"/>
      <c r="M130" s="128"/>
      <c r="N130" s="128"/>
      <c r="O130" s="128"/>
    </row>
    <row r="131" spans="2:16" s="101" customFormat="1" x14ac:dyDescent="0.2">
      <c r="B131" s="46"/>
      <c r="C131" s="129"/>
      <c r="D131" s="129"/>
      <c r="E131" s="129"/>
      <c r="F131" s="129"/>
      <c r="G131" s="128"/>
      <c r="H131" s="128"/>
      <c r="I131" s="128"/>
      <c r="J131" s="128"/>
      <c r="K131" s="128"/>
      <c r="L131" s="128"/>
      <c r="M131" s="128"/>
      <c r="N131" s="128"/>
      <c r="O131" s="128"/>
    </row>
    <row r="132" spans="2:16" s="101" customFormat="1" x14ac:dyDescent="0.2">
      <c r="B132" s="46"/>
      <c r="C132" s="129"/>
      <c r="D132" s="129"/>
      <c r="E132" s="129"/>
      <c r="F132" s="129"/>
      <c r="G132" s="128"/>
      <c r="H132" s="128"/>
      <c r="I132" s="128"/>
      <c r="J132" s="128"/>
      <c r="K132" s="128"/>
      <c r="L132" s="128"/>
      <c r="M132" s="128"/>
      <c r="N132" s="128"/>
      <c r="O132" s="128"/>
    </row>
    <row r="133" spans="2:16" s="101" customFormat="1" x14ac:dyDescent="0.2">
      <c r="B133" s="129"/>
      <c r="C133" s="129"/>
      <c r="D133" s="129"/>
      <c r="E133" s="129"/>
      <c r="F133" s="129"/>
      <c r="G133" s="128"/>
      <c r="H133" s="128"/>
      <c r="I133" s="128"/>
      <c r="J133" s="128"/>
      <c r="K133" s="128"/>
      <c r="L133" s="128"/>
      <c r="M133" s="128"/>
      <c r="N133" s="128"/>
      <c r="O133" s="128"/>
    </row>
    <row r="134" spans="2:16" s="101" customFormat="1" x14ac:dyDescent="0.2">
      <c r="B134" s="57" t="s">
        <v>116</v>
      </c>
      <c r="C134" s="129"/>
      <c r="D134" s="129"/>
      <c r="E134" s="129"/>
      <c r="F134" s="129"/>
      <c r="G134" s="128"/>
      <c r="H134" s="128"/>
      <c r="I134" s="128"/>
      <c r="J134" s="128"/>
      <c r="K134" s="128"/>
      <c r="L134" s="128"/>
      <c r="M134" s="128"/>
      <c r="N134" s="128"/>
      <c r="O134" s="128"/>
    </row>
    <row r="135" spans="2:16" s="101" customFormat="1" x14ac:dyDescent="0.2">
      <c r="B135" s="57" t="s">
        <v>117</v>
      </c>
      <c r="C135" s="129"/>
      <c r="D135" s="129"/>
      <c r="E135" s="129"/>
      <c r="F135" s="129"/>
      <c r="G135" s="128"/>
      <c r="H135" s="128"/>
      <c r="I135" s="128"/>
      <c r="J135" s="128"/>
      <c r="K135" s="128"/>
      <c r="L135" s="128"/>
      <c r="M135" s="128"/>
      <c r="N135" s="128"/>
      <c r="O135" s="128"/>
    </row>
    <row r="136" spans="2:16" s="101" customFormat="1" x14ac:dyDescent="0.2">
      <c r="B136" s="57" t="s">
        <v>118</v>
      </c>
      <c r="C136" s="129"/>
      <c r="D136" s="129"/>
      <c r="E136" s="129"/>
      <c r="F136" s="129"/>
      <c r="G136" s="128"/>
      <c r="H136" s="128"/>
      <c r="I136" s="128"/>
      <c r="J136" s="128"/>
      <c r="K136" s="128"/>
      <c r="L136" s="128"/>
      <c r="M136" s="128"/>
      <c r="N136" s="128"/>
      <c r="O136" s="128"/>
    </row>
    <row r="137" spans="2:16" s="101" customFormat="1" x14ac:dyDescent="0.2">
      <c r="B137" s="57" t="s">
        <v>120</v>
      </c>
      <c r="C137" s="129"/>
      <c r="D137" s="129"/>
      <c r="E137" s="129"/>
      <c r="F137" s="129"/>
      <c r="G137" s="128"/>
      <c r="H137" s="128"/>
      <c r="I137" s="128"/>
      <c r="J137" s="128"/>
      <c r="K137" s="128"/>
      <c r="L137" s="128"/>
      <c r="M137" s="128"/>
      <c r="N137" s="128"/>
      <c r="O137" s="128"/>
    </row>
    <row r="138" spans="2:16" s="101" customFormat="1" x14ac:dyDescent="0.2">
      <c r="B138" s="58" t="s">
        <v>119</v>
      </c>
      <c r="C138" s="129"/>
      <c r="D138" s="129"/>
      <c r="E138" s="129"/>
      <c r="F138" s="129"/>
      <c r="G138" s="128"/>
      <c r="H138" s="128"/>
      <c r="I138" s="128"/>
      <c r="J138" s="128"/>
      <c r="K138" s="128"/>
      <c r="L138" s="128"/>
      <c r="M138" s="128"/>
      <c r="N138" s="128"/>
      <c r="O138" s="128"/>
    </row>
    <row r="139" spans="2:16" s="101" customFormat="1" x14ac:dyDescent="0.2">
      <c r="B139" s="56"/>
      <c r="C139" s="129"/>
      <c r="D139" s="129"/>
      <c r="E139" s="129"/>
      <c r="F139" s="129"/>
      <c r="G139" s="128"/>
      <c r="H139" s="128"/>
      <c r="I139" s="128"/>
      <c r="J139" s="128"/>
      <c r="K139" s="128"/>
      <c r="L139" s="128"/>
      <c r="M139" s="128"/>
      <c r="N139" s="128"/>
      <c r="O139" s="128"/>
    </row>
    <row r="140" spans="2:16" s="101" customFormat="1" x14ac:dyDescent="0.2">
      <c r="B140" s="54"/>
      <c r="C140" s="129"/>
      <c r="D140" s="129"/>
      <c r="E140" s="129"/>
      <c r="F140" s="129"/>
      <c r="G140" s="128"/>
      <c r="H140" s="128"/>
      <c r="I140" s="128"/>
      <c r="J140" s="128"/>
      <c r="K140" s="128"/>
      <c r="L140" s="128"/>
      <c r="M140" s="128"/>
      <c r="N140" s="128"/>
      <c r="O140" s="128"/>
    </row>
    <row r="141" spans="2:16" s="101" customFormat="1" x14ac:dyDescent="0.2">
      <c r="B141" s="54"/>
      <c r="C141" s="129"/>
      <c r="D141" s="129"/>
      <c r="E141" s="129"/>
      <c r="F141" s="129"/>
      <c r="G141" s="128"/>
      <c r="H141" s="128"/>
      <c r="I141" s="128"/>
      <c r="J141" s="128"/>
      <c r="K141" s="128"/>
      <c r="L141" s="128"/>
      <c r="M141" s="128"/>
      <c r="N141" s="128"/>
      <c r="O141" s="128"/>
    </row>
    <row r="142" spans="2:16" s="101" customFormat="1" x14ac:dyDescent="0.2">
      <c r="B142" s="45"/>
      <c r="C142" s="129"/>
      <c r="D142" s="129"/>
      <c r="E142" s="129"/>
      <c r="F142" s="129"/>
      <c r="G142" s="128"/>
      <c r="H142" s="128"/>
      <c r="I142" s="128"/>
      <c r="J142" s="128"/>
      <c r="K142" s="128"/>
      <c r="L142" s="128"/>
      <c r="M142" s="128"/>
      <c r="N142" s="128"/>
      <c r="O142" s="128"/>
    </row>
    <row r="143" spans="2:16" s="103" customFormat="1" x14ac:dyDescent="0.2">
      <c r="B143" s="45"/>
      <c r="C143" s="129"/>
      <c r="D143" s="129"/>
      <c r="E143" s="129"/>
      <c r="F143" s="129"/>
      <c r="G143" s="128"/>
      <c r="H143" s="128"/>
      <c r="I143" s="128"/>
      <c r="J143" s="128"/>
      <c r="K143" s="128"/>
      <c r="L143" s="128"/>
      <c r="M143" s="128"/>
      <c r="N143" s="128"/>
      <c r="O143" s="128"/>
      <c r="P143" s="101"/>
    </row>
    <row r="144" spans="2:16" s="103" customFormat="1" hidden="1" x14ac:dyDescent="0.2">
      <c r="B144" s="129" t="s">
        <v>27</v>
      </c>
      <c r="C144" s="129"/>
      <c r="D144" s="129"/>
      <c r="E144" s="129"/>
      <c r="F144" s="129"/>
      <c r="G144" s="128"/>
      <c r="H144" s="128"/>
      <c r="I144" s="128"/>
      <c r="J144" s="128"/>
      <c r="K144" s="128"/>
      <c r="L144" s="128"/>
      <c r="M144" s="128"/>
      <c r="N144" s="128"/>
      <c r="O144" s="128"/>
      <c r="P144" s="101"/>
    </row>
    <row r="145" spans="2:16" s="103" customFormat="1" hidden="1" x14ac:dyDescent="0.2">
      <c r="B145" s="134" t="s">
        <v>35</v>
      </c>
      <c r="C145" s="129"/>
      <c r="D145" s="129"/>
      <c r="E145" s="129"/>
      <c r="F145" s="129"/>
      <c r="G145" s="128"/>
      <c r="H145" s="128"/>
      <c r="I145" s="128"/>
      <c r="J145" s="128"/>
      <c r="K145" s="128"/>
      <c r="L145" s="128"/>
      <c r="M145" s="128"/>
      <c r="N145" s="128"/>
      <c r="O145" s="128"/>
      <c r="P145" s="101"/>
    </row>
    <row r="146" spans="2:16" s="103" customFormat="1" hidden="1" x14ac:dyDescent="0.2">
      <c r="B146" s="134" t="s">
        <v>83</v>
      </c>
      <c r="C146" s="129"/>
      <c r="D146" s="129"/>
      <c r="E146" s="129"/>
      <c r="F146" s="129"/>
      <c r="G146" s="128"/>
      <c r="H146" s="128"/>
      <c r="I146" s="128"/>
      <c r="J146" s="128"/>
      <c r="K146" s="128"/>
      <c r="L146" s="128"/>
      <c r="M146" s="128"/>
      <c r="N146" s="128"/>
      <c r="O146" s="128"/>
      <c r="P146" s="101"/>
    </row>
    <row r="147" spans="2:16" s="103" customFormat="1" hidden="1" x14ac:dyDescent="0.2">
      <c r="B147" s="134" t="s">
        <v>28</v>
      </c>
      <c r="C147" s="129"/>
      <c r="D147" s="129"/>
      <c r="E147" s="129"/>
      <c r="F147" s="129"/>
      <c r="G147" s="128"/>
      <c r="H147" s="128"/>
      <c r="I147" s="128"/>
      <c r="J147" s="128"/>
      <c r="K147" s="128"/>
      <c r="L147" s="128"/>
      <c r="M147" s="128"/>
      <c r="N147" s="128"/>
      <c r="O147" s="128"/>
      <c r="P147" s="101"/>
    </row>
    <row r="148" spans="2:16" s="103" customFormat="1" hidden="1" x14ac:dyDescent="0.2">
      <c r="B148" s="134" t="s">
        <v>89</v>
      </c>
      <c r="C148" s="129"/>
      <c r="D148" s="129"/>
      <c r="E148" s="129"/>
      <c r="F148" s="129"/>
      <c r="G148" s="128"/>
      <c r="H148" s="128"/>
      <c r="I148" s="128"/>
      <c r="J148" s="128"/>
      <c r="K148" s="128"/>
      <c r="L148" s="128"/>
      <c r="M148" s="128"/>
      <c r="N148" s="128"/>
      <c r="O148" s="128"/>
      <c r="P148" s="101"/>
    </row>
    <row r="149" spans="2:16" s="103" customFormat="1" hidden="1" x14ac:dyDescent="0.2">
      <c r="B149" s="134" t="s">
        <v>113</v>
      </c>
      <c r="C149" s="129"/>
      <c r="D149" s="129"/>
      <c r="E149" s="129"/>
      <c r="F149" s="129"/>
      <c r="G149" s="128"/>
      <c r="H149" s="128"/>
      <c r="I149" s="128"/>
      <c r="J149" s="128"/>
      <c r="K149" s="128"/>
      <c r="L149" s="128"/>
      <c r="M149" s="128"/>
      <c r="N149" s="128"/>
      <c r="O149" s="128"/>
      <c r="P149" s="101"/>
    </row>
    <row r="150" spans="2:16" s="103" customFormat="1" hidden="1" x14ac:dyDescent="0.2">
      <c r="B150" s="134" t="s">
        <v>91</v>
      </c>
      <c r="C150" s="129"/>
      <c r="D150" s="129"/>
      <c r="E150" s="129"/>
      <c r="F150" s="129"/>
      <c r="G150" s="128"/>
      <c r="H150" s="128"/>
      <c r="I150" s="128"/>
      <c r="J150" s="128"/>
      <c r="K150" s="128"/>
      <c r="L150" s="128"/>
      <c r="M150" s="128"/>
      <c r="N150" s="128"/>
      <c r="O150" s="128"/>
      <c r="P150" s="101"/>
    </row>
    <row r="151" spans="2:16" s="103" customFormat="1" hidden="1" x14ac:dyDescent="0.2">
      <c r="B151" s="134" t="s">
        <v>33</v>
      </c>
      <c r="C151" s="129"/>
      <c r="D151" s="129"/>
      <c r="E151" s="129"/>
      <c r="F151" s="129"/>
      <c r="G151" s="128"/>
      <c r="H151" s="128"/>
      <c r="I151" s="128"/>
      <c r="J151" s="128"/>
      <c r="K151" s="128"/>
      <c r="L151" s="128"/>
      <c r="M151" s="128"/>
      <c r="N151" s="128"/>
      <c r="O151" s="128"/>
      <c r="P151" s="101"/>
    </row>
    <row r="152" spans="2:16" s="103" customFormat="1" hidden="1" x14ac:dyDescent="0.2">
      <c r="B152" s="134" t="s">
        <v>80</v>
      </c>
      <c r="C152" s="129"/>
      <c r="D152" s="129"/>
      <c r="E152" s="129"/>
      <c r="F152" s="129"/>
      <c r="G152" s="128"/>
      <c r="H152" s="128"/>
      <c r="I152" s="128"/>
      <c r="J152" s="128"/>
      <c r="K152" s="128"/>
      <c r="L152" s="128"/>
      <c r="M152" s="128"/>
      <c r="N152" s="128"/>
      <c r="O152" s="128"/>
      <c r="P152" s="101"/>
    </row>
    <row r="153" spans="2:16" s="103" customFormat="1" hidden="1" x14ac:dyDescent="0.2">
      <c r="B153" s="134" t="s">
        <v>84</v>
      </c>
      <c r="C153" s="129"/>
      <c r="D153" s="129"/>
      <c r="E153" s="129"/>
      <c r="F153" s="129"/>
      <c r="G153" s="128"/>
      <c r="H153" s="128"/>
      <c r="I153" s="128"/>
      <c r="J153" s="128"/>
      <c r="K153" s="128"/>
      <c r="L153" s="128"/>
      <c r="M153" s="128"/>
      <c r="N153" s="128"/>
      <c r="O153" s="128"/>
      <c r="P153" s="101"/>
    </row>
    <row r="154" spans="2:16" hidden="1" x14ac:dyDescent="0.2">
      <c r="B154" s="48" t="s">
        <v>109</v>
      </c>
      <c r="C154" s="129"/>
      <c r="D154" s="129"/>
      <c r="E154" s="129"/>
      <c r="F154" s="129"/>
      <c r="G154" s="128"/>
      <c r="H154" s="128"/>
      <c r="I154" s="128"/>
      <c r="J154" s="128"/>
      <c r="K154" s="128"/>
      <c r="L154" s="128"/>
      <c r="M154" s="128"/>
      <c r="N154" s="128"/>
      <c r="O154" s="128"/>
      <c r="P154" s="101"/>
    </row>
    <row r="155" spans="2:16" hidden="1" x14ac:dyDescent="0.2">
      <c r="B155" s="134" t="s">
        <v>82</v>
      </c>
      <c r="C155" s="129"/>
      <c r="D155" s="129"/>
      <c r="E155" s="129"/>
      <c r="F155" s="129"/>
      <c r="G155" s="128"/>
      <c r="H155" s="128"/>
      <c r="I155" s="128"/>
      <c r="J155" s="128"/>
      <c r="K155" s="128"/>
      <c r="L155" s="128"/>
      <c r="M155" s="128"/>
      <c r="N155" s="128"/>
      <c r="O155" s="128"/>
      <c r="P155" s="101"/>
    </row>
    <row r="156" spans="2:16" hidden="1" x14ac:dyDescent="0.2">
      <c r="B156" s="134" t="s">
        <v>87</v>
      </c>
      <c r="C156" s="129"/>
      <c r="D156" s="129"/>
      <c r="E156" s="129"/>
      <c r="F156" s="129"/>
      <c r="G156" s="128"/>
      <c r="H156" s="128"/>
      <c r="I156" s="128"/>
      <c r="J156" s="128"/>
      <c r="K156" s="128"/>
      <c r="L156" s="128"/>
      <c r="M156" s="128"/>
      <c r="N156" s="128"/>
      <c r="O156" s="128"/>
      <c r="P156" s="101"/>
    </row>
    <row r="157" spans="2:16" hidden="1" x14ac:dyDescent="0.2">
      <c r="B157" s="134" t="s">
        <v>90</v>
      </c>
      <c r="C157" s="129"/>
      <c r="D157" s="129"/>
      <c r="E157" s="129"/>
      <c r="F157" s="129"/>
      <c r="G157" s="128"/>
      <c r="H157" s="128"/>
      <c r="I157" s="128"/>
      <c r="J157" s="128"/>
      <c r="K157" s="128"/>
      <c r="L157" s="128"/>
      <c r="M157" s="128"/>
      <c r="N157" s="128"/>
      <c r="O157" s="128"/>
      <c r="P157" s="101"/>
    </row>
    <row r="158" spans="2:16" hidden="1" x14ac:dyDescent="0.2">
      <c r="B158" s="134" t="s">
        <v>88</v>
      </c>
      <c r="C158" s="129"/>
      <c r="D158" s="129"/>
      <c r="E158" s="129"/>
      <c r="F158" s="129"/>
      <c r="G158" s="128"/>
      <c r="H158" s="128"/>
      <c r="I158" s="128"/>
      <c r="J158" s="128"/>
      <c r="K158" s="128"/>
      <c r="L158" s="128"/>
      <c r="M158" s="128"/>
      <c r="N158" s="128"/>
      <c r="O158" s="128"/>
      <c r="P158" s="101"/>
    </row>
    <row r="159" spans="2:16" hidden="1" x14ac:dyDescent="0.2">
      <c r="B159" s="134" t="s">
        <v>85</v>
      </c>
      <c r="C159" s="129"/>
      <c r="D159" s="129"/>
      <c r="E159" s="129"/>
      <c r="F159" s="129"/>
      <c r="G159" s="128"/>
      <c r="H159" s="128"/>
      <c r="I159" s="128"/>
      <c r="J159" s="128"/>
      <c r="K159" s="128"/>
      <c r="L159" s="128"/>
      <c r="M159" s="128"/>
      <c r="N159" s="128"/>
      <c r="O159" s="128"/>
      <c r="P159" s="101"/>
    </row>
    <row r="160" spans="2:16" hidden="1" x14ac:dyDescent="0.2">
      <c r="B160" s="134" t="s">
        <v>78</v>
      </c>
      <c r="C160" s="129"/>
      <c r="D160" s="129"/>
      <c r="E160" s="129"/>
      <c r="F160" s="129"/>
      <c r="G160" s="128"/>
      <c r="H160" s="128"/>
      <c r="I160" s="128"/>
      <c r="J160" s="128"/>
      <c r="K160" s="128"/>
      <c r="L160" s="128"/>
      <c r="M160" s="128"/>
      <c r="N160" s="128"/>
      <c r="O160" s="128"/>
      <c r="P160" s="101"/>
    </row>
    <row r="161" spans="2:16" hidden="1" x14ac:dyDescent="0.2">
      <c r="B161" s="134" t="s">
        <v>86</v>
      </c>
      <c r="C161" s="129"/>
      <c r="D161" s="129"/>
      <c r="E161" s="129"/>
      <c r="F161" s="129"/>
      <c r="G161" s="128"/>
      <c r="H161" s="128"/>
      <c r="I161" s="128"/>
      <c r="J161" s="128"/>
      <c r="K161" s="128"/>
      <c r="L161" s="128"/>
      <c r="M161" s="128"/>
      <c r="N161" s="128"/>
      <c r="O161" s="128"/>
      <c r="P161" s="101"/>
    </row>
    <row r="162" spans="2:16" hidden="1" x14ac:dyDescent="0.2">
      <c r="B162" s="134" t="s">
        <v>79</v>
      </c>
      <c r="C162" s="129"/>
      <c r="D162" s="129"/>
      <c r="E162" s="129"/>
      <c r="F162" s="129"/>
      <c r="G162" s="128"/>
      <c r="H162" s="128"/>
      <c r="I162" s="128"/>
      <c r="J162" s="128"/>
      <c r="K162" s="128"/>
      <c r="L162" s="128"/>
      <c r="M162" s="128"/>
      <c r="N162" s="128"/>
      <c r="O162" s="128"/>
      <c r="P162" s="101"/>
    </row>
    <row r="163" spans="2:16" hidden="1" x14ac:dyDescent="0.2">
      <c r="B163" s="134" t="s">
        <v>81</v>
      </c>
      <c r="C163" s="129"/>
      <c r="D163" s="129"/>
      <c r="E163" s="129"/>
      <c r="F163" s="129"/>
      <c r="G163" s="128"/>
      <c r="H163" s="128"/>
      <c r="I163" s="128"/>
      <c r="J163" s="128"/>
      <c r="K163" s="128"/>
      <c r="L163" s="128"/>
      <c r="M163" s="128"/>
      <c r="N163" s="128"/>
      <c r="O163" s="128"/>
      <c r="P163" s="101"/>
    </row>
    <row r="164" spans="2:16" hidden="1" x14ac:dyDescent="0.2">
      <c r="B164" s="134" t="s">
        <v>31</v>
      </c>
      <c r="C164" s="129"/>
      <c r="D164" s="129"/>
      <c r="E164" s="129"/>
      <c r="F164" s="129"/>
      <c r="G164" s="128"/>
      <c r="H164" s="128"/>
      <c r="I164" s="128"/>
      <c r="J164" s="128"/>
      <c r="K164" s="128"/>
      <c r="L164" s="128"/>
      <c r="M164" s="128"/>
      <c r="N164" s="128"/>
      <c r="O164" s="128"/>
      <c r="P164" s="101"/>
    </row>
    <row r="165" spans="2:16" hidden="1" x14ac:dyDescent="0.2">
      <c r="B165" s="134" t="s">
        <v>34</v>
      </c>
      <c r="C165" s="129"/>
      <c r="D165" s="129"/>
      <c r="E165" s="129"/>
      <c r="F165" s="129"/>
      <c r="G165" s="128"/>
      <c r="H165" s="128"/>
      <c r="I165" s="128"/>
      <c r="J165" s="128"/>
      <c r="K165" s="128"/>
      <c r="L165" s="128"/>
      <c r="M165" s="128"/>
      <c r="N165" s="128"/>
      <c r="O165" s="128"/>
      <c r="P165" s="101"/>
    </row>
    <row r="166" spans="2:16" hidden="1" x14ac:dyDescent="0.2">
      <c r="B166" s="134" t="s">
        <v>30</v>
      </c>
      <c r="C166" s="129"/>
      <c r="D166" s="129"/>
      <c r="E166" s="129"/>
      <c r="F166" s="129"/>
      <c r="G166" s="128"/>
      <c r="H166" s="128"/>
      <c r="I166" s="128"/>
      <c r="J166" s="128"/>
      <c r="K166" s="128"/>
      <c r="L166" s="128"/>
      <c r="M166" s="128"/>
      <c r="N166" s="128"/>
      <c r="O166" s="128"/>
      <c r="P166" s="101"/>
    </row>
    <row r="167" spans="2:16" hidden="1" x14ac:dyDescent="0.2">
      <c r="B167" s="134" t="s">
        <v>32</v>
      </c>
      <c r="C167" s="129"/>
      <c r="D167" s="129"/>
      <c r="E167" s="129"/>
      <c r="F167" s="129"/>
      <c r="G167" s="128"/>
      <c r="H167" s="128"/>
      <c r="I167" s="128"/>
      <c r="J167" s="128"/>
      <c r="K167" s="128"/>
      <c r="L167" s="128"/>
      <c r="M167" s="128"/>
      <c r="N167" s="128"/>
      <c r="O167" s="128"/>
      <c r="P167" s="101"/>
    </row>
    <row r="168" spans="2:16" hidden="1" x14ac:dyDescent="0.2">
      <c r="B168" s="134" t="s">
        <v>64</v>
      </c>
      <c r="C168" s="129"/>
      <c r="D168" s="129"/>
      <c r="E168" s="129"/>
      <c r="F168" s="129"/>
      <c r="G168" s="128"/>
      <c r="H168" s="128"/>
      <c r="I168" s="128"/>
      <c r="J168" s="128"/>
      <c r="K168" s="128"/>
      <c r="L168" s="128"/>
      <c r="M168" s="128"/>
      <c r="N168" s="128"/>
      <c r="O168" s="128"/>
      <c r="P168" s="101"/>
    </row>
    <row r="169" spans="2:16" hidden="1" x14ac:dyDescent="0.2">
      <c r="B169" s="134" t="s">
        <v>63</v>
      </c>
      <c r="C169" s="129"/>
      <c r="D169" s="129"/>
      <c r="E169" s="129"/>
      <c r="F169" s="129"/>
      <c r="G169" s="128"/>
      <c r="H169" s="128"/>
      <c r="I169" s="128"/>
      <c r="J169" s="128"/>
      <c r="K169" s="128"/>
      <c r="L169" s="128"/>
      <c r="M169" s="128"/>
      <c r="N169" s="128"/>
      <c r="O169" s="128"/>
      <c r="P169" s="101"/>
    </row>
    <row r="170" spans="2:16" hidden="1" x14ac:dyDescent="0.2">
      <c r="B170" s="134" t="s">
        <v>29</v>
      </c>
      <c r="C170" s="129"/>
      <c r="D170" s="129"/>
      <c r="E170" s="129"/>
      <c r="F170" s="129"/>
      <c r="G170" s="128"/>
      <c r="H170" s="128"/>
      <c r="I170" s="128"/>
      <c r="J170" s="128"/>
      <c r="K170" s="128"/>
      <c r="L170" s="128"/>
      <c r="M170" s="128"/>
      <c r="N170" s="128"/>
      <c r="O170" s="128"/>
      <c r="P170" s="101"/>
    </row>
    <row r="171" spans="2:16" hidden="1" x14ac:dyDescent="0.2">
      <c r="B171" s="134" t="s">
        <v>62</v>
      </c>
      <c r="C171" s="129"/>
      <c r="D171" s="129"/>
      <c r="E171" s="129"/>
      <c r="F171" s="129"/>
      <c r="G171" s="128"/>
      <c r="H171" s="128"/>
      <c r="I171" s="128"/>
      <c r="J171" s="128"/>
      <c r="K171" s="128"/>
      <c r="L171" s="128"/>
      <c r="M171" s="128"/>
      <c r="N171" s="128"/>
      <c r="O171" s="128"/>
      <c r="P171" s="101"/>
    </row>
    <row r="172" spans="2:16" x14ac:dyDescent="0.2">
      <c r="B172" s="129"/>
      <c r="C172" s="129"/>
      <c r="D172" s="129"/>
      <c r="E172" s="129"/>
      <c r="F172" s="129"/>
      <c r="G172" s="128"/>
      <c r="H172" s="128"/>
      <c r="I172" s="128"/>
      <c r="J172" s="128"/>
      <c r="K172" s="128"/>
      <c r="L172" s="128"/>
      <c r="M172" s="128"/>
      <c r="N172" s="128"/>
      <c r="O172" s="128"/>
      <c r="P172" s="101"/>
    </row>
    <row r="173" spans="2:16" x14ac:dyDescent="0.2">
      <c r="B173" s="129"/>
      <c r="C173" s="129"/>
      <c r="D173" s="129"/>
      <c r="E173" s="129"/>
      <c r="F173" s="129"/>
      <c r="G173" s="128"/>
      <c r="H173" s="128"/>
      <c r="I173" s="128"/>
      <c r="J173" s="128"/>
      <c r="K173" s="128"/>
      <c r="L173" s="128"/>
      <c r="M173" s="128"/>
      <c r="N173" s="128"/>
      <c r="O173" s="128"/>
      <c r="P173" s="101"/>
    </row>
    <row r="174" spans="2:16" x14ac:dyDescent="0.2">
      <c r="B174" s="129"/>
      <c r="C174" s="129"/>
      <c r="D174" s="129"/>
      <c r="E174" s="129"/>
      <c r="F174" s="129"/>
      <c r="G174" s="128"/>
      <c r="H174" s="128"/>
      <c r="I174" s="128"/>
      <c r="J174" s="128"/>
      <c r="K174" s="128"/>
      <c r="L174" s="128"/>
      <c r="M174" s="128"/>
      <c r="N174" s="128"/>
      <c r="O174" s="128"/>
      <c r="P174" s="101"/>
    </row>
    <row r="175" spans="2:16" hidden="1" x14ac:dyDescent="0.2">
      <c r="B175" s="129" t="s">
        <v>110</v>
      </c>
      <c r="C175" s="129"/>
      <c r="D175" s="129"/>
      <c r="E175" s="129"/>
      <c r="F175" s="129"/>
      <c r="G175" s="128"/>
      <c r="H175" s="128"/>
      <c r="I175" s="128"/>
      <c r="J175" s="128"/>
      <c r="K175" s="128"/>
      <c r="L175" s="128"/>
      <c r="M175" s="128"/>
      <c r="N175" s="128"/>
      <c r="O175" s="128"/>
      <c r="P175" s="101"/>
    </row>
    <row r="176" spans="2:16" hidden="1" x14ac:dyDescent="0.2">
      <c r="B176" s="132" t="s">
        <v>45</v>
      </c>
      <c r="C176" s="129"/>
      <c r="D176" s="129"/>
      <c r="E176" s="129"/>
      <c r="F176" s="129"/>
      <c r="G176" s="128"/>
      <c r="H176" s="128"/>
      <c r="I176" s="128"/>
      <c r="J176" s="128"/>
      <c r="K176" s="128"/>
      <c r="L176" s="128"/>
      <c r="M176" s="128"/>
      <c r="N176" s="128"/>
      <c r="O176" s="128"/>
    </row>
    <row r="177" spans="2:15" hidden="1" x14ac:dyDescent="0.2">
      <c r="B177" s="132" t="s">
        <v>56</v>
      </c>
      <c r="C177" s="129"/>
      <c r="D177" s="129"/>
      <c r="E177" s="129"/>
      <c r="F177" s="129"/>
      <c r="G177" s="128"/>
      <c r="H177" s="128"/>
      <c r="I177" s="128"/>
      <c r="J177" s="128"/>
      <c r="K177" s="128"/>
      <c r="L177" s="128"/>
      <c r="M177" s="128"/>
      <c r="N177" s="128"/>
      <c r="O177" s="128"/>
    </row>
    <row r="178" spans="2:15" x14ac:dyDescent="0.2">
      <c r="B178" s="128"/>
      <c r="C178" s="129"/>
      <c r="D178" s="129"/>
      <c r="E178" s="129"/>
      <c r="F178" s="129"/>
      <c r="G178" s="128"/>
      <c r="H178" s="128"/>
      <c r="I178" s="128"/>
      <c r="J178" s="128"/>
      <c r="K178" s="128"/>
      <c r="L178" s="128"/>
      <c r="M178" s="128"/>
      <c r="N178" s="128"/>
      <c r="O178" s="128"/>
    </row>
    <row r="179" spans="2:15" x14ac:dyDescent="0.2">
      <c r="B179" s="55"/>
      <c r="C179" s="129"/>
      <c r="D179" s="129"/>
      <c r="E179" s="129"/>
      <c r="F179" s="129"/>
      <c r="G179" s="128"/>
      <c r="H179" s="128"/>
      <c r="I179" s="128"/>
      <c r="J179" s="128"/>
      <c r="K179" s="128"/>
      <c r="L179" s="128"/>
      <c r="M179" s="128"/>
      <c r="N179" s="128"/>
      <c r="O179" s="128"/>
    </row>
    <row r="180" spans="2:15" x14ac:dyDescent="0.2">
      <c r="B180" s="55"/>
      <c r="C180" s="129"/>
      <c r="D180" s="129"/>
      <c r="E180" s="129"/>
      <c r="F180" s="129"/>
      <c r="G180" s="128"/>
      <c r="H180" s="128"/>
      <c r="I180" s="128"/>
      <c r="J180" s="128"/>
      <c r="K180" s="128"/>
      <c r="L180" s="128"/>
      <c r="M180" s="128"/>
      <c r="N180" s="128"/>
      <c r="O180" s="128"/>
    </row>
    <row r="181" spans="2:15" x14ac:dyDescent="0.2">
      <c r="B181" s="55"/>
      <c r="C181" s="129"/>
      <c r="D181" s="129"/>
      <c r="E181" s="129"/>
      <c r="F181" s="129"/>
      <c r="G181" s="128"/>
      <c r="H181" s="128"/>
      <c r="I181" s="128"/>
      <c r="J181" s="128"/>
      <c r="K181" s="128"/>
      <c r="L181" s="128"/>
      <c r="M181" s="128"/>
      <c r="N181" s="128"/>
      <c r="O181" s="128"/>
    </row>
    <row r="182" spans="2:15" x14ac:dyDescent="0.2">
      <c r="B182" s="55"/>
      <c r="C182" s="129"/>
      <c r="D182" s="129"/>
      <c r="E182" s="129"/>
      <c r="F182" s="129"/>
      <c r="G182" s="128"/>
      <c r="H182" s="128"/>
      <c r="I182" s="128"/>
      <c r="J182" s="128"/>
      <c r="K182" s="128"/>
      <c r="L182" s="128"/>
      <c r="M182" s="128"/>
      <c r="N182" s="128"/>
      <c r="O182" s="128"/>
    </row>
    <row r="183" spans="2:15" x14ac:dyDescent="0.2">
      <c r="B183" s="55"/>
      <c r="C183" s="129"/>
      <c r="D183" s="129"/>
      <c r="E183" s="129"/>
      <c r="F183" s="129"/>
      <c r="G183" s="128"/>
      <c r="H183" s="128"/>
      <c r="I183" s="128"/>
      <c r="J183" s="128"/>
      <c r="K183" s="128"/>
      <c r="L183" s="128"/>
      <c r="M183" s="128"/>
      <c r="N183" s="128"/>
      <c r="O183" s="128"/>
    </row>
    <row r="184" spans="2:15" s="101" customFormat="1" hidden="1" x14ac:dyDescent="0.2">
      <c r="B184" s="45" t="s">
        <v>115</v>
      </c>
      <c r="C184" s="129"/>
      <c r="D184" s="129"/>
      <c r="E184" s="129"/>
      <c r="F184" s="129"/>
      <c r="G184" s="129"/>
      <c r="H184" s="129"/>
      <c r="I184" s="129"/>
      <c r="J184" s="129"/>
      <c r="K184" s="129"/>
      <c r="L184" s="129"/>
      <c r="M184" s="129"/>
      <c r="N184" s="129"/>
      <c r="O184" s="129"/>
    </row>
    <row r="185" spans="2:15" s="101" customFormat="1" hidden="1" x14ac:dyDescent="0.2">
      <c r="B185" s="46" t="s">
        <v>114</v>
      </c>
      <c r="C185" s="129"/>
      <c r="D185" s="129"/>
      <c r="E185" s="129"/>
      <c r="F185" s="129"/>
      <c r="G185" s="129"/>
      <c r="H185" s="129"/>
      <c r="I185" s="129"/>
      <c r="J185" s="129"/>
      <c r="K185" s="129"/>
      <c r="L185" s="129"/>
      <c r="M185" s="129"/>
      <c r="N185" s="129"/>
      <c r="O185" s="129"/>
    </row>
    <row r="186" spans="2:15" s="101" customFormat="1" ht="38.25" hidden="1" x14ac:dyDescent="0.2">
      <c r="B186" s="47" t="s">
        <v>53</v>
      </c>
    </row>
    <row r="187" spans="2:15" s="101" customFormat="1" ht="38.25" hidden="1" x14ac:dyDescent="0.2">
      <c r="B187" s="47" t="s">
        <v>104</v>
      </c>
    </row>
    <row r="188" spans="2:15" s="101" customFormat="1" ht="38.25" hidden="1" x14ac:dyDescent="0.2">
      <c r="B188" s="47" t="s">
        <v>105</v>
      </c>
    </row>
    <row r="189" spans="2:15" s="101" customFormat="1" ht="63.75" hidden="1" x14ac:dyDescent="0.2">
      <c r="B189" s="47" t="s">
        <v>106</v>
      </c>
    </row>
    <row r="190" spans="2:15" s="101" customFormat="1" ht="51" hidden="1" x14ac:dyDescent="0.2">
      <c r="B190" s="47" t="s">
        <v>107</v>
      </c>
    </row>
    <row r="191" spans="2:15" s="101" customFormat="1" ht="38.25" hidden="1" x14ac:dyDescent="0.2">
      <c r="B191" s="47" t="s">
        <v>108</v>
      </c>
    </row>
    <row r="192" spans="2:15" s="101" customFormat="1" ht="25.5" hidden="1" x14ac:dyDescent="0.2">
      <c r="B192" s="47" t="s">
        <v>92</v>
      </c>
    </row>
    <row r="193" spans="2:15" s="101" customFormat="1" hidden="1" x14ac:dyDescent="0.2">
      <c r="B193" s="47" t="s">
        <v>65</v>
      </c>
    </row>
    <row r="194" spans="2:15" x14ac:dyDescent="0.2">
      <c r="C194" s="103"/>
      <c r="D194" s="103"/>
      <c r="E194" s="103"/>
      <c r="F194" s="103"/>
      <c r="G194" s="103"/>
      <c r="H194" s="103"/>
      <c r="I194" s="103"/>
      <c r="J194" s="103"/>
      <c r="K194" s="103"/>
      <c r="L194" s="103"/>
      <c r="M194" s="103"/>
      <c r="N194" s="103"/>
      <c r="O194" s="103"/>
    </row>
  </sheetData>
  <mergeCells count="70">
    <mergeCell ref="B2:B5"/>
    <mergeCell ref="C2:M2"/>
    <mergeCell ref="N2:P2"/>
    <mergeCell ref="C3:M3"/>
    <mergeCell ref="N3:P3"/>
    <mergeCell ref="C4:M4"/>
    <mergeCell ref="N4:P4"/>
    <mergeCell ref="C5:M5"/>
    <mergeCell ref="N5:P5"/>
    <mergeCell ref="B17:P17"/>
    <mergeCell ref="B7:P8"/>
    <mergeCell ref="B9:P9"/>
    <mergeCell ref="C10:I10"/>
    <mergeCell ref="J10:M10"/>
    <mergeCell ref="N10:P10"/>
    <mergeCell ref="B11:P11"/>
    <mergeCell ref="C12:P12"/>
    <mergeCell ref="B13:P13"/>
    <mergeCell ref="C14:P14"/>
    <mergeCell ref="B15:P15"/>
    <mergeCell ref="C16:P16"/>
    <mergeCell ref="B29:P29"/>
    <mergeCell ref="B23:P23"/>
    <mergeCell ref="C24:P24"/>
    <mergeCell ref="B25:P25"/>
    <mergeCell ref="C18:P18"/>
    <mergeCell ref="B19:P19"/>
    <mergeCell ref="B20:P20"/>
    <mergeCell ref="B21:P21"/>
    <mergeCell ref="C22:P22"/>
    <mergeCell ref="B27:P27"/>
    <mergeCell ref="D28:G28"/>
    <mergeCell ref="H28:J28"/>
    <mergeCell ref="K28:M28"/>
    <mergeCell ref="N28:O28"/>
    <mergeCell ref="C26:P26"/>
    <mergeCell ref="C40:G40"/>
    <mergeCell ref="H40:L40"/>
    <mergeCell ref="C30:P30"/>
    <mergeCell ref="B31:P31"/>
    <mergeCell ref="C32:P32"/>
    <mergeCell ref="B33:P33"/>
    <mergeCell ref="C34:P34"/>
    <mergeCell ref="B35:P35"/>
    <mergeCell ref="C36:P36"/>
    <mergeCell ref="B38:P38"/>
    <mergeCell ref="C39:G39"/>
    <mergeCell ref="H39:L39"/>
    <mergeCell ref="M39:P39"/>
    <mergeCell ref="M40:P42"/>
    <mergeCell ref="C42:G42"/>
    <mergeCell ref="H42:L42"/>
    <mergeCell ref="C41:G41"/>
    <mergeCell ref="H41:L41"/>
    <mergeCell ref="C81:P81"/>
    <mergeCell ref="B57:P72"/>
    <mergeCell ref="A73:Q73"/>
    <mergeCell ref="B74:B81"/>
    <mergeCell ref="C74:P74"/>
    <mergeCell ref="C75:P75"/>
    <mergeCell ref="C76:P76"/>
    <mergeCell ref="C77:P77"/>
    <mergeCell ref="C78:P78"/>
    <mergeCell ref="C79:P79"/>
    <mergeCell ref="C80:P80"/>
    <mergeCell ref="C82:P82"/>
    <mergeCell ref="C83:P83"/>
    <mergeCell ref="B56:P56"/>
    <mergeCell ref="B44:P44"/>
    <mergeCell ref="B46:B54"/>
  </mergeCells>
  <dataValidations count="6">
    <dataValidation type="list" allowBlank="1" showInputMessage="1" showErrorMessage="1" sqref="C18:P18">
      <formula1>$B$134:$B$138</formula1>
    </dataValidation>
    <dataValidation type="list" allowBlank="1" showInputMessage="1" showErrorMessage="1" sqref="C32:P32 C36:P36 C34:P34">
      <formula1>$Q$108:$Q$113</formula1>
    </dataValidation>
    <dataValidation type="list" allowBlank="1" showInputMessage="1" showErrorMessage="1" sqref="N10:P10">
      <formula1>"Economicos,Eficiencia,Eficacia, Efectividad,Calidad"</formula1>
    </dataValidation>
    <dataValidation type="list" allowBlank="1" showInputMessage="1" showErrorMessage="1" sqref="C10:I10">
      <formula1>"2022,2023,2024,2025,2026,2027"</formula1>
    </dataValidation>
    <dataValidation type="list" allowBlank="1" showInputMessage="1" showErrorMessage="1" sqref="C12:P12">
      <formula1>$B$145:$B$171</formula1>
    </dataValidation>
    <dataValidation type="list" allowBlank="1" showInputMessage="1" showErrorMessage="1" sqref="C83:P83">
      <formula1>$B$176:$B$177</formula1>
    </dataValidation>
  </dataValidations>
  <pageMargins left="0.7" right="0.7" top="0.75" bottom="0.75" header="0.3" footer="0.3"/>
  <drawing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79998168889431442"/>
  </sheetPr>
  <dimension ref="A1:S127"/>
  <sheetViews>
    <sheetView tabSelected="1" topLeftCell="A16" workbookViewId="0">
      <selection activeCell="B21" sqref="B21"/>
    </sheetView>
  </sheetViews>
  <sheetFormatPr baseColWidth="10" defaultRowHeight="30" customHeight="1" x14ac:dyDescent="0.2"/>
  <cols>
    <col min="1" max="1" width="13" style="28" customWidth="1"/>
    <col min="2" max="2" width="27" style="146" bestFit="1" customWidth="1"/>
    <col min="3" max="7" width="18.5703125" style="146" customWidth="1"/>
    <col min="8" max="8" width="13" style="146" customWidth="1"/>
    <col min="9" max="9" width="12.7109375" style="146" customWidth="1"/>
    <col min="10" max="10" width="18.140625" style="146" bestFit="1" customWidth="1"/>
    <col min="11" max="11" width="18.42578125" style="146" customWidth="1"/>
    <col min="12" max="12" width="15" style="146" customWidth="1"/>
    <col min="13" max="13" width="14.7109375" style="146" customWidth="1"/>
    <col min="14" max="14" width="12.85546875" style="101" customWidth="1"/>
    <col min="15" max="15" width="22.28515625" style="146" customWidth="1"/>
    <col min="16" max="16384" width="11.42578125" style="146"/>
  </cols>
  <sheetData>
    <row r="1" spans="1:19" ht="30" customHeight="1" x14ac:dyDescent="0.2">
      <c r="A1" s="346"/>
      <c r="B1" s="338" t="s">
        <v>36</v>
      </c>
      <c r="C1" s="339"/>
      <c r="D1" s="339"/>
      <c r="E1" s="339"/>
      <c r="F1" s="339"/>
      <c r="G1" s="339"/>
      <c r="H1" s="340"/>
      <c r="I1" s="337" t="s">
        <v>37</v>
      </c>
      <c r="J1" s="324"/>
      <c r="K1" s="145"/>
      <c r="L1" s="145"/>
      <c r="O1" s="145"/>
      <c r="P1" s="145"/>
      <c r="Q1" s="145"/>
      <c r="R1" s="147"/>
      <c r="S1" s="147"/>
    </row>
    <row r="2" spans="1:19" s="125" customFormat="1" ht="30" customHeight="1" x14ac:dyDescent="0.2">
      <c r="A2" s="346"/>
      <c r="B2" s="338" t="s">
        <v>57</v>
      </c>
      <c r="C2" s="339"/>
      <c r="D2" s="339"/>
      <c r="E2" s="339"/>
      <c r="F2" s="339"/>
      <c r="G2" s="339"/>
      <c r="H2" s="340"/>
      <c r="I2" s="337" t="s">
        <v>111</v>
      </c>
      <c r="J2" s="324"/>
      <c r="K2" s="148"/>
      <c r="L2" s="148"/>
      <c r="N2" s="102"/>
      <c r="O2" s="148"/>
      <c r="P2" s="148"/>
      <c r="Q2" s="148"/>
      <c r="R2" s="149"/>
      <c r="S2" s="149"/>
    </row>
    <row r="3" spans="1:19" s="125" customFormat="1" ht="30" customHeight="1" x14ac:dyDescent="0.2">
      <c r="A3" s="346"/>
      <c r="B3" s="338" t="s">
        <v>58</v>
      </c>
      <c r="C3" s="339"/>
      <c r="D3" s="339"/>
      <c r="E3" s="339"/>
      <c r="F3" s="339"/>
      <c r="G3" s="339"/>
      <c r="H3" s="340"/>
      <c r="I3" s="337" t="s">
        <v>112</v>
      </c>
      <c r="J3" s="324"/>
      <c r="K3" s="148"/>
      <c r="L3" s="148"/>
      <c r="N3" s="102"/>
      <c r="O3" s="148"/>
      <c r="P3" s="148"/>
      <c r="Q3" s="148"/>
      <c r="R3" s="149"/>
      <c r="S3" s="149"/>
    </row>
    <row r="4" spans="1:19" s="125" customFormat="1" ht="30" customHeight="1" x14ac:dyDescent="0.2">
      <c r="A4" s="346"/>
      <c r="B4" s="338" t="s">
        <v>59</v>
      </c>
      <c r="C4" s="339"/>
      <c r="D4" s="339"/>
      <c r="E4" s="339"/>
      <c r="F4" s="339"/>
      <c r="G4" s="339"/>
      <c r="H4" s="340"/>
      <c r="I4" s="324" t="s">
        <v>41</v>
      </c>
      <c r="J4" s="324"/>
      <c r="K4" s="150"/>
      <c r="L4" s="150"/>
      <c r="N4" s="102"/>
      <c r="O4" s="150"/>
      <c r="P4" s="150"/>
      <c r="Q4" s="150"/>
      <c r="R4" s="149"/>
      <c r="S4" s="149"/>
    </row>
    <row r="5" spans="1:19" s="125" customFormat="1" ht="18" x14ac:dyDescent="0.2">
      <c r="A5" s="35"/>
      <c r="B5" s="151"/>
      <c r="C5" s="152"/>
      <c r="D5" s="152"/>
      <c r="E5" s="152"/>
      <c r="F5" s="152"/>
      <c r="G5" s="152"/>
      <c r="H5" s="153"/>
      <c r="I5" s="153"/>
      <c r="J5" s="153"/>
      <c r="K5" s="150"/>
      <c r="L5" s="150"/>
      <c r="N5" s="102"/>
      <c r="O5" s="150"/>
      <c r="P5" s="150"/>
      <c r="Q5" s="150"/>
      <c r="R5" s="149"/>
      <c r="S5" s="149"/>
    </row>
    <row r="6" spans="1:19" s="125" customFormat="1" ht="21" customHeight="1" x14ac:dyDescent="0.2">
      <c r="A6" s="86" t="s">
        <v>0</v>
      </c>
      <c r="B6" s="331" t="str">
        <f>IF('1 Pronunciamiento de demandas'!C12="","",'1 Pronunciamiento de demandas'!C12)</f>
        <v>PROCESOS ESPECIALES</v>
      </c>
      <c r="C6" s="331"/>
      <c r="D6" s="331"/>
      <c r="E6" s="331"/>
      <c r="F6" s="331"/>
      <c r="G6" s="331"/>
      <c r="H6" s="331"/>
      <c r="I6" s="331"/>
      <c r="J6" s="331"/>
      <c r="N6" s="102"/>
    </row>
    <row r="7" spans="1:19" s="125" customFormat="1" ht="11.25" customHeight="1" x14ac:dyDescent="0.2">
      <c r="A7" s="41"/>
      <c r="B7" s="154"/>
      <c r="C7" s="154"/>
      <c r="D7" s="154"/>
      <c r="E7" s="154"/>
      <c r="F7" s="154"/>
      <c r="G7" s="154"/>
      <c r="H7" s="154"/>
      <c r="I7" s="154"/>
      <c r="J7" s="154"/>
      <c r="N7" s="102"/>
    </row>
    <row r="8" spans="1:19" s="27" customFormat="1" ht="30" customHeight="1" x14ac:dyDescent="0.2">
      <c r="A8" s="341" t="s">
        <v>60</v>
      </c>
      <c r="B8" s="343" t="s">
        <v>20</v>
      </c>
      <c r="C8" s="325" t="str">
        <f>IF('1 Pronunciamiento de demandas'!C14="","",'1 Pronunciamiento de demandas'!C14)</f>
        <v>Tiempo de pronunciamiento sobre demandas (Tiempos de calificación de demandas)</v>
      </c>
      <c r="D8" s="326"/>
      <c r="E8" s="326"/>
      <c r="F8" s="326"/>
      <c r="G8" s="461"/>
      <c r="H8" s="325" t="s">
        <v>61</v>
      </c>
      <c r="I8" s="326"/>
      <c r="J8" s="326"/>
      <c r="N8" s="101"/>
    </row>
    <row r="9" spans="1:19" s="27" customFormat="1" ht="30" customHeight="1" x14ac:dyDescent="0.2">
      <c r="A9" s="342"/>
      <c r="B9" s="341"/>
      <c r="C9" s="71" t="s">
        <v>93</v>
      </c>
      <c r="D9" s="71" t="s">
        <v>94</v>
      </c>
      <c r="E9" s="71" t="s">
        <v>95</v>
      </c>
      <c r="F9" s="71" t="s">
        <v>96</v>
      </c>
      <c r="G9" s="71" t="s">
        <v>200</v>
      </c>
      <c r="H9" s="327"/>
      <c r="I9" s="328"/>
      <c r="J9" s="328"/>
      <c r="N9" s="101"/>
    </row>
    <row r="10" spans="1:19" s="125" customFormat="1" ht="33.75" customHeight="1" x14ac:dyDescent="0.2">
      <c r="A10" s="460" t="str">
        <f>IF('1 Pronunciamiento de demandas'!M40="","",'1 Pronunciamiento de demandas'!M40)</f>
        <v>Director de Procesos Especiales y el funcionario asignado</v>
      </c>
      <c r="B10" s="142" t="s">
        <v>191</v>
      </c>
      <c r="C10" s="144">
        <v>39</v>
      </c>
      <c r="D10" s="144">
        <v>34</v>
      </c>
      <c r="E10" s="144">
        <v>39</v>
      </c>
      <c r="F10" s="144">
        <v>37</v>
      </c>
      <c r="G10" s="144">
        <f>C10</f>
        <v>39</v>
      </c>
      <c r="H10" s="462"/>
      <c r="I10" s="463"/>
      <c r="J10" s="464"/>
      <c r="N10" s="101"/>
    </row>
    <row r="11" spans="1:19" s="125" customFormat="1" ht="33.75" customHeight="1" x14ac:dyDescent="0.2">
      <c r="A11" s="460"/>
      <c r="B11" s="142" t="s">
        <v>193</v>
      </c>
      <c r="C11" s="144">
        <v>25</v>
      </c>
      <c r="D11" s="144">
        <v>24</v>
      </c>
      <c r="E11" s="144">
        <v>18</v>
      </c>
      <c r="F11" s="144">
        <v>13</v>
      </c>
      <c r="G11" s="144">
        <f>SUM(C11:F11)</f>
        <v>80</v>
      </c>
      <c r="H11" s="465"/>
      <c r="I11" s="466"/>
      <c r="J11" s="467"/>
      <c r="N11" s="101"/>
    </row>
    <row r="12" spans="1:19" s="125" customFormat="1" ht="33.75" customHeight="1" x14ac:dyDescent="0.2">
      <c r="A12" s="460"/>
      <c r="B12" s="142" t="s">
        <v>196</v>
      </c>
      <c r="C12" s="144">
        <v>30</v>
      </c>
      <c r="D12" s="144">
        <v>19</v>
      </c>
      <c r="E12" s="144">
        <v>20</v>
      </c>
      <c r="F12" s="144">
        <v>16</v>
      </c>
      <c r="G12" s="144">
        <f>SUM(C12:F12)*-1</f>
        <v>-85</v>
      </c>
      <c r="H12" s="465"/>
      <c r="I12" s="466"/>
      <c r="J12" s="467"/>
      <c r="N12" s="101"/>
    </row>
    <row r="13" spans="1:19" ht="33.75" customHeight="1" x14ac:dyDescent="0.2">
      <c r="A13" s="460"/>
      <c r="B13" s="143" t="s">
        <v>194</v>
      </c>
      <c r="C13" s="155">
        <f>(C10+C11)-C12</f>
        <v>34</v>
      </c>
      <c r="D13" s="155">
        <f>(D10+D11)-D12</f>
        <v>39</v>
      </c>
      <c r="E13" s="155">
        <f>(E10+E11)-E12</f>
        <v>37</v>
      </c>
      <c r="F13" s="155">
        <f>(F10+F11)-F12</f>
        <v>34</v>
      </c>
      <c r="G13" s="156">
        <f>SUM(G10:G12)</f>
        <v>34</v>
      </c>
      <c r="H13" s="468"/>
      <c r="I13" s="469"/>
      <c r="J13" s="470"/>
    </row>
    <row r="14" spans="1:19" ht="30" customHeight="1" x14ac:dyDescent="0.2">
      <c r="N14" s="146"/>
    </row>
    <row r="15" spans="1:19" s="158" customFormat="1" ht="30" customHeight="1" x14ac:dyDescent="0.2">
      <c r="A15" s="157"/>
      <c r="C15" s="458">
        <v>2021</v>
      </c>
      <c r="D15" s="458"/>
      <c r="E15" s="458"/>
      <c r="F15" s="458"/>
      <c r="G15" s="459">
        <v>2022</v>
      </c>
      <c r="H15" s="459"/>
      <c r="I15" s="459"/>
      <c r="J15" s="459"/>
      <c r="K15" s="457">
        <v>2023</v>
      </c>
      <c r="L15" s="457"/>
      <c r="M15" s="457"/>
      <c r="N15" s="457"/>
      <c r="O15" s="457">
        <v>2024</v>
      </c>
      <c r="P15" s="457"/>
      <c r="Q15" s="457"/>
      <c r="R15" s="457"/>
    </row>
    <row r="16" spans="1:19" s="158" customFormat="1" ht="30" customHeight="1" x14ac:dyDescent="0.2">
      <c r="A16" s="157"/>
      <c r="C16" s="174" t="s">
        <v>217</v>
      </c>
      <c r="D16" s="174" t="s">
        <v>201</v>
      </c>
      <c r="E16" s="174" t="s">
        <v>202</v>
      </c>
      <c r="F16" s="174" t="s">
        <v>203</v>
      </c>
      <c r="G16" s="159" t="s">
        <v>204</v>
      </c>
      <c r="H16" s="159" t="s">
        <v>205</v>
      </c>
      <c r="I16" s="159" t="s">
        <v>206</v>
      </c>
      <c r="J16" s="159" t="s">
        <v>207</v>
      </c>
      <c r="K16" s="176" t="s">
        <v>208</v>
      </c>
      <c r="L16" s="176" t="s">
        <v>209</v>
      </c>
      <c r="M16" s="176" t="s">
        <v>226</v>
      </c>
      <c r="N16" s="176" t="s">
        <v>227</v>
      </c>
      <c r="O16" s="176" t="s">
        <v>234</v>
      </c>
      <c r="P16" s="176" t="s">
        <v>235</v>
      </c>
      <c r="Q16" s="176" t="s">
        <v>236</v>
      </c>
      <c r="R16" s="176" t="s">
        <v>237</v>
      </c>
    </row>
    <row r="17" spans="1:18" s="158" customFormat="1" ht="30" customHeight="1" x14ac:dyDescent="0.2">
      <c r="A17" s="157"/>
      <c r="C17" s="166">
        <v>66</v>
      </c>
      <c r="D17" s="167">
        <v>65</v>
      </c>
      <c r="E17" s="165">
        <v>54</v>
      </c>
      <c r="F17" s="168">
        <v>53</v>
      </c>
      <c r="G17" s="172">
        <v>48</v>
      </c>
      <c r="H17" s="160">
        <v>41</v>
      </c>
      <c r="I17" s="160">
        <v>33</v>
      </c>
      <c r="J17" s="160">
        <v>34</v>
      </c>
      <c r="K17" s="161">
        <f>C13</f>
        <v>34</v>
      </c>
      <c r="L17" s="161">
        <f>D13</f>
        <v>39</v>
      </c>
      <c r="M17" s="161">
        <f>E13</f>
        <v>37</v>
      </c>
      <c r="N17" s="161">
        <f>F13</f>
        <v>34</v>
      </c>
    </row>
    <row r="18" spans="1:18" s="158" customFormat="1" ht="30" customHeight="1" x14ac:dyDescent="0.2">
      <c r="A18" s="157"/>
      <c r="B18" s="160" t="s">
        <v>191</v>
      </c>
      <c r="C18" s="163">
        <v>69</v>
      </c>
      <c r="D18" s="169">
        <v>66</v>
      </c>
      <c r="E18" s="170">
        <v>65</v>
      </c>
      <c r="F18" s="171">
        <v>54</v>
      </c>
      <c r="G18" s="173">
        <v>53</v>
      </c>
      <c r="H18" s="160">
        <v>48</v>
      </c>
      <c r="I18" s="162">
        <v>41</v>
      </c>
      <c r="J18" s="162">
        <v>33</v>
      </c>
      <c r="K18" s="175">
        <f t="shared" ref="K18:N20" si="0">C10</f>
        <v>39</v>
      </c>
      <c r="L18" s="175">
        <f t="shared" si="0"/>
        <v>34</v>
      </c>
      <c r="M18" s="175">
        <f t="shared" si="0"/>
        <v>39</v>
      </c>
      <c r="N18" s="175">
        <f t="shared" si="0"/>
        <v>37</v>
      </c>
    </row>
    <row r="19" spans="1:18" s="158" customFormat="1" ht="30" customHeight="1" x14ac:dyDescent="0.2">
      <c r="A19" s="157"/>
      <c r="B19" s="160" t="s">
        <v>193</v>
      </c>
      <c r="C19" s="163">
        <v>2</v>
      </c>
      <c r="D19" s="163">
        <v>11</v>
      </c>
      <c r="E19" s="163">
        <v>7</v>
      </c>
      <c r="F19" s="163">
        <v>7</v>
      </c>
      <c r="G19" s="160">
        <v>16</v>
      </c>
      <c r="H19" s="160">
        <v>5</v>
      </c>
      <c r="I19" s="162">
        <v>7</v>
      </c>
      <c r="J19" s="162">
        <v>8</v>
      </c>
      <c r="K19" s="163">
        <f t="shared" si="0"/>
        <v>25</v>
      </c>
      <c r="L19" s="163">
        <f t="shared" si="0"/>
        <v>24</v>
      </c>
      <c r="M19" s="163">
        <f t="shared" si="0"/>
        <v>18</v>
      </c>
      <c r="N19" s="163">
        <f t="shared" si="0"/>
        <v>13</v>
      </c>
    </row>
    <row r="20" spans="1:18" s="158" customFormat="1" ht="30" customHeight="1" x14ac:dyDescent="0.2">
      <c r="A20" s="157"/>
      <c r="B20" s="160" t="s">
        <v>196</v>
      </c>
      <c r="C20" s="163">
        <v>5</v>
      </c>
      <c r="D20" s="163">
        <v>12</v>
      </c>
      <c r="E20" s="163">
        <v>18</v>
      </c>
      <c r="F20" s="163">
        <v>9</v>
      </c>
      <c r="G20" s="160">
        <v>21</v>
      </c>
      <c r="H20" s="160">
        <v>12</v>
      </c>
      <c r="I20" s="162">
        <v>15</v>
      </c>
      <c r="J20" s="162">
        <v>7</v>
      </c>
      <c r="K20" s="163">
        <f t="shared" si="0"/>
        <v>30</v>
      </c>
      <c r="L20" s="163">
        <f t="shared" si="0"/>
        <v>19</v>
      </c>
      <c r="M20" s="163">
        <f t="shared" si="0"/>
        <v>20</v>
      </c>
      <c r="N20" s="163">
        <f t="shared" si="0"/>
        <v>16</v>
      </c>
    </row>
    <row r="21" spans="1:18" s="158" customFormat="1" ht="30" customHeight="1" x14ac:dyDescent="0.2">
      <c r="A21" s="157"/>
      <c r="B21" s="471"/>
      <c r="C21" s="472" t="str">
        <f>+C16</f>
        <v>Trimestre 1
2021</v>
      </c>
      <c r="D21" s="472" t="str">
        <f t="shared" ref="D21:R21" si="1">+D16</f>
        <v>Trimestre 2
2021</v>
      </c>
      <c r="E21" s="472" t="str">
        <f t="shared" si="1"/>
        <v>Trimestre 3
2021</v>
      </c>
      <c r="F21" s="472" t="str">
        <f t="shared" si="1"/>
        <v xml:space="preserve">Trimestre 4
2021 </v>
      </c>
      <c r="G21" s="472" t="str">
        <f t="shared" si="1"/>
        <v>Trimestre 1
2022</v>
      </c>
      <c r="H21" s="472" t="str">
        <f t="shared" si="1"/>
        <v xml:space="preserve">Trimestre 2
2022 </v>
      </c>
      <c r="I21" s="472" t="str">
        <f t="shared" si="1"/>
        <v xml:space="preserve">Trimestre 3
2022 </v>
      </c>
      <c r="J21" s="472" t="str">
        <f t="shared" si="1"/>
        <v>Trimestre 4
2022</v>
      </c>
      <c r="K21" s="472" t="str">
        <f t="shared" si="1"/>
        <v>Trimestre 1 
2023</v>
      </c>
      <c r="L21" s="472" t="str">
        <f t="shared" si="1"/>
        <v>Trimestre 2
2023</v>
      </c>
      <c r="M21" s="472" t="str">
        <f t="shared" si="1"/>
        <v>Trimestre 3
2023</v>
      </c>
      <c r="N21" s="472" t="str">
        <f t="shared" si="1"/>
        <v>Trimestre 4
2023</v>
      </c>
      <c r="O21" s="472" t="str">
        <f t="shared" si="1"/>
        <v>Trimestre 1 
2024</v>
      </c>
      <c r="P21" s="472" t="str">
        <f t="shared" si="1"/>
        <v>Trimestre 2
2024</v>
      </c>
      <c r="Q21" s="472" t="str">
        <f t="shared" si="1"/>
        <v>Trimestre 3
2024</v>
      </c>
      <c r="R21" s="472" t="str">
        <f t="shared" si="1"/>
        <v>Trimestre 4
2024</v>
      </c>
    </row>
    <row r="22" spans="1:18" s="158" customFormat="1" ht="30" customHeight="1" x14ac:dyDescent="0.2">
      <c r="A22" s="157"/>
      <c r="B22" s="158" t="s">
        <v>239</v>
      </c>
      <c r="C22" s="164" t="s">
        <v>229</v>
      </c>
      <c r="D22" s="164" t="s">
        <v>229</v>
      </c>
      <c r="E22" s="164" t="s">
        <v>229</v>
      </c>
      <c r="F22" s="164" t="s">
        <v>229</v>
      </c>
      <c r="G22" s="164" t="s">
        <v>230</v>
      </c>
      <c r="H22" s="164" t="s">
        <v>230</v>
      </c>
      <c r="I22" s="164" t="s">
        <v>231</v>
      </c>
      <c r="J22" s="164" t="s">
        <v>232</v>
      </c>
      <c r="K22" s="164" t="s">
        <v>232</v>
      </c>
      <c r="L22" s="164" t="s">
        <v>232</v>
      </c>
      <c r="M22" s="164" t="s">
        <v>232</v>
      </c>
      <c r="N22" s="164" t="s">
        <v>233</v>
      </c>
      <c r="O22" s="164" t="s">
        <v>238</v>
      </c>
    </row>
    <row r="23" spans="1:18" ht="44.25" customHeight="1" x14ac:dyDescent="0.2">
      <c r="B23" s="158" t="s">
        <v>228</v>
      </c>
      <c r="C23" s="28">
        <v>3</v>
      </c>
      <c r="D23" s="28">
        <v>3</v>
      </c>
      <c r="E23" s="28">
        <v>3</v>
      </c>
      <c r="F23" s="28">
        <v>3</v>
      </c>
      <c r="G23" s="28">
        <v>2</v>
      </c>
      <c r="H23" s="28">
        <v>2</v>
      </c>
      <c r="I23" s="28">
        <v>3</v>
      </c>
      <c r="J23" s="28">
        <v>2</v>
      </c>
      <c r="K23" s="28">
        <v>2</v>
      </c>
      <c r="L23" s="28">
        <v>2</v>
      </c>
      <c r="M23" s="28">
        <v>2</v>
      </c>
      <c r="N23" s="186">
        <v>3</v>
      </c>
      <c r="O23" s="28">
        <v>4</v>
      </c>
    </row>
    <row r="47" spans="14:14" ht="30" customHeight="1" x14ac:dyDescent="0.2">
      <c r="N47" s="126"/>
    </row>
    <row r="117" spans="14:14" ht="30" customHeight="1" x14ac:dyDescent="0.2">
      <c r="N117" s="103"/>
    </row>
    <row r="118" spans="14:14" ht="30" customHeight="1" x14ac:dyDescent="0.2">
      <c r="N118" s="103"/>
    </row>
    <row r="119" spans="14:14" ht="30" customHeight="1" x14ac:dyDescent="0.2">
      <c r="N119" s="103"/>
    </row>
    <row r="120" spans="14:14" ht="30" customHeight="1" x14ac:dyDescent="0.2">
      <c r="N120" s="103"/>
    </row>
    <row r="121" spans="14:14" ht="30" customHeight="1" x14ac:dyDescent="0.2">
      <c r="N121" s="103"/>
    </row>
    <row r="122" spans="14:14" ht="30" customHeight="1" x14ac:dyDescent="0.2">
      <c r="N122" s="103"/>
    </row>
    <row r="123" spans="14:14" ht="30" customHeight="1" x14ac:dyDescent="0.2">
      <c r="N123" s="103"/>
    </row>
    <row r="124" spans="14:14" ht="30" customHeight="1" x14ac:dyDescent="0.2">
      <c r="N124" s="103"/>
    </row>
    <row r="125" spans="14:14" ht="30" customHeight="1" x14ac:dyDescent="0.2">
      <c r="N125" s="103"/>
    </row>
    <row r="126" spans="14:14" ht="30" customHeight="1" x14ac:dyDescent="0.2">
      <c r="N126" s="103"/>
    </row>
    <row r="127" spans="14:14" ht="30" customHeight="1" x14ac:dyDescent="0.2">
      <c r="N127" s="103"/>
    </row>
  </sheetData>
  <mergeCells count="20">
    <mergeCell ref="A1:A4"/>
    <mergeCell ref="B1:H1"/>
    <mergeCell ref="I1:J1"/>
    <mergeCell ref="B2:H2"/>
    <mergeCell ref="I2:J2"/>
    <mergeCell ref="B3:H3"/>
    <mergeCell ref="I3:J3"/>
    <mergeCell ref="B4:H4"/>
    <mergeCell ref="I4:J4"/>
    <mergeCell ref="C8:G8"/>
    <mergeCell ref="H10:J13"/>
    <mergeCell ref="B6:J6"/>
    <mergeCell ref="A8:A9"/>
    <mergeCell ref="B8:B9"/>
    <mergeCell ref="H8:J9"/>
    <mergeCell ref="O15:R15"/>
    <mergeCell ref="C15:F15"/>
    <mergeCell ref="G15:J15"/>
    <mergeCell ref="K15:N15"/>
    <mergeCell ref="A10:A13"/>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mso-contentType ?>
<customXsn xmlns="http://schemas.microsoft.com/office/2006/metadata/customXsn">
  <xsnLocation/>
  <cached>True</cached>
  <openByDefault>True</openByDefault>
  <xsnScope/>
</customXsn>
</file>

<file path=customXml/item2.xml><?xml version="1.0" encoding="utf-8"?>
<ct:contentTypeSchema xmlns:ct="http://schemas.microsoft.com/office/2006/metadata/contentType" xmlns:ma="http://schemas.microsoft.com/office/2006/metadata/properties/metaAttributes" ct:_="" ma:_="" ma:contentTypeName="Documento" ma:contentTypeID="0x010100DAE502E0AF30B84A96E60AFD0F2E04C4" ma:contentTypeVersion="11" ma:contentTypeDescription="Crear nuevo documento." ma:contentTypeScope="" ma:versionID="fefde06f6a4dd1591e8c8f43448c5f89">
  <xsd:schema xmlns:xsd="http://www.w3.org/2001/XMLSchema" xmlns:xs="http://www.w3.org/2001/XMLSchema" xmlns:p="http://schemas.microsoft.com/office/2006/metadata/properties" xmlns:ns1="http://schemas.microsoft.com/sharepoint/v3" xmlns:ns2="http://schemas.microsoft.com/sharepoint/v4" xmlns:ns3="ff8e3638-9d45-4162-afb4-6d390653d547" targetNamespace="http://schemas.microsoft.com/office/2006/metadata/properties" ma:root="true" ma:fieldsID="b3ee466d0447bb55b09f333d7556ce4a" ns1:_="" ns2:_="" ns3:_="">
    <xsd:import namespace="http://schemas.microsoft.com/sharepoint/v3"/>
    <xsd:import namespace="http://schemas.microsoft.com/sharepoint/v4"/>
    <xsd:import namespace="ff8e3638-9d45-4162-afb4-6d390653d547"/>
    <xsd:element name="properties">
      <xsd:complexType>
        <xsd:sequence>
          <xsd:element name="documentManagement">
            <xsd:complexType>
              <xsd:all>
                <xsd:element ref="ns1:AverageRating" minOccurs="0"/>
                <xsd:element ref="ns1:RatingCount" minOccurs="0"/>
                <xsd:element ref="ns2:IconOverlay" minOccurs="0"/>
                <xsd:element ref="ns1:_dlc_Exempt" minOccurs="0"/>
                <xsd:element ref="ns3:Comentarios" minOccurs="0"/>
                <xsd:element ref="ns3:Fas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AverageRating" ma:index="8" nillable="true" ma:displayName="Clasificación (0-5)" ma:decimals="2" ma:description="Valor promedio de todas las clasificaciones que se han enviado" ma:indexed="true" ma:internalName="AverageRating" ma:readOnly="true">
      <xsd:simpleType>
        <xsd:restriction base="dms:Number"/>
      </xsd:simpleType>
    </xsd:element>
    <xsd:element name="RatingCount" ma:index="9" nillable="true" ma:displayName="Número de clasificaciones" ma:decimals="0" ma:description="Número de clasificaciones enviado" ma:internalName="RatingCount" ma:readOnly="true">
      <xsd:simpleType>
        <xsd:restriction base="dms:Number"/>
      </xsd:simpleType>
    </xsd:element>
    <xsd:element name="_dlc_Exempt" ma:index="11" nillable="true" ma:displayName="Excluir de la directiva"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0"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f8e3638-9d45-4162-afb4-6d390653d547" elementFormDefault="qualified">
    <xsd:import namespace="http://schemas.microsoft.com/office/2006/documentManagement/types"/>
    <xsd:import namespace="http://schemas.microsoft.com/office/infopath/2007/PartnerControls"/>
    <xsd:element name="Comentarios" ma:index="12" nillable="true" ma:displayName="Comentarios" ma:internalName="Comentarios">
      <xsd:simpleType>
        <xsd:restriction base="dms:Note">
          <xsd:maxLength value="255"/>
        </xsd:restriction>
      </xsd:simpleType>
    </xsd:element>
    <xsd:element name="Fase" ma:index="13" nillable="true" ma:displayName="Fase" ma:default="a. Ficha Téncnica" ma:format="Dropdown" ma:internalName="Fase">
      <xsd:simpleType>
        <xsd:restriction base="dms:Choice">
          <xsd:enumeration value="a. Ficha Téncnica"/>
          <xsd:enumeration value="b. Estudio de Mercado"/>
          <xsd:enumeration value="c. ECO"/>
          <xsd:enumeration value="d. Riesgos"/>
          <xsd:enumeration value="e. Estudio de Sector"/>
          <xsd:enumeration value="f. Observaciones Grupo de Contratos"/>
          <xsd:enumeration value="g. Respuesta a Observacione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LongProperties xmlns="http://schemas.microsoft.com/office/2006/metadata/long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p:properties xmlns:p="http://schemas.microsoft.com/office/2006/metadata/properties" xmlns:xsi="http://www.w3.org/2001/XMLSchema-instance" xmlns:pc="http://schemas.microsoft.com/office/infopath/2007/PartnerControls">
  <documentManagement>
    <IconOverlay xmlns="http://schemas.microsoft.com/sharepoint/v4" xsi:nil="true"/>
    <Comentarios xmlns="ff8e3638-9d45-4162-afb4-6d390653d547" xsi:nil="true"/>
    <Fase xmlns="ff8e3638-9d45-4162-afb4-6d390653d547">a. Ficha Téncnica</Fase>
    <AverageRating xmlns="http://schemas.microsoft.com/sharepoint/v3" xsi:nil="true"/>
  </documentManagement>
</p:properties>
</file>

<file path=customXml/item6.xml><?xml version="1.0" encoding="utf-8"?>
<?mso-contentType ?>
<p:Policy xmlns:p="office.server.policy" id="" local="true">
  <p:Name>Documento</p:Name>
  <p:Description/>
  <p:Statement/>
  <p:PolicyItems>
    <p:PolicyItem featureId="Microsoft.Office.RecordsManagement.PolicyFeatures.PolicyAudit" staticId="0x010100DAE502E0AF30B84A96E60AFD0F2E04C4|990474540" UniqueId="4656cf74-e403-4ffc-a180-125eac1cac20">
      <p:Name>Auditoría</p:Name>
      <p:Description>Audita las acciones de usuario en documentos y enumera elementos en el registro de auditoría.</p:Description>
      <p:CustomData>
        <Audit>
          <Update/>
          <MoveCopy/>
          <DeleteRestore/>
        </Audit>
      </p:CustomData>
    </p:PolicyItem>
  </p:PolicyItems>
</p:Policy>
</file>

<file path=customXml/itemProps1.xml><?xml version="1.0" encoding="utf-8"?>
<ds:datastoreItem xmlns:ds="http://schemas.openxmlformats.org/officeDocument/2006/customXml" ds:itemID="{ABBFF073-D734-491F-98FA-C89DAE71234C}">
  <ds:schemaRefs>
    <ds:schemaRef ds:uri="http://schemas.microsoft.com/office/2006/metadata/customXsn"/>
  </ds:schemaRefs>
</ds:datastoreItem>
</file>

<file path=customXml/itemProps2.xml><?xml version="1.0" encoding="utf-8"?>
<ds:datastoreItem xmlns:ds="http://schemas.openxmlformats.org/officeDocument/2006/customXml" ds:itemID="{B820DDF7-2BB7-4343-82E5-AC020B8F62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sharepoint/v4"/>
    <ds:schemaRef ds:uri="ff8e3638-9d45-4162-afb4-6d390653d54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5211CF4-63F9-46D7-9D25-53E5DFB4996F}">
  <ds:schemaRefs>
    <ds:schemaRef ds:uri="http://schemas.microsoft.com/office/2006/metadata/longProperties"/>
  </ds:schemaRefs>
</ds:datastoreItem>
</file>

<file path=customXml/itemProps4.xml><?xml version="1.0" encoding="utf-8"?>
<ds:datastoreItem xmlns:ds="http://schemas.openxmlformats.org/officeDocument/2006/customXml" ds:itemID="{78D5A314-06C7-4863-984B-5126C290E42A}">
  <ds:schemaRefs>
    <ds:schemaRef ds:uri="http://schemas.microsoft.com/sharepoint/v3/contenttype/forms"/>
  </ds:schemaRefs>
</ds:datastoreItem>
</file>

<file path=customXml/itemProps5.xml><?xml version="1.0" encoding="utf-8"?>
<ds:datastoreItem xmlns:ds="http://schemas.openxmlformats.org/officeDocument/2006/customXml" ds:itemID="{179D415A-3918-4AD2-9D09-3D3A1E41566F}">
  <ds:schemaRefs>
    <ds:schemaRef ds:uri="http://schemas.microsoft.com/sharepoint/v4"/>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schemas.microsoft.com/sharepoint/v3"/>
    <ds:schemaRef ds:uri="ff8e3638-9d45-4162-afb4-6d390653d547"/>
    <ds:schemaRef ds:uri="http://www.w3.org/XML/1998/namespace"/>
    <ds:schemaRef ds:uri="http://purl.org/dc/dcmitype/"/>
  </ds:schemaRefs>
</ds:datastoreItem>
</file>

<file path=customXml/itemProps6.xml><?xml version="1.0" encoding="utf-8"?>
<ds:datastoreItem xmlns:ds="http://schemas.openxmlformats.org/officeDocument/2006/customXml" ds:itemID="{0185F592-2FC5-4CA2-9FA1-38978C0DD510}">
  <ds:schemaRefs>
    <ds:schemaRef ds:uri="office.server.policy"/>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1 Pronunciamiento de demandas</vt:lpstr>
      <vt:lpstr>1.1 Registro pronunciamient dem</vt:lpstr>
      <vt:lpstr>2 Audiencias realizadas</vt:lpstr>
      <vt:lpstr>2.1 regist audienci realizadas</vt:lpstr>
      <vt:lpstr>3 Comportamiento Inventario</vt:lpstr>
      <vt:lpstr>3.1. Registro comportamin Inven</vt:lpstr>
    </vt:vector>
  </TitlesOfParts>
  <Company>SUPERSOCIEDADES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Formato Hoja de Vida de Indicadores de Gestión</dc:title>
  <dc:creator>hoslanders</dc:creator>
  <cp:lastModifiedBy>Nini Johanna Rodríguez Álvarez</cp:lastModifiedBy>
  <cp:lastPrinted>2022-11-22T18:45:25Z</cp:lastPrinted>
  <dcterms:created xsi:type="dcterms:W3CDTF">2012-02-20T19:54:14Z</dcterms:created>
  <dcterms:modified xsi:type="dcterms:W3CDTF">2024-03-19T14:18:29Z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onOverlay">
    <vt:lpwstr/>
  </property>
  <property fmtid="{D5CDD505-2E9C-101B-9397-08002B2CF9AE}" pid="3" name="ContentTypeId">
    <vt:lpwstr>0x010100DAE502E0AF30B84A96E60AFD0F2E04C4</vt:lpwstr>
  </property>
  <property fmtid="{D5CDD505-2E9C-101B-9397-08002B2CF9AE}" pid="4" name="Comentarios">
    <vt:lpwstr/>
  </property>
  <property fmtid="{D5CDD505-2E9C-101B-9397-08002B2CF9AE}" pid="5" name="Fase">
    <vt:lpwstr>a. Ficha Téncnica</vt:lpwstr>
  </property>
  <property fmtid="{D5CDD505-2E9C-101B-9397-08002B2CF9AE}" pid="6" name="eDOCS AutoSave">
    <vt:lpwstr/>
  </property>
  <property fmtid="{D5CDD505-2E9C-101B-9397-08002B2CF9AE}" pid="7" name="_dlc_DocId">
    <vt:lpwstr>SSDOCID-1136287043-3926</vt:lpwstr>
  </property>
  <property fmtid="{D5CDD505-2E9C-101B-9397-08002B2CF9AE}" pid="8" name="_dlc_DocIdItemGuid">
    <vt:lpwstr>979f38eb-dee3-48cf-bb78-dc33486cf9e3</vt:lpwstr>
  </property>
  <property fmtid="{D5CDD505-2E9C-101B-9397-08002B2CF9AE}" pid="9" name="_dlc_DocIdUrl">
    <vt:lpwstr>http://old2022.supersociedades.gov.co/sgi/_layouts/15/DocIdRedir.aspx?ID=SSDOCID-1136287043-3926, SSDOCID-1136287043-3926</vt:lpwstr>
  </property>
  <property fmtid="{D5CDD505-2E9C-101B-9397-08002B2CF9AE}" pid="10" name="Version_Documento">
    <vt:lpwstr>4.00000000000000</vt:lpwstr>
  </property>
  <property fmtid="{D5CDD505-2E9C-101B-9397-08002B2CF9AE}" pid="11" name="Tipo Documental SGI">
    <vt:lpwstr>Formato</vt:lpwstr>
  </property>
</Properties>
</file>