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. Supersociedades 2013\Pagina WEB\Presupuesto 2023\Mayo\"/>
    </mc:Choice>
  </mc:AlternateContent>
  <bookViews>
    <workbookView xWindow="20370" yWindow="-120" windowWidth="29040" windowHeight="15840"/>
  </bookViews>
  <sheets>
    <sheet name="Mayo 2023" sheetId="1" r:id="rId1"/>
    <sheet name="Hoja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9" i="1" l="1"/>
  <c r="B25" i="1" s="1"/>
  <c r="B32" i="1" s="1"/>
  <c r="G29" i="1" l="1"/>
  <c r="F29" i="1"/>
  <c r="B30" i="1"/>
  <c r="G30" i="1" s="1"/>
  <c r="E29" i="1"/>
  <c r="D30" i="1"/>
  <c r="C30" i="1" l="1"/>
  <c r="E30" i="1" l="1"/>
  <c r="F30" i="1"/>
  <c r="C11" i="1" l="1"/>
  <c r="D11" i="1"/>
  <c r="B11" i="1"/>
  <c r="E12" i="1"/>
  <c r="F12" i="1"/>
  <c r="G12" i="1"/>
  <c r="E13" i="1"/>
  <c r="F13" i="1"/>
  <c r="G13" i="1"/>
  <c r="E14" i="1"/>
  <c r="F14" i="1"/>
  <c r="G14" i="1"/>
  <c r="E10" i="1"/>
  <c r="C9" i="1"/>
  <c r="D9" i="1"/>
  <c r="B9" i="1"/>
  <c r="G11" i="1" l="1"/>
  <c r="F11" i="1"/>
  <c r="E11" i="1"/>
  <c r="G10" i="1"/>
  <c r="G21" i="1"/>
  <c r="G22" i="1"/>
  <c r="G23" i="1"/>
  <c r="G24" i="1"/>
  <c r="F21" i="1"/>
  <c r="F22" i="1"/>
  <c r="F23" i="1"/>
  <c r="F24" i="1"/>
  <c r="E21" i="1"/>
  <c r="E22" i="1"/>
  <c r="E23" i="1"/>
  <c r="E24" i="1"/>
  <c r="G20" i="1" l="1"/>
  <c r="F20" i="1"/>
  <c r="E20" i="1"/>
  <c r="D19" i="1"/>
  <c r="D25" i="1" s="1"/>
  <c r="C19" i="1"/>
  <c r="C25" i="1" s="1"/>
  <c r="F10" i="1"/>
  <c r="E9" i="1"/>
  <c r="G8" i="1"/>
  <c r="F8" i="1"/>
  <c r="E8" i="1"/>
  <c r="D7" i="1"/>
  <c r="D15" i="1" s="1"/>
  <c r="C7" i="1"/>
  <c r="C15" i="1" s="1"/>
  <c r="B7" i="1"/>
  <c r="C32" i="1" l="1"/>
  <c r="D32" i="1"/>
  <c r="E7" i="1"/>
  <c r="F7" i="1"/>
  <c r="B15" i="1"/>
  <c r="E15" i="1" s="1"/>
  <c r="G7" i="1"/>
  <c r="F9" i="1"/>
  <c r="G9" i="1"/>
  <c r="E19" i="1"/>
  <c r="E25" i="1" s="1"/>
  <c r="G19" i="1"/>
  <c r="G25" i="1" s="1"/>
  <c r="F19" i="1"/>
  <c r="F25" i="1" s="1"/>
  <c r="E32" i="1" l="1"/>
  <c r="F15" i="1"/>
  <c r="G15" i="1"/>
  <c r="G32" i="1"/>
  <c r="F32" i="1" l="1"/>
</calcChain>
</file>

<file path=xl/sharedStrings.xml><?xml version="1.0" encoding="utf-8"?>
<sst xmlns="http://schemas.openxmlformats.org/spreadsheetml/2006/main" count="65" uniqueCount="41">
  <si>
    <t>ENTIDAD:</t>
  </si>
  <si>
    <t>SUPERINTENDENCIA DE SOCIEDADES</t>
  </si>
  <si>
    <t>PRESUPUESTO DE INVERSIÓN</t>
  </si>
  <si>
    <t>Apropiado</t>
  </si>
  <si>
    <t>Compromiso</t>
  </si>
  <si>
    <t>Obligación</t>
  </si>
  <si>
    <t>Apropiación sin comprometer</t>
  </si>
  <si>
    <t>% de Ejec. Comp./Aprop.</t>
  </si>
  <si>
    <t>% de Ejec. Oblig./Aprop</t>
  </si>
  <si>
    <t>(1)</t>
  </si>
  <si>
    <t>(2)</t>
  </si>
  <si>
    <t>(3)</t>
  </si>
  <si>
    <t>4=(1-2)</t>
  </si>
  <si>
    <t>5=(2/1)</t>
  </si>
  <si>
    <t>6=(3/1)</t>
  </si>
  <si>
    <t>Productivilidad y Competividad de las empresas Colombianas</t>
  </si>
  <si>
    <t>FORTALECIMIENTO DE LA COMPETITIVIDAD DE LAS SOCIEDADES DEL SECTOR REAL</t>
  </si>
  <si>
    <t>TOTAL PRESUPUESTO DE INVERSIÓN SUPERSOCIEDADES</t>
  </si>
  <si>
    <t>Sector / Programa</t>
  </si>
  <si>
    <t>Superintendencia de Sociedades</t>
  </si>
  <si>
    <t>Gastos de Personal</t>
  </si>
  <si>
    <t>Adquisición de Activos no Financieros   y Diferentes activos</t>
  </si>
  <si>
    <t>Transferencias Corrientes</t>
  </si>
  <si>
    <t>Programa de Vivienda</t>
  </si>
  <si>
    <t>Impuestos  - Cuota Auditaje</t>
  </si>
  <si>
    <t>TOTAL PRESUPUESTO DE FUNCIONAMIENTO SS</t>
  </si>
  <si>
    <t>Ambiente regulatorio y economico para la competencia y la actividad empresarial</t>
  </si>
  <si>
    <t>FORTALECIMIENTO DEL MODELO OPERACIONAL PARA TENCION DE TRAMITES Y SERVICIOS ASOCIADOS A LA INSOLVENCIA EMPRESARIAL A NIVEL NACIONAL</t>
  </si>
  <si>
    <t>Fortalecimiento de la gestión y dirección del sector Comercio, Industria y Turismo</t>
  </si>
  <si>
    <t>FORTALECIMIENTO DE LA INFRAESTRUCTURA FISICA DE LA SUPERINTENDENCIA DE SOCIEDADES A NIVEL NACIONAL</t>
  </si>
  <si>
    <t>FORTALECIMIENTO INTERNO DE LOS PROCESOS Y DE LA ESCTRUCTURA TECNOLOGICA DE LA SUPERINTENDENCIA DE SOCIEDADES A NIVEL NACIONAL</t>
  </si>
  <si>
    <t>MEJORAMIENTO DE LOS PROCESOS ARCHIVISTICOS DEL SISTEMA DE GESTION DOCUMENTAL DE LA SUPERINTENDENCIA DE SOCIEDADES A NIVEL NACIONAL</t>
  </si>
  <si>
    <t>FUNCIONAMIENTO</t>
  </si>
  <si>
    <t>SERVICIO DE LA DEUDA</t>
  </si>
  <si>
    <t>Fondo de Contingencias</t>
  </si>
  <si>
    <t>TOTAL SERVICIO DE LA DEUDA</t>
  </si>
  <si>
    <t>TOTAL PRESUPUESTO DE FUNCIONAMIENTO+ SERVICIO DE LA DEUDA + INVERSION SS</t>
  </si>
  <si>
    <t xml:space="preserve">PRESUPUESTO DE FUNCIONAMIENTO </t>
  </si>
  <si>
    <t>PRESUPUESTO SERVICIO DE LA DEUDA</t>
  </si>
  <si>
    <t>E S T R A T E G I A    D E     R E N D I C I Ó N    D E    C U E N T A S      2023</t>
  </si>
  <si>
    <t>EJECUCIÓN PRESUPUESTAL CORTE 31  DE MAYO DE 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</si>
</sst>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6"/>
      <color theme="0"/>
      <name val="Arial"/>
      <family val="2"/>
    </font>
    <font>
      <sz val="10"/>
      <name val="Arial"/>
      <family val="2"/>
    </font>
    <font>
      <sz val="18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b/>
      <sz val="18"/>
      <color theme="3"/>
      <name val="Calibri"/>
      <family val="2"/>
    </font>
    <font>
      <b/>
      <sz val="12"/>
      <color theme="0"/>
      <name val="Futura Std Book"/>
      <family val="2"/>
    </font>
    <font>
      <b/>
      <sz val="18"/>
      <name val="Futura Std Book"/>
      <family val="2"/>
    </font>
    <font>
      <b/>
      <sz val="14"/>
      <color indexed="8"/>
      <name val="Arial"/>
      <family val="2"/>
    </font>
    <font>
      <b/>
      <sz val="16"/>
      <color indexed="8"/>
      <name val="Futura Std Book"/>
      <family val="2"/>
    </font>
    <font>
      <b/>
      <sz val="16"/>
      <color indexed="8"/>
      <name val="Futura Std Book"/>
    </font>
    <font>
      <b/>
      <sz val="12"/>
      <color theme="0"/>
      <name val="Arial"/>
      <family val="2"/>
    </font>
    <font>
      <b/>
      <sz val="18"/>
      <color indexed="8"/>
      <name val="Futura Std Book"/>
      <family val="2"/>
    </font>
    <font>
      <sz val="16"/>
      <name val="Arial"/>
      <family val="2"/>
    </font>
    <font>
      <b/>
      <sz val="18"/>
      <color theme="0"/>
      <name val="Arial"/>
      <family val="2"/>
    </font>
    <font>
      <b/>
      <sz val="14"/>
      <color theme="0"/>
      <name val="Arial"/>
      <family val="2"/>
    </font>
    <font>
      <b/>
      <sz val="18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8" tint="-0.49998474074526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55">
    <xf numFmtId="0" fontId="0" fillId="0" borderId="0" xfId="0"/>
    <xf numFmtId="0" fontId="2" fillId="2" borderId="1" xfId="0" applyFont="1" applyFill="1" applyBorder="1" applyAlignment="1">
      <alignment vertical="center"/>
    </xf>
    <xf numFmtId="0" fontId="4" fillId="2" borderId="0" xfId="2" applyFill="1"/>
    <xf numFmtId="0" fontId="4" fillId="0" borderId="0" xfId="2"/>
    <xf numFmtId="0" fontId="7" fillId="2" borderId="0" xfId="2" applyFont="1" applyFill="1"/>
    <xf numFmtId="0" fontId="7" fillId="0" borderId="0" xfId="2" applyFont="1"/>
    <xf numFmtId="0" fontId="6" fillId="3" borderId="13" xfId="2" applyFont="1" applyFill="1" applyBorder="1" applyAlignment="1">
      <alignment vertical="center" wrapText="1"/>
    </xf>
    <xf numFmtId="3" fontId="10" fillId="3" borderId="14" xfId="2" applyNumberFormat="1" applyFont="1" applyFill="1" applyBorder="1" applyAlignment="1">
      <alignment horizontal="right" vertical="center" wrapText="1"/>
    </xf>
    <xf numFmtId="164" fontId="10" fillId="3" borderId="14" xfId="2" applyNumberFormat="1" applyFont="1" applyFill="1" applyBorder="1" applyAlignment="1">
      <alignment horizontal="right" vertical="center" wrapText="1"/>
    </xf>
    <xf numFmtId="164" fontId="10" fillId="3" borderId="15" xfId="2" applyNumberFormat="1" applyFont="1" applyFill="1" applyBorder="1" applyAlignment="1">
      <alignment horizontal="right" vertical="center" wrapText="1"/>
    </xf>
    <xf numFmtId="0" fontId="7" fillId="0" borderId="5" xfId="2" applyFont="1" applyBorder="1" applyAlignment="1">
      <alignment horizontal="justify" vertical="center" wrapText="1"/>
    </xf>
    <xf numFmtId="3" fontId="5" fillId="0" borderId="16" xfId="2" applyNumberFormat="1" applyFont="1" applyFill="1" applyBorder="1" applyAlignment="1" applyProtection="1">
      <alignment horizontal="right" vertical="center"/>
      <protection locked="0"/>
    </xf>
    <xf numFmtId="3" fontId="5" fillId="0" borderId="16" xfId="2" applyNumberFormat="1" applyFont="1" applyFill="1" applyBorder="1" applyAlignment="1" applyProtection="1">
      <alignment vertical="center"/>
      <protection locked="0"/>
    </xf>
    <xf numFmtId="164" fontId="5" fillId="0" borderId="16" xfId="3" applyNumberFormat="1" applyFont="1" applyBorder="1" applyAlignment="1">
      <alignment vertical="center"/>
    </xf>
    <xf numFmtId="164" fontId="5" fillId="4" borderId="17" xfId="3" applyNumberFormat="1" applyFont="1" applyFill="1" applyBorder="1" applyAlignment="1">
      <alignment vertical="center"/>
    </xf>
    <xf numFmtId="164" fontId="10" fillId="3" borderId="14" xfId="1" applyNumberFormat="1" applyFont="1" applyFill="1" applyBorder="1" applyAlignment="1">
      <alignment horizontal="right" vertical="center" wrapText="1"/>
    </xf>
    <xf numFmtId="164" fontId="10" fillId="3" borderId="15" xfId="1" applyNumberFormat="1" applyFont="1" applyFill="1" applyBorder="1" applyAlignment="1">
      <alignment horizontal="right" vertical="center" wrapText="1"/>
    </xf>
    <xf numFmtId="3" fontId="5" fillId="0" borderId="16" xfId="2" applyNumberFormat="1" applyFont="1" applyFill="1" applyBorder="1" applyAlignment="1">
      <alignment horizontal="right" vertical="center"/>
    </xf>
    <xf numFmtId="164" fontId="5" fillId="0" borderId="17" xfId="3" applyNumberFormat="1" applyFont="1" applyBorder="1" applyAlignment="1">
      <alignment vertical="center"/>
    </xf>
    <xf numFmtId="0" fontId="11" fillId="3" borderId="18" xfId="2" applyFont="1" applyFill="1" applyBorder="1" applyAlignment="1">
      <alignment vertical="center" wrapText="1"/>
    </xf>
    <xf numFmtId="3" fontId="12" fillId="3" borderId="19" xfId="2" applyNumberFormat="1" applyFont="1" applyFill="1" applyBorder="1" applyAlignment="1">
      <alignment horizontal="right" vertical="center" wrapText="1"/>
    </xf>
    <xf numFmtId="164" fontId="13" fillId="3" borderId="20" xfId="2" applyNumberFormat="1" applyFont="1" applyFill="1" applyBorder="1" applyAlignment="1">
      <alignment horizontal="right" vertical="center" wrapText="1"/>
    </xf>
    <xf numFmtId="3" fontId="5" fillId="2" borderId="0" xfId="2" applyNumberFormat="1" applyFont="1" applyFill="1"/>
    <xf numFmtId="0" fontId="11" fillId="5" borderId="13" xfId="2" applyFont="1" applyFill="1" applyBorder="1" applyAlignment="1">
      <alignment vertical="center" wrapText="1"/>
    </xf>
    <xf numFmtId="0" fontId="7" fillId="0" borderId="5" xfId="2" applyFont="1" applyFill="1" applyBorder="1" applyAlignment="1">
      <alignment vertical="center" wrapText="1"/>
    </xf>
    <xf numFmtId="3" fontId="15" fillId="0" borderId="14" xfId="2" applyNumberFormat="1" applyFont="1" applyFill="1" applyBorder="1" applyAlignment="1">
      <alignment horizontal="right" vertical="center" wrapText="1"/>
    </xf>
    <xf numFmtId="0" fontId="4" fillId="0" borderId="21" xfId="2" applyBorder="1"/>
    <xf numFmtId="0" fontId="16" fillId="0" borderId="0" xfId="2" applyFont="1" applyBorder="1"/>
    <xf numFmtId="0" fontId="16" fillId="0" borderId="0" xfId="2" applyFont="1" applyFill="1" applyBorder="1"/>
    <xf numFmtId="0" fontId="16" fillId="0" borderId="22" xfId="2" applyFont="1" applyBorder="1"/>
    <xf numFmtId="3" fontId="4" fillId="2" borderId="0" xfId="2" applyNumberFormat="1" applyFill="1"/>
    <xf numFmtId="0" fontId="4" fillId="0" borderId="0" xfId="2" applyFill="1"/>
    <xf numFmtId="0" fontId="4" fillId="6" borderId="0" xfId="2" applyFill="1"/>
    <xf numFmtId="0" fontId="4" fillId="7" borderId="0" xfId="2" applyFill="1"/>
    <xf numFmtId="3" fontId="15" fillId="5" borderId="14" xfId="2" applyNumberFormat="1" applyFont="1" applyFill="1" applyBorder="1" applyAlignment="1">
      <alignment horizontal="right" vertical="center" wrapText="1"/>
    </xf>
    <xf numFmtId="164" fontId="19" fillId="5" borderId="16" xfId="2" applyNumberFormat="1" applyFont="1" applyFill="1" applyBorder="1" applyAlignment="1">
      <alignment horizontal="right" vertical="center" wrapText="1"/>
    </xf>
    <xf numFmtId="164" fontId="19" fillId="5" borderId="17" xfId="2" applyNumberFormat="1" applyFont="1" applyFill="1" applyBorder="1" applyAlignment="1">
      <alignment horizontal="right" vertical="center" wrapText="1"/>
    </xf>
    <xf numFmtId="0" fontId="3" fillId="8" borderId="5" xfId="0" applyFont="1" applyFill="1" applyBorder="1" applyAlignment="1">
      <alignment horizontal="center" vertical="center"/>
    </xf>
    <xf numFmtId="0" fontId="9" fillId="8" borderId="13" xfId="2" applyFont="1" applyFill="1" applyBorder="1" applyAlignment="1">
      <alignment vertical="center" wrapText="1"/>
    </xf>
    <xf numFmtId="3" fontId="9" fillId="8" borderId="14" xfId="2" applyNumberFormat="1" applyFont="1" applyFill="1" applyBorder="1" applyAlignment="1">
      <alignment horizontal="center" vertical="center" wrapText="1"/>
    </xf>
    <xf numFmtId="10" fontId="9" fillId="8" borderId="14" xfId="2" applyNumberFormat="1" applyFont="1" applyFill="1" applyBorder="1" applyAlignment="1">
      <alignment horizontal="center" vertical="center" wrapText="1"/>
    </xf>
    <xf numFmtId="10" fontId="9" fillId="8" borderId="15" xfId="2" applyNumberFormat="1" applyFont="1" applyFill="1" applyBorder="1" applyAlignment="1">
      <alignment horizontal="center" vertical="center" wrapText="1"/>
    </xf>
    <xf numFmtId="0" fontId="14" fillId="8" borderId="13" xfId="2" applyFont="1" applyFill="1" applyBorder="1" applyAlignment="1">
      <alignment vertical="center" wrapText="1"/>
    </xf>
    <xf numFmtId="0" fontId="8" fillId="2" borderId="10" xfId="2" applyFont="1" applyFill="1" applyBorder="1" applyAlignment="1">
      <alignment horizontal="center" vertical="center" wrapText="1"/>
    </xf>
    <xf numFmtId="0" fontId="8" fillId="2" borderId="11" xfId="2" applyFont="1" applyFill="1" applyBorder="1" applyAlignment="1">
      <alignment horizontal="center" vertical="center" wrapText="1"/>
    </xf>
    <xf numFmtId="0" fontId="8" fillId="2" borderId="12" xfId="2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0" fontId="3" fillId="8" borderId="4" xfId="0" applyFont="1" applyFill="1" applyBorder="1" applyAlignment="1">
      <alignment horizontal="center" vertical="center"/>
    </xf>
    <xf numFmtId="0" fontId="18" fillId="8" borderId="6" xfId="0" applyFont="1" applyFill="1" applyBorder="1" applyAlignment="1">
      <alignment horizontal="center" vertical="center" wrapText="1"/>
    </xf>
    <xf numFmtId="0" fontId="18" fillId="8" borderId="7" xfId="0" applyFont="1" applyFill="1" applyBorder="1" applyAlignment="1">
      <alignment horizontal="center" vertical="center" wrapText="1"/>
    </xf>
    <xf numFmtId="0" fontId="18" fillId="8" borderId="8" xfId="0" applyFont="1" applyFill="1" applyBorder="1" applyAlignment="1">
      <alignment horizontal="center" vertical="center" wrapText="1"/>
    </xf>
    <xf numFmtId="0" fontId="17" fillId="8" borderId="9" xfId="0" applyFont="1" applyFill="1" applyBorder="1" applyAlignment="1">
      <alignment horizontal="center" vertical="center" wrapText="1"/>
    </xf>
    <xf numFmtId="0" fontId="17" fillId="8" borderId="7" xfId="0" applyFont="1" applyFill="1" applyBorder="1" applyAlignment="1">
      <alignment horizontal="center" vertical="center" wrapText="1"/>
    </xf>
    <xf numFmtId="0" fontId="17" fillId="8" borderId="8" xfId="0" applyFont="1" applyFill="1" applyBorder="1" applyAlignment="1">
      <alignment horizontal="center" vertical="center" wrapText="1"/>
    </xf>
  </cellXfs>
  <cellStyles count="4">
    <cellStyle name="Normal" xfId="0" builtinId="0"/>
    <cellStyle name="Normal 3 2" xfId="2"/>
    <cellStyle name="Porcentaje" xfId="1" builtinId="5"/>
    <cellStyle name="Porcentaje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585107</xdr:colOff>
      <xdr:row>0</xdr:row>
      <xdr:rowOff>190500</xdr:rowOff>
    </xdr:from>
    <xdr:to>
      <xdr:col>0</xdr:col>
      <xdr:colOff>3310844</xdr:colOff>
      <xdr:row>0</xdr:row>
      <xdr:rowOff>890587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4668967-895B-4134-9F2E-F303B300BB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107" y="190500"/>
          <a:ext cx="2725737" cy="7000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C301"/>
  <sheetViews>
    <sheetView tabSelected="1" topLeftCell="A13" zoomScale="55" zoomScaleNormal="55" workbookViewId="0">
      <selection activeCell="O25" sqref="O25"/>
    </sheetView>
  </sheetViews>
  <sheetFormatPr baseColWidth="10" defaultRowHeight="12.75"/>
  <cols>
    <col min="1" max="1" width="55" style="3" customWidth="1"/>
    <col min="2" max="2" width="21.85546875" style="3" customWidth="1"/>
    <col min="3" max="3" width="22.85546875" style="32" customWidth="1"/>
    <col min="4" max="4" width="20.5703125" style="33" customWidth="1"/>
    <col min="5" max="5" width="21.5703125" style="33" customWidth="1"/>
    <col min="6" max="6" width="17.28515625" style="3" customWidth="1"/>
    <col min="7" max="7" width="19.140625" style="3" customWidth="1"/>
    <col min="8" max="29" width="11.42578125" style="2"/>
    <col min="30" max="16384" width="11.42578125" style="3"/>
  </cols>
  <sheetData>
    <row r="1" spans="1:29" ht="93.75" customHeight="1">
      <c r="A1" s="1"/>
      <c r="B1" s="46" t="s">
        <v>39</v>
      </c>
      <c r="C1" s="47"/>
      <c r="D1" s="47"/>
      <c r="E1" s="47"/>
      <c r="F1" s="47"/>
      <c r="G1" s="48"/>
    </row>
    <row r="2" spans="1:29" s="5" customFormat="1" ht="40.5" customHeight="1">
      <c r="A2" s="37" t="s">
        <v>0</v>
      </c>
      <c r="B2" s="49" t="s">
        <v>1</v>
      </c>
      <c r="C2" s="50"/>
      <c r="D2" s="50"/>
      <c r="E2" s="50"/>
      <c r="F2" s="50"/>
      <c r="G2" s="51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s="5" customFormat="1" ht="67.5" customHeight="1">
      <c r="A3" s="52" t="s">
        <v>40</v>
      </c>
      <c r="B3" s="53"/>
      <c r="C3" s="53"/>
      <c r="D3" s="53"/>
      <c r="E3" s="53"/>
      <c r="F3" s="53"/>
      <c r="G3" s="5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29" s="5" customFormat="1" ht="30.75" customHeight="1">
      <c r="A4" s="43" t="s">
        <v>2</v>
      </c>
      <c r="B4" s="44"/>
      <c r="C4" s="44"/>
      <c r="D4" s="44"/>
      <c r="E4" s="44"/>
      <c r="F4" s="44"/>
      <c r="G4" s="45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29" ht="58.5" customHeight="1">
      <c r="A5" s="42" t="s">
        <v>18</v>
      </c>
      <c r="B5" s="39" t="s">
        <v>3</v>
      </c>
      <c r="C5" s="39" t="s">
        <v>4</v>
      </c>
      <c r="D5" s="39" t="s">
        <v>5</v>
      </c>
      <c r="E5" s="39" t="s">
        <v>6</v>
      </c>
      <c r="F5" s="40" t="s">
        <v>7</v>
      </c>
      <c r="G5" s="41" t="s">
        <v>8</v>
      </c>
    </row>
    <row r="6" spans="1:29" ht="22.5" customHeight="1">
      <c r="A6" s="38"/>
      <c r="B6" s="39" t="s">
        <v>9</v>
      </c>
      <c r="C6" s="39" t="s">
        <v>10</v>
      </c>
      <c r="D6" s="39" t="s">
        <v>11</v>
      </c>
      <c r="E6" s="39" t="s">
        <v>12</v>
      </c>
      <c r="F6" s="40" t="s">
        <v>13</v>
      </c>
      <c r="G6" s="41" t="s">
        <v>14</v>
      </c>
    </row>
    <row r="7" spans="1:29" ht="45" customHeight="1">
      <c r="A7" s="6" t="s">
        <v>15</v>
      </c>
      <c r="B7" s="7">
        <f>+B8</f>
        <v>350</v>
      </c>
      <c r="C7" s="7">
        <f>+C8</f>
        <v>68</v>
      </c>
      <c r="D7" s="7">
        <f>+D8</f>
        <v>27</v>
      </c>
      <c r="E7" s="7">
        <f>+B7-C7</f>
        <v>282</v>
      </c>
      <c r="F7" s="8">
        <f t="shared" ref="F7:F14" si="0">+C7/B7</f>
        <v>0.19428571428571428</v>
      </c>
      <c r="G7" s="9">
        <f>D7/B7</f>
        <v>7.7142857142857138E-2</v>
      </c>
    </row>
    <row r="8" spans="1:29" ht="60.75" customHeight="1">
      <c r="A8" s="10" t="s">
        <v>16</v>
      </c>
      <c r="B8" s="11">
        <v>350</v>
      </c>
      <c r="C8" s="11">
        <v>68</v>
      </c>
      <c r="D8" s="11">
        <v>27</v>
      </c>
      <c r="E8" s="12">
        <f>B8-C8</f>
        <v>282</v>
      </c>
      <c r="F8" s="13">
        <f t="shared" si="0"/>
        <v>0.19428571428571428</v>
      </c>
      <c r="G8" s="14">
        <f>D8/B8</f>
        <v>7.7142857142857138E-2</v>
      </c>
    </row>
    <row r="9" spans="1:29" ht="54">
      <c r="A9" s="6" t="s">
        <v>26</v>
      </c>
      <c r="B9" s="7">
        <f>+B10</f>
        <v>3901</v>
      </c>
      <c r="C9" s="7">
        <f t="shared" ref="C9:E9" si="1">+C10</f>
        <v>1159</v>
      </c>
      <c r="D9" s="7">
        <f t="shared" si="1"/>
        <v>799</v>
      </c>
      <c r="E9" s="7">
        <f t="shared" si="1"/>
        <v>2742</v>
      </c>
      <c r="F9" s="15">
        <f t="shared" si="0"/>
        <v>0.2971033068443989</v>
      </c>
      <c r="G9" s="16">
        <f>+D9/B9</f>
        <v>0.20481927710843373</v>
      </c>
    </row>
    <row r="10" spans="1:29" ht="61.5" customHeight="1">
      <c r="A10" s="10" t="s">
        <v>27</v>
      </c>
      <c r="B10" s="11">
        <v>3901</v>
      </c>
      <c r="C10" s="11">
        <v>1159</v>
      </c>
      <c r="D10" s="11">
        <v>799</v>
      </c>
      <c r="E10" s="17">
        <f>B10-C10</f>
        <v>2742</v>
      </c>
      <c r="F10" s="13">
        <f t="shared" si="0"/>
        <v>0.2971033068443989</v>
      </c>
      <c r="G10" s="18">
        <f>D10/B10</f>
        <v>0.20481927710843373</v>
      </c>
    </row>
    <row r="11" spans="1:29" ht="61.5" customHeight="1">
      <c r="A11" s="6" t="s">
        <v>28</v>
      </c>
      <c r="B11" s="7">
        <f>SUM(B12:B14)</f>
        <v>25627</v>
      </c>
      <c r="C11" s="7">
        <f t="shared" ref="C11:D11" si="2">SUM(C12:C14)</f>
        <v>5247</v>
      </c>
      <c r="D11" s="7">
        <f t="shared" si="2"/>
        <v>1476</v>
      </c>
      <c r="E11" s="7">
        <f t="shared" ref="E11:E13" si="3">B11-C11</f>
        <v>20380</v>
      </c>
      <c r="F11" s="15">
        <f>+C11/B11</f>
        <v>0.20474499551254535</v>
      </c>
      <c r="G11" s="16">
        <f>+D11/B11</f>
        <v>5.759550474109338E-2</v>
      </c>
    </row>
    <row r="12" spans="1:29" ht="61.5" customHeight="1">
      <c r="A12" s="10" t="s">
        <v>29</v>
      </c>
      <c r="B12" s="11">
        <v>2025</v>
      </c>
      <c r="C12" s="11">
        <v>175</v>
      </c>
      <c r="D12" s="11">
        <v>175</v>
      </c>
      <c r="E12" s="17">
        <f t="shared" si="3"/>
        <v>1850</v>
      </c>
      <c r="F12" s="13">
        <f t="shared" ref="F12:F13" si="4">+C12/B12</f>
        <v>8.6419753086419748E-2</v>
      </c>
      <c r="G12" s="18">
        <f t="shared" ref="G12:G13" si="5">D12/B12</f>
        <v>8.6419753086419748E-2</v>
      </c>
    </row>
    <row r="13" spans="1:29" ht="61.5" customHeight="1">
      <c r="A13" s="10" t="s">
        <v>30</v>
      </c>
      <c r="B13" s="11">
        <v>23201</v>
      </c>
      <c r="C13" s="11">
        <v>4671</v>
      </c>
      <c r="D13" s="11">
        <v>1301</v>
      </c>
      <c r="E13" s="17">
        <f t="shared" si="3"/>
        <v>18530</v>
      </c>
      <c r="F13" s="13">
        <f t="shared" si="4"/>
        <v>0.20132752898581957</v>
      </c>
      <c r="G13" s="18">
        <f t="shared" si="5"/>
        <v>5.6075169173742515E-2</v>
      </c>
    </row>
    <row r="14" spans="1:29" ht="67.5" customHeight="1" thickBot="1">
      <c r="A14" s="10" t="s">
        <v>31</v>
      </c>
      <c r="B14" s="11">
        <v>401</v>
      </c>
      <c r="C14" s="11">
        <v>401</v>
      </c>
      <c r="D14" s="11">
        <v>0</v>
      </c>
      <c r="E14" s="17">
        <f>B14-C14</f>
        <v>0</v>
      </c>
      <c r="F14" s="13">
        <f t="shared" si="0"/>
        <v>1</v>
      </c>
      <c r="G14" s="18">
        <f>D14/B14</f>
        <v>0</v>
      </c>
    </row>
    <row r="15" spans="1:29" ht="36.75" thickBot="1">
      <c r="A15" s="19" t="s">
        <v>17</v>
      </c>
      <c r="B15" s="7">
        <f>+B7+B9+B11</f>
        <v>29878</v>
      </c>
      <c r="C15" s="7">
        <f t="shared" ref="C15:D15" si="6">+C7+C9+C11</f>
        <v>6474</v>
      </c>
      <c r="D15" s="7">
        <f t="shared" si="6"/>
        <v>2302</v>
      </c>
      <c r="E15" s="7">
        <f>B15-C15</f>
        <v>23404</v>
      </c>
      <c r="F15" s="15">
        <f>+C15/B15</f>
        <v>0.21668117009170626</v>
      </c>
      <c r="G15" s="16">
        <f>D15/B15</f>
        <v>7.7046656402704333E-2</v>
      </c>
    </row>
    <row r="16" spans="1:29" ht="34.5" customHeight="1">
      <c r="A16" s="43" t="s">
        <v>37</v>
      </c>
      <c r="B16" s="44"/>
      <c r="C16" s="44"/>
      <c r="D16" s="44"/>
      <c r="E16" s="44"/>
      <c r="F16" s="44"/>
      <c r="G16" s="45"/>
    </row>
    <row r="17" spans="1:7" ht="58.5" customHeight="1">
      <c r="A17" s="42" t="s">
        <v>32</v>
      </c>
      <c r="B17" s="39" t="s">
        <v>3</v>
      </c>
      <c r="C17" s="39" t="s">
        <v>4</v>
      </c>
      <c r="D17" s="39" t="s">
        <v>5</v>
      </c>
      <c r="E17" s="39" t="s">
        <v>6</v>
      </c>
      <c r="F17" s="40" t="s">
        <v>7</v>
      </c>
      <c r="G17" s="41" t="s">
        <v>8</v>
      </c>
    </row>
    <row r="18" spans="1:7" ht="15.75">
      <c r="A18" s="42"/>
      <c r="B18" s="39" t="s">
        <v>9</v>
      </c>
      <c r="C18" s="39" t="s">
        <v>10</v>
      </c>
      <c r="D18" s="39" t="s">
        <v>11</v>
      </c>
      <c r="E18" s="39" t="s">
        <v>12</v>
      </c>
      <c r="F18" s="40" t="s">
        <v>13</v>
      </c>
      <c r="G18" s="41" t="s">
        <v>14</v>
      </c>
    </row>
    <row r="19" spans="1:7" ht="30" customHeight="1">
      <c r="A19" s="23" t="s">
        <v>19</v>
      </c>
      <c r="B19" s="34">
        <f>SUM(B20:B24)</f>
        <v>153846</v>
      </c>
      <c r="C19" s="34">
        <f>SUM(C20:C24)</f>
        <v>55729</v>
      </c>
      <c r="D19" s="34">
        <f>SUM(D20:D24)</f>
        <v>41862</v>
      </c>
      <c r="E19" s="34">
        <f>SUM(E20:E24)</f>
        <v>98117</v>
      </c>
      <c r="F19" s="35">
        <f t="shared" ref="F19:F24" si="7">+C19/B19</f>
        <v>0.36223886223886226</v>
      </c>
      <c r="G19" s="36">
        <f t="shared" ref="G19:G24" si="8">D19/B19</f>
        <v>0.27210327210327212</v>
      </c>
    </row>
    <row r="20" spans="1:7" ht="30" customHeight="1">
      <c r="A20" s="24" t="s">
        <v>20</v>
      </c>
      <c r="B20" s="25">
        <v>109622</v>
      </c>
      <c r="C20" s="25">
        <v>37838</v>
      </c>
      <c r="D20" s="25">
        <v>30676</v>
      </c>
      <c r="E20" s="17">
        <f>B20-C20</f>
        <v>71784</v>
      </c>
      <c r="F20" s="13">
        <f t="shared" si="7"/>
        <v>0.34516794074182189</v>
      </c>
      <c r="G20" s="18">
        <f t="shared" si="8"/>
        <v>0.27983433982229844</v>
      </c>
    </row>
    <row r="21" spans="1:7" ht="30" customHeight="1">
      <c r="A21" s="24" t="s">
        <v>21</v>
      </c>
      <c r="B21" s="25">
        <v>14587</v>
      </c>
      <c r="C21" s="25">
        <v>9526</v>
      </c>
      <c r="D21" s="25">
        <v>3243</v>
      </c>
      <c r="E21" s="17">
        <f t="shared" ref="E21:E24" si="9">B21-C21</f>
        <v>5061</v>
      </c>
      <c r="F21" s="13">
        <f t="shared" si="7"/>
        <v>0.65304723383834917</v>
      </c>
      <c r="G21" s="18">
        <f t="shared" si="8"/>
        <v>0.22232124494412833</v>
      </c>
    </row>
    <row r="22" spans="1:7" ht="30" customHeight="1">
      <c r="A22" s="24" t="s">
        <v>22</v>
      </c>
      <c r="B22" s="25">
        <v>26501</v>
      </c>
      <c r="C22" s="25">
        <v>8092</v>
      </c>
      <c r="D22" s="25">
        <v>7670</v>
      </c>
      <c r="E22" s="17">
        <f t="shared" si="9"/>
        <v>18409</v>
      </c>
      <c r="F22" s="13">
        <f t="shared" si="7"/>
        <v>0.3053469680389419</v>
      </c>
      <c r="G22" s="18">
        <f t="shared" si="8"/>
        <v>0.28942304063997587</v>
      </c>
    </row>
    <row r="23" spans="1:7" ht="30" customHeight="1">
      <c r="A23" s="24" t="s">
        <v>23</v>
      </c>
      <c r="B23" s="25">
        <v>2393</v>
      </c>
      <c r="C23" s="25">
        <v>2</v>
      </c>
      <c r="D23" s="25">
        <v>2</v>
      </c>
      <c r="E23" s="17">
        <f t="shared" si="9"/>
        <v>2391</v>
      </c>
      <c r="F23" s="13">
        <f t="shared" si="7"/>
        <v>8.3577099874634355E-4</v>
      </c>
      <c r="G23" s="18">
        <f t="shared" si="8"/>
        <v>8.3577099874634355E-4</v>
      </c>
    </row>
    <row r="24" spans="1:7" ht="30" customHeight="1" thickBot="1">
      <c r="A24" s="24" t="s">
        <v>24</v>
      </c>
      <c r="B24" s="25">
        <v>743</v>
      </c>
      <c r="C24" s="25">
        <v>271</v>
      </c>
      <c r="D24" s="25">
        <v>271</v>
      </c>
      <c r="E24" s="17">
        <f t="shared" si="9"/>
        <v>472</v>
      </c>
      <c r="F24" s="13">
        <f t="shared" si="7"/>
        <v>0.36473755047106327</v>
      </c>
      <c r="G24" s="18">
        <f t="shared" si="8"/>
        <v>0.36473755047106327</v>
      </c>
    </row>
    <row r="25" spans="1:7" ht="36.75" thickBot="1">
      <c r="A25" s="19" t="s">
        <v>25</v>
      </c>
      <c r="B25" s="20">
        <f>B19</f>
        <v>153846</v>
      </c>
      <c r="C25" s="20">
        <f t="shared" ref="C25:G25" si="10">C19</f>
        <v>55729</v>
      </c>
      <c r="D25" s="20">
        <f t="shared" si="10"/>
        <v>41862</v>
      </c>
      <c r="E25" s="20">
        <f t="shared" si="10"/>
        <v>98117</v>
      </c>
      <c r="F25" s="21">
        <f t="shared" si="10"/>
        <v>0.36223886223886226</v>
      </c>
      <c r="G25" s="21">
        <f t="shared" si="10"/>
        <v>0.27210327210327212</v>
      </c>
    </row>
    <row r="26" spans="1:7" ht="34.5" customHeight="1">
      <c r="A26" s="43" t="s">
        <v>38</v>
      </c>
      <c r="B26" s="44"/>
      <c r="C26" s="44"/>
      <c r="D26" s="44"/>
      <c r="E26" s="44"/>
      <c r="F26" s="44"/>
      <c r="G26" s="45"/>
    </row>
    <row r="27" spans="1:7" ht="66" customHeight="1">
      <c r="A27" s="42" t="s">
        <v>33</v>
      </c>
      <c r="B27" s="39" t="s">
        <v>3</v>
      </c>
      <c r="C27" s="39" t="s">
        <v>4</v>
      </c>
      <c r="D27" s="39" t="s">
        <v>5</v>
      </c>
      <c r="E27" s="39" t="s">
        <v>6</v>
      </c>
      <c r="F27" s="40" t="s">
        <v>7</v>
      </c>
      <c r="G27" s="41" t="s">
        <v>8</v>
      </c>
    </row>
    <row r="28" spans="1:7" ht="30" customHeight="1">
      <c r="A28" s="42"/>
      <c r="B28" s="39" t="s">
        <v>9</v>
      </c>
      <c r="C28" s="39" t="s">
        <v>10</v>
      </c>
      <c r="D28" s="39" t="s">
        <v>11</v>
      </c>
      <c r="E28" s="39" t="s">
        <v>12</v>
      </c>
      <c r="F28" s="40" t="s">
        <v>13</v>
      </c>
      <c r="G28" s="41" t="s">
        <v>14</v>
      </c>
    </row>
    <row r="29" spans="1:7" ht="30" customHeight="1" thickBot="1">
      <c r="A29" s="23" t="s">
        <v>34</v>
      </c>
      <c r="B29" s="34">
        <v>405</v>
      </c>
      <c r="C29" s="34">
        <v>405</v>
      </c>
      <c r="D29" s="34">
        <v>0</v>
      </c>
      <c r="E29" s="34">
        <f>+B29-C29</f>
        <v>0</v>
      </c>
      <c r="F29" s="35">
        <f>+C29/B29</f>
        <v>1</v>
      </c>
      <c r="G29" s="36">
        <f>+D29/B29</f>
        <v>0</v>
      </c>
    </row>
    <row r="30" spans="1:7" ht="30" customHeight="1" thickBot="1">
      <c r="A30" s="19" t="s">
        <v>35</v>
      </c>
      <c r="B30" s="20">
        <f>+B29</f>
        <v>405</v>
      </c>
      <c r="C30" s="20">
        <f>+C29</f>
        <v>405</v>
      </c>
      <c r="D30" s="20">
        <f>+D29</f>
        <v>0</v>
      </c>
      <c r="E30" s="20">
        <f>+B30-C30</f>
        <v>0</v>
      </c>
      <c r="F30" s="21">
        <f>+C30/B30</f>
        <v>1</v>
      </c>
      <c r="G30" s="21">
        <f>+D30/B30</f>
        <v>0</v>
      </c>
    </row>
    <row r="31" spans="1:7" ht="18" customHeight="1" thickBot="1">
      <c r="A31" s="26"/>
      <c r="B31" s="27"/>
      <c r="C31" s="28"/>
      <c r="D31" s="28"/>
      <c r="E31" s="28"/>
      <c r="F31" s="28"/>
      <c r="G31" s="29"/>
    </row>
    <row r="32" spans="1:7" ht="54.75" thickBot="1">
      <c r="A32" s="19" t="s">
        <v>36</v>
      </c>
      <c r="B32" s="20">
        <f>B25+B15+B29</f>
        <v>184129</v>
      </c>
      <c r="C32" s="20">
        <f>C25+C15+C30</f>
        <v>62608</v>
      </c>
      <c r="D32" s="20">
        <f t="shared" ref="D32:E32" si="11">D25+D15+D30</f>
        <v>44164</v>
      </c>
      <c r="E32" s="20">
        <f t="shared" si="11"/>
        <v>121521</v>
      </c>
      <c r="F32" s="21">
        <f>C32/B32</f>
        <v>0.34002248423659498</v>
      </c>
      <c r="G32" s="21">
        <f>D32/B32</f>
        <v>0.23985358091338138</v>
      </c>
    </row>
    <row r="33" spans="3:4" s="2" customFormat="1"/>
    <row r="34" spans="3:4" s="2" customFormat="1" ht="23.25">
      <c r="C34" s="22"/>
    </row>
    <row r="35" spans="3:4" s="2" customFormat="1">
      <c r="C35" s="30"/>
      <c r="D35" s="30"/>
    </row>
    <row r="36" spans="3:4" s="2" customFormat="1"/>
    <row r="37" spans="3:4" s="2" customFormat="1"/>
    <row r="38" spans="3:4" s="2" customFormat="1"/>
    <row r="39" spans="3:4" s="2" customFormat="1"/>
    <row r="40" spans="3:4" s="2" customFormat="1"/>
    <row r="41" spans="3:4" s="2" customFormat="1"/>
    <row r="42" spans="3:4" s="2" customFormat="1"/>
    <row r="43" spans="3:4" s="2" customFormat="1"/>
    <row r="44" spans="3:4" s="2" customFormat="1"/>
    <row r="45" spans="3:4" s="2" customFormat="1"/>
    <row r="46" spans="3:4" s="2" customFormat="1"/>
    <row r="47" spans="3:4" s="2" customFormat="1"/>
    <row r="48" spans="3:4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pans="3:6" s="2" customFormat="1"/>
    <row r="162" spans="3:6">
      <c r="C162" s="31"/>
      <c r="D162" s="31"/>
      <c r="E162" s="31"/>
      <c r="F162" s="31"/>
    </row>
    <row r="163" spans="3:6">
      <c r="C163" s="31"/>
      <c r="D163" s="31"/>
      <c r="E163" s="31"/>
      <c r="F163" s="31"/>
    </row>
    <row r="164" spans="3:6">
      <c r="C164" s="31"/>
      <c r="D164" s="31"/>
      <c r="E164" s="31"/>
      <c r="F164" s="31"/>
    </row>
    <row r="165" spans="3:6">
      <c r="C165" s="31"/>
      <c r="D165" s="31"/>
      <c r="E165" s="31"/>
      <c r="F165" s="31"/>
    </row>
    <row r="166" spans="3:6">
      <c r="C166" s="31"/>
      <c r="D166" s="31"/>
      <c r="E166" s="31"/>
      <c r="F166" s="31"/>
    </row>
    <row r="167" spans="3:6">
      <c r="C167" s="31"/>
      <c r="D167" s="31"/>
      <c r="E167" s="31"/>
      <c r="F167" s="31"/>
    </row>
    <row r="168" spans="3:6">
      <c r="C168" s="31"/>
      <c r="D168" s="31"/>
      <c r="E168" s="31"/>
      <c r="F168" s="31"/>
    </row>
    <row r="169" spans="3:6">
      <c r="C169" s="31"/>
      <c r="D169" s="31"/>
      <c r="E169" s="31"/>
      <c r="F169" s="31"/>
    </row>
    <row r="170" spans="3:6">
      <c r="C170" s="31"/>
      <c r="D170" s="31"/>
      <c r="E170" s="31"/>
      <c r="F170" s="31"/>
    </row>
    <row r="171" spans="3:6">
      <c r="C171" s="31"/>
      <c r="D171" s="31"/>
      <c r="E171" s="31"/>
      <c r="F171" s="31"/>
    </row>
    <row r="172" spans="3:6">
      <c r="C172" s="31"/>
      <c r="D172" s="31"/>
      <c r="E172" s="31"/>
      <c r="F172" s="31"/>
    </row>
    <row r="173" spans="3:6">
      <c r="C173" s="31"/>
      <c r="D173" s="31"/>
      <c r="E173" s="31"/>
      <c r="F173" s="31"/>
    </row>
    <row r="174" spans="3:6">
      <c r="C174" s="31"/>
      <c r="D174" s="31"/>
      <c r="E174" s="31"/>
      <c r="F174" s="31"/>
    </row>
    <row r="175" spans="3:6">
      <c r="C175" s="31"/>
      <c r="D175" s="31"/>
      <c r="E175" s="31"/>
      <c r="F175" s="31"/>
    </row>
    <row r="176" spans="3:6">
      <c r="C176" s="31"/>
      <c r="D176" s="31"/>
      <c r="E176" s="31"/>
      <c r="F176" s="31"/>
    </row>
    <row r="177" spans="3:6">
      <c r="C177" s="31"/>
      <c r="D177" s="31"/>
      <c r="E177" s="31"/>
      <c r="F177" s="31"/>
    </row>
    <row r="178" spans="3:6">
      <c r="C178" s="31"/>
      <c r="D178" s="31"/>
      <c r="E178" s="31"/>
      <c r="F178" s="31"/>
    </row>
    <row r="179" spans="3:6">
      <c r="C179" s="31"/>
      <c r="D179" s="31"/>
      <c r="E179" s="31"/>
      <c r="F179" s="31"/>
    </row>
    <row r="180" spans="3:6">
      <c r="C180" s="31"/>
      <c r="D180" s="31"/>
      <c r="E180" s="31"/>
      <c r="F180" s="31"/>
    </row>
    <row r="181" spans="3:6">
      <c r="C181" s="31"/>
      <c r="D181" s="31"/>
      <c r="E181" s="31"/>
      <c r="F181" s="31"/>
    </row>
    <row r="182" spans="3:6">
      <c r="C182" s="31"/>
      <c r="D182" s="31"/>
      <c r="E182" s="31"/>
      <c r="F182" s="31"/>
    </row>
    <row r="183" spans="3:6">
      <c r="C183" s="31"/>
      <c r="D183" s="31"/>
      <c r="E183" s="31"/>
      <c r="F183" s="31"/>
    </row>
    <row r="184" spans="3:6">
      <c r="C184" s="31"/>
      <c r="D184" s="31"/>
      <c r="E184" s="31"/>
      <c r="F184" s="31"/>
    </row>
    <row r="185" spans="3:6">
      <c r="C185" s="31"/>
      <c r="D185" s="31"/>
      <c r="E185" s="31"/>
      <c r="F185" s="31"/>
    </row>
    <row r="186" spans="3:6">
      <c r="C186" s="31"/>
      <c r="D186" s="31"/>
      <c r="E186" s="31"/>
      <c r="F186" s="31"/>
    </row>
    <row r="187" spans="3:6">
      <c r="C187" s="31"/>
      <c r="D187" s="31"/>
      <c r="E187" s="31"/>
      <c r="F187" s="31"/>
    </row>
    <row r="188" spans="3:6">
      <c r="C188" s="31"/>
      <c r="D188" s="31"/>
      <c r="E188" s="31"/>
      <c r="F188" s="31"/>
    </row>
    <row r="189" spans="3:6">
      <c r="C189" s="31"/>
      <c r="D189" s="31"/>
      <c r="E189" s="31"/>
      <c r="F189" s="31"/>
    </row>
    <row r="190" spans="3:6">
      <c r="C190" s="31"/>
      <c r="D190" s="31"/>
      <c r="E190" s="31"/>
      <c r="F190" s="31"/>
    </row>
    <row r="191" spans="3:6">
      <c r="C191" s="31"/>
      <c r="D191" s="31"/>
      <c r="E191" s="31"/>
      <c r="F191" s="31"/>
    </row>
    <row r="192" spans="3:6">
      <c r="C192" s="31"/>
      <c r="D192" s="31"/>
      <c r="E192" s="31"/>
      <c r="F192" s="31"/>
    </row>
    <row r="193" spans="3:6">
      <c r="C193" s="31"/>
      <c r="D193" s="31"/>
      <c r="E193" s="31"/>
      <c r="F193" s="31"/>
    </row>
    <row r="194" spans="3:6">
      <c r="C194" s="31"/>
      <c r="D194" s="31"/>
      <c r="E194" s="31"/>
      <c r="F194" s="31"/>
    </row>
    <row r="195" spans="3:6">
      <c r="C195" s="31"/>
      <c r="D195" s="31"/>
      <c r="E195" s="31"/>
      <c r="F195" s="31"/>
    </row>
    <row r="196" spans="3:6">
      <c r="C196" s="31"/>
      <c r="D196" s="31"/>
      <c r="E196" s="31"/>
      <c r="F196" s="31"/>
    </row>
    <row r="197" spans="3:6">
      <c r="C197" s="31"/>
      <c r="D197" s="31"/>
      <c r="E197" s="31"/>
      <c r="F197" s="31"/>
    </row>
    <row r="198" spans="3:6">
      <c r="C198" s="31"/>
      <c r="D198" s="31"/>
      <c r="E198" s="31"/>
      <c r="F198" s="31"/>
    </row>
    <row r="199" spans="3:6">
      <c r="C199" s="31"/>
      <c r="D199" s="31"/>
      <c r="E199" s="31"/>
      <c r="F199" s="31"/>
    </row>
    <row r="200" spans="3:6">
      <c r="C200" s="31"/>
      <c r="D200" s="31"/>
      <c r="E200" s="31"/>
      <c r="F200" s="31"/>
    </row>
    <row r="201" spans="3:6">
      <c r="C201" s="31"/>
      <c r="D201" s="31"/>
      <c r="E201" s="31"/>
      <c r="F201" s="31"/>
    </row>
    <row r="202" spans="3:6">
      <c r="C202" s="31"/>
      <c r="D202" s="31"/>
      <c r="E202" s="31"/>
      <c r="F202" s="31"/>
    </row>
    <row r="203" spans="3:6">
      <c r="C203" s="31"/>
      <c r="D203" s="31"/>
      <c r="E203" s="31"/>
      <c r="F203" s="31"/>
    </row>
    <row r="204" spans="3:6">
      <c r="C204" s="31"/>
      <c r="D204" s="31"/>
      <c r="E204" s="31"/>
      <c r="F204" s="31"/>
    </row>
    <row r="205" spans="3:6">
      <c r="C205" s="31"/>
      <c r="D205" s="31"/>
      <c r="E205" s="31"/>
      <c r="F205" s="31"/>
    </row>
    <row r="206" spans="3:6">
      <c r="C206" s="31"/>
      <c r="D206" s="31"/>
      <c r="E206" s="31"/>
      <c r="F206" s="31"/>
    </row>
    <row r="207" spans="3:6">
      <c r="C207" s="31"/>
      <c r="D207" s="31"/>
      <c r="E207" s="31"/>
      <c r="F207" s="31"/>
    </row>
    <row r="208" spans="3:6">
      <c r="C208" s="31"/>
      <c r="D208" s="31"/>
      <c r="E208" s="31"/>
      <c r="F208" s="31"/>
    </row>
    <row r="209" spans="3:6">
      <c r="C209" s="31"/>
      <c r="D209" s="31"/>
      <c r="E209" s="31"/>
      <c r="F209" s="31"/>
    </row>
    <row r="210" spans="3:6">
      <c r="C210" s="31"/>
      <c r="D210" s="31"/>
      <c r="E210" s="31"/>
      <c r="F210" s="31"/>
    </row>
    <row r="211" spans="3:6">
      <c r="C211" s="31"/>
      <c r="D211" s="31"/>
      <c r="E211" s="31"/>
      <c r="F211" s="31"/>
    </row>
    <row r="212" spans="3:6">
      <c r="C212" s="31"/>
      <c r="D212" s="31"/>
      <c r="E212" s="31"/>
      <c r="F212" s="31"/>
    </row>
    <row r="213" spans="3:6">
      <c r="C213" s="31"/>
      <c r="D213" s="31"/>
      <c r="E213" s="31"/>
      <c r="F213" s="31"/>
    </row>
    <row r="214" spans="3:6">
      <c r="C214" s="31"/>
      <c r="D214" s="31"/>
      <c r="E214" s="31"/>
      <c r="F214" s="31"/>
    </row>
    <row r="215" spans="3:6">
      <c r="C215" s="31"/>
      <c r="D215" s="31"/>
      <c r="E215" s="31"/>
      <c r="F215" s="31"/>
    </row>
    <row r="216" spans="3:6">
      <c r="C216" s="31"/>
      <c r="D216" s="31"/>
      <c r="E216" s="31"/>
      <c r="F216" s="31"/>
    </row>
    <row r="217" spans="3:6">
      <c r="C217" s="31"/>
      <c r="D217" s="31"/>
      <c r="E217" s="31"/>
      <c r="F217" s="31"/>
    </row>
    <row r="218" spans="3:6">
      <c r="C218" s="31"/>
      <c r="D218" s="31"/>
      <c r="E218" s="31"/>
      <c r="F218" s="31"/>
    </row>
    <row r="219" spans="3:6">
      <c r="C219" s="31"/>
      <c r="D219" s="31"/>
      <c r="E219" s="31"/>
      <c r="F219" s="31"/>
    </row>
    <row r="220" spans="3:6">
      <c r="C220" s="31"/>
      <c r="D220" s="31"/>
      <c r="E220" s="31"/>
      <c r="F220" s="31"/>
    </row>
    <row r="221" spans="3:6">
      <c r="C221" s="31"/>
      <c r="D221" s="31"/>
      <c r="E221" s="31"/>
      <c r="F221" s="31"/>
    </row>
    <row r="222" spans="3:6">
      <c r="C222" s="31"/>
      <c r="D222" s="31"/>
      <c r="E222" s="31"/>
      <c r="F222" s="31"/>
    </row>
    <row r="223" spans="3:6">
      <c r="C223" s="31"/>
      <c r="D223" s="31"/>
      <c r="E223" s="31"/>
      <c r="F223" s="31"/>
    </row>
    <row r="224" spans="3:6">
      <c r="C224" s="31"/>
      <c r="D224" s="31"/>
      <c r="E224" s="31"/>
      <c r="F224" s="31"/>
    </row>
    <row r="225" spans="3:6">
      <c r="C225" s="31"/>
      <c r="D225" s="31"/>
      <c r="E225" s="31"/>
      <c r="F225" s="31"/>
    </row>
    <row r="226" spans="3:6">
      <c r="C226" s="31"/>
      <c r="D226" s="31"/>
      <c r="E226" s="31"/>
      <c r="F226" s="31"/>
    </row>
    <row r="227" spans="3:6">
      <c r="C227" s="31"/>
      <c r="D227" s="31"/>
      <c r="E227" s="31"/>
      <c r="F227" s="31"/>
    </row>
    <row r="228" spans="3:6">
      <c r="C228" s="31"/>
      <c r="D228" s="31"/>
      <c r="E228" s="31"/>
      <c r="F228" s="31"/>
    </row>
    <row r="229" spans="3:6">
      <c r="C229" s="31"/>
      <c r="D229" s="31"/>
      <c r="E229" s="31"/>
      <c r="F229" s="31"/>
    </row>
    <row r="230" spans="3:6">
      <c r="C230" s="31"/>
      <c r="D230" s="31"/>
      <c r="E230" s="31"/>
      <c r="F230" s="31"/>
    </row>
    <row r="231" spans="3:6">
      <c r="C231" s="31"/>
      <c r="D231" s="31"/>
      <c r="E231" s="31"/>
      <c r="F231" s="31"/>
    </row>
    <row r="232" spans="3:6">
      <c r="C232" s="31"/>
      <c r="D232" s="31"/>
      <c r="E232" s="31"/>
      <c r="F232" s="31"/>
    </row>
    <row r="233" spans="3:6">
      <c r="C233" s="31"/>
      <c r="D233" s="31"/>
      <c r="E233" s="31"/>
      <c r="F233" s="31"/>
    </row>
    <row r="234" spans="3:6">
      <c r="C234" s="31"/>
      <c r="D234" s="31"/>
      <c r="E234" s="31"/>
      <c r="F234" s="31"/>
    </row>
    <row r="235" spans="3:6">
      <c r="C235" s="31"/>
      <c r="D235" s="31"/>
      <c r="E235" s="31"/>
      <c r="F235" s="31"/>
    </row>
    <row r="236" spans="3:6">
      <c r="C236" s="31"/>
      <c r="D236" s="31"/>
      <c r="E236" s="31"/>
      <c r="F236" s="31"/>
    </row>
    <row r="237" spans="3:6">
      <c r="C237" s="31"/>
      <c r="D237" s="31"/>
      <c r="E237" s="31"/>
      <c r="F237" s="31"/>
    </row>
    <row r="238" spans="3:6">
      <c r="C238" s="31"/>
      <c r="D238" s="31"/>
      <c r="E238" s="31"/>
      <c r="F238" s="31"/>
    </row>
    <row r="239" spans="3:6">
      <c r="C239" s="31"/>
      <c r="D239" s="31"/>
      <c r="E239" s="31"/>
      <c r="F239" s="31"/>
    </row>
    <row r="240" spans="3:6">
      <c r="C240" s="31"/>
      <c r="D240" s="31"/>
      <c r="E240" s="31"/>
      <c r="F240" s="31"/>
    </row>
    <row r="241" spans="3:6">
      <c r="C241" s="31"/>
      <c r="D241" s="31"/>
      <c r="E241" s="31"/>
      <c r="F241" s="31"/>
    </row>
    <row r="242" spans="3:6">
      <c r="C242" s="31"/>
      <c r="D242" s="31"/>
      <c r="E242" s="31"/>
      <c r="F242" s="31"/>
    </row>
    <row r="243" spans="3:6">
      <c r="C243" s="31"/>
      <c r="D243" s="31"/>
      <c r="E243" s="31"/>
      <c r="F243" s="31"/>
    </row>
    <row r="244" spans="3:6">
      <c r="C244" s="31"/>
      <c r="D244" s="31"/>
      <c r="E244" s="31"/>
      <c r="F244" s="31"/>
    </row>
    <row r="245" spans="3:6">
      <c r="C245" s="31"/>
      <c r="D245" s="31"/>
      <c r="E245" s="31"/>
      <c r="F245" s="31"/>
    </row>
    <row r="246" spans="3:6">
      <c r="C246" s="31"/>
      <c r="D246" s="31"/>
      <c r="E246" s="31"/>
      <c r="F246" s="31"/>
    </row>
    <row r="247" spans="3:6">
      <c r="C247" s="31"/>
      <c r="D247" s="31"/>
      <c r="E247" s="31"/>
      <c r="F247" s="31"/>
    </row>
    <row r="248" spans="3:6">
      <c r="C248" s="31"/>
      <c r="D248" s="31"/>
      <c r="E248" s="31"/>
      <c r="F248" s="31"/>
    </row>
    <row r="249" spans="3:6">
      <c r="C249" s="31"/>
      <c r="D249" s="31"/>
      <c r="E249" s="31"/>
      <c r="F249" s="31"/>
    </row>
    <row r="250" spans="3:6">
      <c r="C250" s="31"/>
      <c r="D250" s="31"/>
      <c r="E250" s="31"/>
      <c r="F250" s="31"/>
    </row>
    <row r="251" spans="3:6">
      <c r="C251" s="31"/>
      <c r="D251" s="31"/>
      <c r="E251" s="31"/>
      <c r="F251" s="31"/>
    </row>
    <row r="252" spans="3:6">
      <c r="C252" s="31"/>
      <c r="D252" s="31"/>
      <c r="E252" s="31"/>
      <c r="F252" s="31"/>
    </row>
    <row r="253" spans="3:6">
      <c r="C253" s="31"/>
      <c r="D253" s="31"/>
      <c r="E253" s="31"/>
      <c r="F253" s="31"/>
    </row>
    <row r="254" spans="3:6">
      <c r="C254" s="31"/>
      <c r="D254" s="31"/>
      <c r="E254" s="31"/>
      <c r="F254" s="31"/>
    </row>
    <row r="255" spans="3:6">
      <c r="C255" s="31"/>
      <c r="D255" s="31"/>
      <c r="E255" s="31"/>
      <c r="F255" s="31"/>
    </row>
    <row r="256" spans="3:6">
      <c r="C256" s="31"/>
      <c r="D256" s="31"/>
      <c r="E256" s="31"/>
      <c r="F256" s="31"/>
    </row>
    <row r="257" spans="3:6">
      <c r="C257" s="31"/>
      <c r="D257" s="31"/>
      <c r="E257" s="31"/>
      <c r="F257" s="31"/>
    </row>
    <row r="258" spans="3:6">
      <c r="C258" s="31"/>
      <c r="D258" s="31"/>
      <c r="E258" s="31"/>
      <c r="F258" s="31"/>
    </row>
    <row r="259" spans="3:6">
      <c r="C259" s="31"/>
      <c r="D259" s="31"/>
      <c r="E259" s="31"/>
      <c r="F259" s="31"/>
    </row>
    <row r="260" spans="3:6">
      <c r="C260" s="31"/>
      <c r="D260" s="31"/>
      <c r="E260" s="31"/>
      <c r="F260" s="31"/>
    </row>
    <row r="261" spans="3:6">
      <c r="C261" s="31"/>
      <c r="D261" s="31"/>
      <c r="E261" s="31"/>
      <c r="F261" s="31"/>
    </row>
    <row r="262" spans="3:6">
      <c r="C262" s="31"/>
      <c r="D262" s="31"/>
      <c r="E262" s="31"/>
      <c r="F262" s="31"/>
    </row>
    <row r="263" spans="3:6">
      <c r="C263" s="31"/>
      <c r="D263" s="31"/>
      <c r="E263" s="31"/>
      <c r="F263" s="31"/>
    </row>
    <row r="264" spans="3:6">
      <c r="C264" s="31"/>
      <c r="D264" s="31"/>
      <c r="E264" s="31"/>
      <c r="F264" s="31"/>
    </row>
    <row r="265" spans="3:6">
      <c r="C265" s="31"/>
      <c r="D265" s="31"/>
      <c r="E265" s="31"/>
      <c r="F265" s="31"/>
    </row>
    <row r="266" spans="3:6">
      <c r="C266" s="31"/>
      <c r="D266" s="31"/>
      <c r="E266" s="31"/>
      <c r="F266" s="31"/>
    </row>
    <row r="267" spans="3:6">
      <c r="C267" s="31"/>
      <c r="D267" s="31"/>
      <c r="E267" s="31"/>
      <c r="F267" s="31"/>
    </row>
    <row r="268" spans="3:6">
      <c r="C268" s="31"/>
      <c r="D268" s="31"/>
      <c r="E268" s="31"/>
      <c r="F268" s="31"/>
    </row>
    <row r="269" spans="3:6">
      <c r="C269" s="31"/>
      <c r="D269" s="31"/>
      <c r="E269" s="31"/>
      <c r="F269" s="31"/>
    </row>
    <row r="270" spans="3:6">
      <c r="C270" s="31"/>
      <c r="D270" s="31"/>
      <c r="E270" s="31"/>
      <c r="F270" s="31"/>
    </row>
    <row r="271" spans="3:6">
      <c r="C271" s="31"/>
      <c r="D271" s="31"/>
      <c r="E271" s="31"/>
      <c r="F271" s="31"/>
    </row>
    <row r="272" spans="3:6">
      <c r="C272" s="31"/>
      <c r="D272" s="31"/>
      <c r="E272" s="31"/>
      <c r="F272" s="31"/>
    </row>
    <row r="273" spans="3:6">
      <c r="C273" s="31"/>
      <c r="D273" s="31"/>
      <c r="E273" s="31"/>
      <c r="F273" s="31"/>
    </row>
    <row r="274" spans="3:6">
      <c r="C274" s="31"/>
      <c r="D274" s="31"/>
      <c r="E274" s="31"/>
      <c r="F274" s="31"/>
    </row>
    <row r="275" spans="3:6">
      <c r="C275" s="31"/>
      <c r="D275" s="31"/>
      <c r="E275" s="31"/>
      <c r="F275" s="31"/>
    </row>
    <row r="276" spans="3:6">
      <c r="C276" s="31"/>
      <c r="D276" s="31"/>
      <c r="E276" s="31"/>
      <c r="F276" s="31"/>
    </row>
    <row r="277" spans="3:6">
      <c r="C277" s="31"/>
      <c r="D277" s="31"/>
      <c r="E277" s="31"/>
      <c r="F277" s="31"/>
    </row>
    <row r="278" spans="3:6">
      <c r="C278" s="31"/>
      <c r="D278" s="31"/>
      <c r="E278" s="31"/>
      <c r="F278" s="31"/>
    </row>
    <row r="279" spans="3:6">
      <c r="C279" s="31"/>
      <c r="D279" s="31"/>
      <c r="E279" s="31"/>
      <c r="F279" s="31"/>
    </row>
    <row r="280" spans="3:6">
      <c r="C280" s="31"/>
      <c r="D280" s="31"/>
      <c r="E280" s="31"/>
      <c r="F280" s="31"/>
    </row>
    <row r="281" spans="3:6">
      <c r="C281" s="31"/>
      <c r="D281" s="31"/>
      <c r="E281" s="31"/>
      <c r="F281" s="31"/>
    </row>
    <row r="282" spans="3:6">
      <c r="C282" s="31"/>
      <c r="D282" s="31"/>
      <c r="E282" s="31"/>
      <c r="F282" s="31"/>
    </row>
    <row r="283" spans="3:6">
      <c r="C283" s="31"/>
      <c r="D283" s="31"/>
      <c r="E283" s="31"/>
      <c r="F283" s="31"/>
    </row>
    <row r="284" spans="3:6">
      <c r="C284" s="31"/>
      <c r="D284" s="31"/>
      <c r="E284" s="31"/>
      <c r="F284" s="31"/>
    </row>
    <row r="285" spans="3:6">
      <c r="C285" s="31"/>
      <c r="D285" s="31"/>
      <c r="E285" s="31"/>
      <c r="F285" s="31"/>
    </row>
    <row r="286" spans="3:6">
      <c r="C286" s="31"/>
      <c r="D286" s="31"/>
      <c r="E286" s="31"/>
      <c r="F286" s="31"/>
    </row>
    <row r="287" spans="3:6">
      <c r="C287" s="31"/>
      <c r="D287" s="31"/>
      <c r="E287" s="31"/>
      <c r="F287" s="31"/>
    </row>
    <row r="288" spans="3:6">
      <c r="C288" s="31"/>
      <c r="D288" s="31"/>
      <c r="E288" s="31"/>
      <c r="F288" s="31"/>
    </row>
    <row r="289" spans="3:6">
      <c r="C289" s="31"/>
      <c r="D289" s="31"/>
      <c r="E289" s="31"/>
      <c r="F289" s="31"/>
    </row>
    <row r="290" spans="3:6">
      <c r="C290" s="31"/>
      <c r="D290" s="31"/>
      <c r="E290" s="31"/>
      <c r="F290" s="31"/>
    </row>
    <row r="291" spans="3:6">
      <c r="C291" s="31"/>
      <c r="D291" s="31"/>
      <c r="E291" s="31"/>
      <c r="F291" s="31"/>
    </row>
    <row r="292" spans="3:6">
      <c r="C292" s="31"/>
      <c r="D292" s="31"/>
      <c r="E292" s="31"/>
      <c r="F292" s="31"/>
    </row>
    <row r="293" spans="3:6">
      <c r="C293" s="31"/>
      <c r="D293" s="31"/>
      <c r="E293" s="31"/>
      <c r="F293" s="31"/>
    </row>
    <row r="294" spans="3:6">
      <c r="C294" s="31"/>
      <c r="D294" s="31"/>
      <c r="E294" s="31"/>
      <c r="F294" s="31"/>
    </row>
    <row r="295" spans="3:6">
      <c r="C295" s="31"/>
      <c r="D295" s="31"/>
      <c r="E295" s="31"/>
      <c r="F295" s="31"/>
    </row>
    <row r="296" spans="3:6">
      <c r="C296" s="31"/>
      <c r="D296" s="31"/>
      <c r="E296" s="31"/>
      <c r="F296" s="31"/>
    </row>
    <row r="297" spans="3:6">
      <c r="C297" s="31"/>
      <c r="D297" s="31"/>
      <c r="E297" s="31"/>
      <c r="F297" s="31"/>
    </row>
    <row r="298" spans="3:6">
      <c r="C298" s="31"/>
      <c r="D298" s="31"/>
      <c r="E298" s="31"/>
      <c r="F298" s="31"/>
    </row>
    <row r="299" spans="3:6">
      <c r="C299" s="31"/>
      <c r="D299" s="31"/>
      <c r="E299" s="31"/>
      <c r="F299" s="31"/>
    </row>
    <row r="300" spans="3:6">
      <c r="C300" s="31"/>
      <c r="D300" s="31"/>
      <c r="E300" s="31"/>
      <c r="F300" s="31"/>
    </row>
    <row r="301" spans="3:6">
      <c r="C301" s="31"/>
      <c r="D301" s="31"/>
      <c r="E301" s="31"/>
      <c r="F301" s="31"/>
    </row>
  </sheetData>
  <mergeCells count="6">
    <mergeCell ref="A26:G26"/>
    <mergeCell ref="B1:G1"/>
    <mergeCell ref="B2:G2"/>
    <mergeCell ref="A3:G3"/>
    <mergeCell ref="A4:G4"/>
    <mergeCell ref="A16:G16"/>
  </mergeCells>
  <pageMargins left="0.70866141732283472" right="0.70866141732283472" top="0.74803149606299213" bottom="0.74803149606299213" header="0.31496062992125984" footer="0.31496062992125984"/>
  <pageSetup scale="12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Mayo 2023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Fernando Ruíz González</dc:creator>
  <cp:lastModifiedBy>Joaquin Fernando Ruíz González</cp:lastModifiedBy>
  <cp:lastPrinted>2020-10-08T23:16:49Z</cp:lastPrinted>
  <dcterms:created xsi:type="dcterms:W3CDTF">2020-05-26T20:40:16Z</dcterms:created>
  <dcterms:modified xsi:type="dcterms:W3CDTF">2023-09-04T15:08:47Z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</Properties>
</file>