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workbookProtection workbookAlgorithmName="SHA-512" workbookHashValue="dDsPGSCXUT+bm+pb1PlMfuylNugswOuCEqHxesv6UQGy62GiYDL7lI4LkNhAoaOd4+fasG5ZVIXE69bH/x65cQ==" workbookSaltValue="AF1pJTlgT7iG5vFQsfILSQ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88" r:id="rId8"/>
    <pivotCache cacheId="92" r:id="rId9"/>
    <pivotCache cacheId="96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7" i="2"/>
  <c r="D17" i="2"/>
  <c r="B9" i="2"/>
  <c r="C18" i="2"/>
  <c r="D18" i="2"/>
  <c r="C10" i="2"/>
  <c r="B18" i="2"/>
  <c r="D7" i="2"/>
  <c r="B17" i="2"/>
  <c r="C17" i="2"/>
  <c r="C7" i="2"/>
  <c r="D9" i="2"/>
  <c r="D10" i="2"/>
  <c r="B10" i="2"/>
  <c r="C9" i="2"/>
  <c r="D16" i="2"/>
  <c r="B16" i="2"/>
  <c r="C16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2" i="32"/>
  <c r="H48" i="32"/>
  <c r="H43" i="32"/>
  <c r="H53" i="32"/>
  <c r="G46" i="32"/>
  <c r="G47" i="32"/>
  <c r="G49" i="32"/>
  <c r="H51" i="32"/>
  <c r="G50" i="32"/>
  <c r="H50" i="32"/>
  <c r="H46" i="32"/>
  <c r="G45" i="32"/>
  <c r="G43" i="32"/>
  <c r="H44" i="32"/>
  <c r="G53" i="32"/>
  <c r="G42" i="32"/>
  <c r="G52" i="32"/>
  <c r="G51" i="32"/>
  <c r="H52" i="32"/>
  <c r="G48" i="32"/>
  <c r="G44" i="32"/>
  <c r="H47" i="32"/>
  <c r="H45" i="32"/>
  <c r="H49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<sst xmlns="http://schemas.openxmlformats.org/spreadsheetml/2006/main" count="2389" uniqueCount="225">
  <si>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</si>
  <si>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</si>
  <si>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</si>
  <si>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</si>
  <si>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</si>
  <si>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</si>
  <si>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</si>
  <si>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</si>
  <si>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</si>
  <si>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</si>
  <si>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</si>
  <si>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</si>
  <si>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</si>
  <si>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</si>
  <si>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</si>
  <si>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</si>
  <si>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</si>
  <si>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</si>
  <si>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</si>
  <si>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</si>
  <si>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</si>
  <si>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</si>
  <si>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</si>
  <si>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</si>
  <si>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</si>
  <si>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</si>
  <si>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</si>
  <si>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</si>
  <si>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</si>
  <si>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</si>
  <si>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</si>
  <si>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</si>
  <si>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</si>
  <si>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</si>
  <si>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</si>
  <si>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</si>
  <si>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</si>
  <si>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</si>
  <si>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</si>
  <si>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</si>
  <si>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</si>
  <si>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</si>
  <si>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</si>
  <si>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</si>
  <si>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</si>
  <si>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</si>
  <si>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</si>
  <si>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</si>
  <si>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</si>
  <si>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</si>
  <si>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</si>
  <si>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</si>
  <si>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</si>
  <si>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</si>
  <si>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</si>
  <si>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</si>
  <si>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</si>
  <si>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</si>
  <si>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</si>
  <si>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</si>
  <si>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</si>
  <si>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</si>
  <si>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</si>
  <si>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</si>
  <si>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</si>
  <si>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</si>
  <si>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</si>
  <si>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</si>
  <si>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</si>
  <si>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</si>
  <si>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</si>
  <si>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</si>
  <si>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</si>
  <si>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</si>
  <si>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</si>
  <si>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</si>
  <si>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</si>
  <si>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</si>
  <si>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</si>
  <si>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</si>
  <si>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</si>
  <si>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</si>
  <si>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</si>
  <si>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</si>
  <si>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</si>
  <si>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</si>
  <si>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</si>
  <si>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</si>
  <si>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</si>
  <si>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</si>
  <si>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</si>
  <si>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</si>
  <si>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</si>
  <si>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</si>
  <si>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</si>
  <si>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</si>
  <si>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</si>
  <si>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</si>
  <si>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</si>
  <si>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</si>
  <si>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</si>
  <si>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</si>
  <si>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</si>
  <si>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</si>
  <si>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</si>
  <si>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</si>
  <si>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</si>
  <si>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</si>
  <si>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</si>
  <si>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</si>
  <si>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</si>
  <si>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</si>
  <si>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</si>
  <si>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</si>
  <si>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</si>
  <si>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</si>
  <si>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</si>
  <si>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</si>
  <si>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</si>
  <si>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</si>
  <si>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</si>
  <si>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</si>
  <si>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</si>
  <si>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</si>
  <si>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</si>
  <si>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</si>
  <si>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</si>
  <si>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</si>
  <si>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</si>
  <si>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</si>
  <si>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</si>
  <si>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</si>
  <si>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</si>
  <si>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</si>
  <si>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</si>
  <si>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</si>
  <si>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</si>
  <si>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</si>
  <si>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</si>
  <si>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</si>
  <si>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</si>
  <si>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</si>
  <si>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</si>
  <si>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</si>
  <si>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</si>
  <si>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</si>
  <si>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</si>
  <si>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</si>
  <si>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</si>
  <si>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</si>
  <si>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</si>
  <si>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</si>
  <si>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</si>
  <si>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</si>
  <si>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</si>
  <si>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</si>
  <si>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</si>
  <si>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</si>
  <si>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</si>
  <si>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</si>
  <si>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</si>
  <si>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</si>
  <si>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</si>
  <si>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</si>
  <si>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</si>
  <si>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</si>
  <si>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</si>
  <si>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</si>
  <si>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</si>
  <si>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</si>
  <si>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</si>
  <si>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</si>
  <si>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</si>
  <si>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</si>
  <si>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</si>
  <si>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</si>
  <si>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</si>
  <si>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</si>
  <si>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</si>
  <si>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</si>
  <si>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</si>
  <si>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</si>
  <si>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</si>
  <si>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</si>
  <si>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</si>
  <si>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</si>
  <si>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</si>
  <si>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</si>
  <si>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</si>
  <si>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</si>
  <si>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</si>
  <si>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</si>
  <si>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</si>
  <si>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</si>
  <si>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</si>
  <si>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</si>
  <si>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</si>
  <si>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</si>
  <si>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</si>
  <si>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</si>
  <si>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</si>
  <si>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</si>
  <si>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</si>
  <si>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</si>
  <si>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</si>
  <si>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</si>
  <si>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</si>
  <si>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</si>
  <si>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</si>
  <si>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</si>
  <si>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</si>
  <si>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</si>
  <si>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</si>
  <si>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</si>
  <si>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B-10-04-01</t>
  </si>
  <si>
    <t>B</t>
  </si>
  <si>
    <t>APORTES AL FONDO DE CONTINGENCIAS</t>
  </si>
  <si>
    <t>C-3502-0200-2</t>
  </si>
  <si>
    <t>FORTALECIMIENTO DE LA COMPETITIVIDAD DE LAS SOCIEDADES DEL SECTOR REAL A NIVEL  NACIONAL</t>
  </si>
  <si>
    <t>C-3599-0200-10</t>
  </si>
  <si>
    <t>MEJORAMIENTO DE LOS PROCESOS ARCHIVÍSTICOS DEL SISTEMA DE GESTIÓN DOCUMENTAL DE LA SUPERINTENDENCIA DE SOCIEDADES A NIVEL NACIONAL</t>
  </si>
  <si>
    <t>B1001</t>
  </si>
  <si>
    <t>C35022</t>
  </si>
  <si>
    <t>C359910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</si>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</sst>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5608333331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0" maxValue="2069854556"/>
    </cacheField>
    <cacheField name="OBLIGACION" numFmtId="0">
      <sharedItems containsString="0" containsBlank="1" containsNumber="1" minValue="0" maxValue="583676771.07000005"/>
    </cacheField>
    <cacheField name="ORDEN PAGO" numFmtId="0">
      <sharedItems containsString="0" containsBlank="1" containsNumber="1" minValue="0" maxValue="583676771.07000005"/>
    </cacheField>
    <cacheField name="PAGOS" numFmtId="0">
      <sharedItems containsString="0" containsBlank="1" containsNumber="1" minValue="0" maxValue="583676771.0700000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1"/>
        <s v="A02"/>
        <s v="A03"/>
        <s v="A06"/>
        <s v="A08"/>
        <s v="B1001"/>
        <s v="C35022"/>
        <s v="C35032"/>
        <s v="C35998"/>
        <s v="C35999"/>
        <s v="C359910"/>
        <s v=""/>
        <s v="A3" u="1"/>
        <s v="A64" u="1"/>
        <s v="A31" u="1"/>
        <s v="A2" u="1"/>
        <s v="A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5608564815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5608680554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0" maxValue="2069854556"/>
    </cacheField>
    <cacheField name="OBLIGACION" numFmtId="0">
      <sharedItems containsString="0" containsBlank="1" containsNumber="1" minValue="0" maxValue="583676771.07000005"/>
    </cacheField>
    <cacheField name="ORDEN PAGO" numFmtId="0">
      <sharedItems containsString="0" containsBlank="1" containsNumber="1" minValue="0" maxValue="583676771.07000005"/>
    </cacheField>
    <cacheField name="PAGOS" numFmtId="0">
      <sharedItems containsString="0" containsBlank="1" containsNumber="1" minValue="0" maxValue="583676771.0700000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1"/>
        <s v="A02"/>
        <s v="A03"/>
        <s v="A06"/>
        <s v="A08"/>
        <s v="B1001"/>
        <s v="C35022"/>
        <s v="C35032"/>
        <s v="C35998"/>
        <s v="C35999"/>
        <s v="C359910"/>
        <s v=""/>
        <s v="C9" u="1"/>
        <s v="A3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n v="0"/>
    <m/>
    <m/>
    <x v="0"/>
  </r>
  <r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n v="0"/>
    <m/>
    <m/>
    <x v="0"/>
  </r>
  <r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n v="0"/>
    <m/>
    <m/>
    <x v="0"/>
  </r>
  <r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1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2"/>
  </r>
  <r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n v="0"/>
    <m/>
    <m/>
    <x v="2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0"/>
    <n v="0"/>
    <n v="0"/>
    <n v="0"/>
    <m/>
    <m/>
    <x v="2"/>
  </r>
  <r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n v="0"/>
    <m/>
    <m/>
    <x v="2"/>
  </r>
  <r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n v="0"/>
    <m/>
    <m/>
    <x v="2"/>
  </r>
  <r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n v="0"/>
    <m/>
    <m/>
    <x v="2"/>
  </r>
  <r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n v="0"/>
    <m/>
    <m/>
    <x v="2"/>
  </r>
  <r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n v="0"/>
    <m/>
    <m/>
    <x v="2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0"/>
    <n v="0"/>
    <n v="0"/>
    <n v="0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583676771.07000005"/>
    <n v="583676771.07000005"/>
    <n v="583676771.07000005"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n v="0"/>
    <m/>
    <m/>
    <x v="4"/>
  </r>
  <r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n v="0"/>
    <m/>
    <m/>
    <x v="4"/>
  </r>
  <r>
    <s v="35-02-00"/>
    <s v="SUPERINTENDENCIA DE SOCIEDADES"/>
    <s v="B-10-04-01"/>
    <s v="B"/>
    <s v="10"/>
    <s v="04"/>
    <s v="01"/>
    <m/>
    <m/>
    <m/>
    <m/>
    <m/>
    <s v="Propios"/>
    <s v="20"/>
    <s v="CSF"/>
    <s v="APORTES AL FONDO DE CONTINGENCIAS"/>
    <s v=""/>
    <s v=""/>
    <n v="0"/>
    <n v="0"/>
    <n v="0"/>
    <n v="0"/>
    <m/>
    <m/>
    <x v="5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0"/>
    <n v="0"/>
    <n v="0"/>
    <n v="0"/>
    <m/>
    <m/>
    <x v="6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7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8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455700000"/>
    <n v="455700000"/>
    <n v="455700000"/>
    <m/>
    <m/>
    <x v="9"/>
  </r>
  <r>
    <s v="35-02-00"/>
    <s v="SUPERINTENDENCIA DE SOCIEDADES"/>
    <s v="C-3599-0200-10"/>
    <s v="C"/>
    <s v="3599"/>
    <s v="0200"/>
    <s v="10"/>
    <s v=""/>
    <s v=""/>
    <s v=""/>
    <s v=""/>
    <s v=""/>
    <s v="Propios"/>
    <s v="20"/>
    <s v="CSF"/>
    <s v="MEJORAMIENTO DE LOS PROCESOS ARCHIVÍSTICOS DEL SISTEMA DE GESTIÓN DOCUMENTAL DE LA SUPERINTENDENCIA DE SOCIEDADES A NIVEL NACIONAL"/>
    <s v=""/>
    <s v=""/>
    <n v="0"/>
    <n v="0"/>
    <n v="0"/>
    <n v="0"/>
    <m/>
    <m/>
    <x v="10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  <r>
    <m/>
    <m/>
    <m/>
    <m/>
    <m/>
    <m/>
    <m/>
    <m/>
    <m/>
    <m/>
    <m/>
    <m/>
    <m/>
    <m/>
    <m/>
    <m/>
    <m/>
    <m/>
    <m/>
    <m/>
    <m/>
    <m/>
    <m/>
    <m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n v="0"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n v="0"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n v="0"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n v="0"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0"/>
    <n v="0"/>
    <n v="0"/>
    <n v="0"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n v="0"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n v="0"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n v="0"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n v="0"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n v="0"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0"/>
    <n v="0"/>
    <n v="0"/>
    <n v="0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583676771.07000005"/>
    <n v="583676771.07000005"/>
    <n v="583676771.07000005"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n v="0"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n v="0"/>
    <m/>
    <m/>
    <x v="4"/>
  </r>
  <r>
    <x v="0"/>
    <s v="35-02-00"/>
    <s v="SUPERINTENDENCIA DE SOCIEDADES"/>
    <s v="B-10-04-01"/>
    <s v="B"/>
    <s v="10"/>
    <s v="04"/>
    <s v="01"/>
    <m/>
    <m/>
    <m/>
    <m/>
    <m/>
    <s v="Propios"/>
    <s v="20"/>
    <s v="CSF"/>
    <s v="APORTES AL FONDO DE CONTINGENCIAS"/>
    <s v=""/>
    <s v=""/>
    <n v="0"/>
    <n v="0"/>
    <n v="0"/>
    <n v="0"/>
    <m/>
    <m/>
    <x v="5"/>
  </r>
  <r>
    <x v="1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0"/>
    <n v="0"/>
    <n v="0"/>
    <n v="0"/>
    <m/>
    <m/>
    <x v="6"/>
  </r>
  <r>
    <x v="1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7"/>
  </r>
  <r>
    <x v="1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8"/>
  </r>
  <r>
    <x v="1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455700000"/>
    <n v="455700000"/>
    <n v="455700000"/>
    <m/>
    <m/>
    <x v="9"/>
  </r>
  <r>
    <x v="1"/>
    <s v="35-02-00"/>
    <s v="SUPERINTENDENCIA DE SOCIEDADES"/>
    <s v="C-3599-0200-10"/>
    <s v="C"/>
    <s v="3599"/>
    <s v="0200"/>
    <s v="10"/>
    <s v=""/>
    <s v=""/>
    <s v=""/>
    <s v=""/>
    <s v=""/>
    <s v="Propios"/>
    <s v="20"/>
    <s v="CSF"/>
    <s v="MEJORAMIENTO DE LOS PROCESOS ARCHIVÍSTICOS DEL SISTEMA DE GESTIÓN DOCUMENTAL DE LA SUPERINTENDENCIA DE SOCIEDADES A NIVEL NACIONAL"/>
    <s v=""/>
    <s v=""/>
    <n v="0"/>
    <n v="0"/>
    <n v="0"/>
    <n v="0"/>
    <m/>
    <m/>
    <x v="10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1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2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3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4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5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6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7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8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9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0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1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  <r>
    <x v="12"/>
    <m/>
    <m/>
    <m/>
    <m/>
    <m/>
    <m/>
    <m/>
    <m/>
    <m/>
    <m/>
    <m/>
    <m/>
    <m/>
    <m/>
    <m/>
    <m/>
    <m/>
    <m/>
    <m/>
    <m/>
    <m/>
    <m/>
    <m/>
    <m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8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5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11"/>
        <item m="1" x="12"/>
        <item m="1" x="14"/>
        <item m="1" x="13"/>
        <item x="7"/>
        <item x="8"/>
        <item x="9"/>
        <item m="1" x="15"/>
        <item m="1" x="16"/>
        <item x="1"/>
        <item x="2"/>
        <item x="3"/>
        <item x="0"/>
        <item x="4"/>
        <item x="5"/>
        <item x="6"/>
        <item x="10"/>
        <item t="default"/>
      </items>
    </pivotField>
  </pivotFields>
  <rowFields count="1">
    <field x="24"/>
  </rowFields>
  <rowItems count="13">
    <i>
      <x/>
    </i>
    <i>
      <x v="4"/>
    </i>
    <i>
      <x v="5"/>
    </i>
    <i>
      <x v="6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2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8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0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6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5" cacheId="96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11"/>
        <item h="1" x="0"/>
        <item h="1" x="1"/>
        <item h="1" x="2"/>
        <item h="1" m="1" x="21"/>
        <item h="1" m="1" x="17"/>
        <item h="1" x="3"/>
        <item h="1" x="4"/>
        <item h="1" m="1" x="24"/>
        <item h="1" m="1" x="13"/>
        <item h="1" m="1" x="19"/>
        <item h="1" m="1" x="20"/>
        <item h="1" m="1" x="23"/>
        <item h="1" m="1" x="25"/>
        <item h="1" m="1" x="14"/>
        <item h="1" x="5"/>
        <item h="1" m="1" x="15"/>
        <item h="1" m="1" x="16"/>
        <item h="1" m="1" x="18"/>
        <item h="1" m="1" x="26"/>
        <item h="1" x="6"/>
        <item h="1" x="7"/>
        <item h="1" x="10"/>
        <item h="1" x="8"/>
        <item h="1" x="9"/>
        <item h="1" m="1" x="22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9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7">
        <i x="11" s="1"/>
        <i x="0"/>
        <i x="1"/>
        <i x="2"/>
        <i x="3"/>
        <i x="4"/>
        <i x="5"/>
        <i x="6"/>
        <i x="7"/>
        <i x="10"/>
        <i x="8"/>
        <i x="9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/>
        <i x="7"/>
        <i x="10"/>
        <i x="8"/>
        <i x="9"/>
        <i x="11" s="1" nd="1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7">
        <i x="11" s="1"/>
        <i x="0"/>
        <i x="1"/>
        <i x="2"/>
        <i x="3"/>
        <i x="4"/>
        <i x="5"/>
        <i x="6"/>
        <i x="7"/>
        <i x="10"/>
        <i x="8"/>
        <i x="9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/>
        <i x="7"/>
        <i x="10"/>
        <i x="8"/>
        <i x="9"/>
        <i x="11" s="1" nd="1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7">
        <i x="11" s="1"/>
        <i x="0"/>
        <i x="1"/>
        <i x="2"/>
        <i x="3"/>
        <i x="4"/>
        <i x="5"/>
        <i x="6"/>
        <i x="7"/>
        <i x="10"/>
        <i x="8"/>
        <i x="9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7">
        <i x="11" s="1"/>
        <i x="0"/>
        <i x="1"/>
        <i x="2"/>
        <i x="3"/>
        <i x="4"/>
        <i x="5"/>
        <i x="6"/>
        <i x="7"/>
        <i x="10"/>
        <i x="8"/>
        <i x="9"/>
        <i x="21" nd="1"/>
        <i x="17" nd="1"/>
        <i x="24" nd="1"/>
        <i x="13" nd="1"/>
        <i x="19" nd="1"/>
        <i x="20" nd="1"/>
        <i x="23" nd="1"/>
        <i x="25" nd="1"/>
        <i x="14" nd="1"/>
        <i x="15" nd="1"/>
        <i x="16" nd="1"/>
        <i x="18" nd="1"/>
        <i x="26" nd="1"/>
        <i x="22" nd="1"/>
        <i x="12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A51" sqref="A51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224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857694124.37</v>
      </c>
      <c r="D8" s="120">
        <f>+D9+D10</f>
        <v>857694124.37</v>
      </c>
      <c r="E8" s="120">
        <f>SUM(E9:E10)</f>
        <v>988612566.62</v>
      </c>
      <c r="F8" s="126">
        <f>+C8/B8</f>
        <v>0.46454585717289448</v>
      </c>
      <c r="G8" s="127">
        <f>+D8/B8</f>
        <v>0.46454585717289448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455700000</v>
      </c>
      <c r="D10" s="122">
        <f>GETPIVOTDATA("Suma de ORDEN PAGO",CRIS!$A$2,"CM - A","C35999")</f>
        <v>455700000</v>
      </c>
      <c r="E10" s="122">
        <f>+B10-C10</f>
        <v>988610000</v>
      </c>
      <c r="F10" s="124">
        <f>+C10/B10</f>
        <v>0.31551398245529005</v>
      </c>
      <c r="G10" s="128">
        <f>+D10/B10</f>
        <v>0.31551398245529005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865804790.37</v>
      </c>
      <c r="D11" s="120">
        <f>+D8+D6</f>
        <v>865804790.37</v>
      </c>
      <c r="E11" s="120">
        <f>+E6+E8</f>
        <v>989626400.62</v>
      </c>
      <c r="F11" s="126">
        <f>+C11/B11</f>
        <v>0.46663265906833962</v>
      </c>
      <c r="G11" s="127">
        <f>+D11/B11</f>
        <v>0.46663265906833962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1184194604.4299998</v>
      </c>
      <c r="D15" s="129">
        <f>SUM(D16:D18)</f>
        <v>1184194604.4299998</v>
      </c>
      <c r="E15" s="129">
        <f>SUM(E16:E18)</f>
        <v>1557346491.29</v>
      </c>
      <c r="F15" s="130">
        <f t="shared" ref="F15:F19" si="1">+C15/B15</f>
        <v>0.43194486716931718</v>
      </c>
      <c r="G15" s="131">
        <f t="shared" ref="G15:G19" si="2">+D15/B15</f>
        <v>0.43194486716931718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583676771.07000005</v>
      </c>
      <c r="D18" s="132">
        <f>GETPIVOTDATA("Suma de ORDEN PAGO",CRIS!$A$2,"CM - A","A06")</f>
        <v>583676771.07000005</v>
      </c>
      <c r="E18" s="122">
        <f>+B18-C18</f>
        <v>1486177784.9299998</v>
      </c>
      <c r="F18" s="124">
        <f t="shared" si="1"/>
        <v>0.28198926797927149</v>
      </c>
      <c r="G18" s="128">
        <f t="shared" si="2"/>
        <v>0.28198926797927149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1184194604.4299998</v>
      </c>
      <c r="D19" s="133">
        <f>SUM(D16:D18)</f>
        <v>1184194604.4299998</v>
      </c>
      <c r="E19" s="133">
        <f>SUM(E16:E18)</f>
        <v>1557346491.29</v>
      </c>
      <c r="F19" s="134">
        <f t="shared" si="1"/>
        <v>0.43194486716931718</v>
      </c>
      <c r="G19" s="134">
        <f t="shared" si="2"/>
        <v>0.43194486716931718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2049999394.7999997</v>
      </c>
      <c r="D21" s="133">
        <f>+D19+D11</f>
        <v>2049999394.7999997</v>
      </c>
      <c r="E21" s="133">
        <f>+E19+E11</f>
        <v>2546972891.9099998</v>
      </c>
      <c r="F21" s="134">
        <f>+C21/B21</f>
        <v>0.44594556306693783</v>
      </c>
      <c r="G21" s="134">
        <f>+D21/B21</f>
        <v>0.44594556306693783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455700000</v>
      </c>
      <c r="D6" s="85">
        <v>455700000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583676771.07000005</v>
      </c>
      <c r="D9" s="85">
        <v>583676771.07000005</v>
      </c>
    </row>
    <row r="10" spans="1:4">
      <c r="A10" s="86" t="s">
        <v>127</v>
      </c>
      <c r="B10" s="85">
        <v>0</v>
      </c>
      <c r="C10" s="85">
        <v>0</v>
      </c>
      <c r="D10" s="85">
        <v>0</v>
      </c>
    </row>
    <row r="11" spans="1:4">
      <c r="A11" s="86" t="s">
        <v>133</v>
      </c>
      <c r="B11" s="85">
        <v>0</v>
      </c>
      <c r="C11" s="85">
        <v>0</v>
      </c>
      <c r="D11" s="85">
        <v>0</v>
      </c>
    </row>
    <row r="12" spans="1:4">
      <c r="A12" s="86" t="s">
        <v>221</v>
      </c>
      <c r="B12" s="85">
        <v>0</v>
      </c>
      <c r="C12" s="85">
        <v>0</v>
      </c>
      <c r="D12" s="85">
        <v>0</v>
      </c>
    </row>
    <row r="13" spans="1:4">
      <c r="A13" s="86" t="s">
        <v>222</v>
      </c>
      <c r="B13" s="85">
        <v>0</v>
      </c>
      <c r="C13" s="85">
        <v>0</v>
      </c>
      <c r="D13" s="85">
        <v>0</v>
      </c>
    </row>
    <row r="14" spans="1:4">
      <c r="A14" s="86" t="s">
        <v>223</v>
      </c>
      <c r="B14" s="85">
        <v>0</v>
      </c>
      <c r="C14" s="85">
        <v>0</v>
      </c>
      <c r="D14" s="85">
        <v>0</v>
      </c>
    </row>
    <row r="15" spans="1:4">
      <c r="A15" s="86" t="s">
        <v>138</v>
      </c>
      <c r="B15" s="85">
        <v>4596972286.71</v>
      </c>
      <c r="C15" s="85">
        <v>2049999394.8000002</v>
      </c>
      <c r="D15" s="85">
        <v>2049999394.8000002</v>
      </c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U15" sqref="U15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35</v>
      </c>
      <c r="E2" s="93" t="s">
        <v>36</v>
      </c>
      <c r="F2" s="93" t="s">
        <v>37</v>
      </c>
      <c r="G2" s="90" t="s">
        <v>37</v>
      </c>
      <c r="H2" s="90" t="s">
        <v>37</v>
      </c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41</v>
      </c>
      <c r="R2" s="95" t="s">
        <v>1</v>
      </c>
      <c r="S2" s="95" t="s">
        <v>1</v>
      </c>
      <c r="T2" s="95">
        <v>0</v>
      </c>
      <c r="U2" s="96">
        <v>0</v>
      </c>
      <c r="V2" s="95">
        <v>0</v>
      </c>
      <c r="W2" s="97">
        <v>0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A01</v>
      </c>
    </row>
    <row r="3" spans="1:26">
      <c r="A3" s="16" t="s">
        <v>135</v>
      </c>
      <c r="B3" s="90" t="s">
        <v>33</v>
      </c>
      <c r="C3" s="91" t="s">
        <v>34</v>
      </c>
      <c r="D3" s="92" t="s">
        <v>42</v>
      </c>
      <c r="E3" s="93" t="s">
        <v>36</v>
      </c>
      <c r="F3" s="93" t="s">
        <v>37</v>
      </c>
      <c r="G3" s="90" t="s">
        <v>37</v>
      </c>
      <c r="H3" s="90" t="s">
        <v>43</v>
      </c>
      <c r="I3" s="93"/>
      <c r="J3" s="93"/>
      <c r="K3" s="93"/>
      <c r="L3" s="93"/>
      <c r="M3" s="93"/>
      <c r="N3" s="93" t="s">
        <v>38</v>
      </c>
      <c r="O3" s="93" t="s">
        <v>39</v>
      </c>
      <c r="P3" s="93" t="s">
        <v>40</v>
      </c>
      <c r="Q3" s="94" t="s">
        <v>44</v>
      </c>
      <c r="R3" s="95" t="s">
        <v>1</v>
      </c>
      <c r="S3" s="95" t="s">
        <v>1</v>
      </c>
      <c r="T3" s="95">
        <v>0</v>
      </c>
      <c r="U3" s="96">
        <v>0</v>
      </c>
      <c r="V3" s="95">
        <v>0</v>
      </c>
      <c r="W3" s="97">
        <v>0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A01</v>
      </c>
    </row>
    <row r="4" spans="1:26">
      <c r="A4" s="16" t="s">
        <v>135</v>
      </c>
      <c r="B4" s="90" t="s">
        <v>33</v>
      </c>
      <c r="C4" s="91" t="s">
        <v>34</v>
      </c>
      <c r="D4" s="92" t="s">
        <v>45</v>
      </c>
      <c r="E4" s="93" t="s">
        <v>36</v>
      </c>
      <c r="F4" s="93" t="s">
        <v>37</v>
      </c>
      <c r="G4" s="90" t="s">
        <v>37</v>
      </c>
      <c r="H4" s="90" t="s">
        <v>46</v>
      </c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47</v>
      </c>
      <c r="R4" s="95" t="s">
        <v>1</v>
      </c>
      <c r="S4" s="95" t="s">
        <v>1</v>
      </c>
      <c r="T4" s="95">
        <v>0</v>
      </c>
      <c r="U4" s="96">
        <v>0</v>
      </c>
      <c r="V4" s="95">
        <v>0</v>
      </c>
      <c r="W4" s="97">
        <v>0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A01</v>
      </c>
    </row>
    <row r="5" spans="1:26">
      <c r="A5" s="16" t="s">
        <v>135</v>
      </c>
      <c r="B5" s="90" t="s">
        <v>33</v>
      </c>
      <c r="C5" s="91" t="s">
        <v>34</v>
      </c>
      <c r="D5" s="92" t="s">
        <v>48</v>
      </c>
      <c r="E5" s="93" t="s">
        <v>36</v>
      </c>
      <c r="F5" s="93" t="s">
        <v>37</v>
      </c>
      <c r="G5" s="90" t="s">
        <v>37</v>
      </c>
      <c r="H5" s="90" t="s">
        <v>49</v>
      </c>
      <c r="I5" s="93"/>
      <c r="J5" s="93"/>
      <c r="K5" s="93"/>
      <c r="L5" s="93"/>
      <c r="M5" s="93"/>
      <c r="N5" s="93" t="s">
        <v>38</v>
      </c>
      <c r="O5" s="93" t="s">
        <v>39</v>
      </c>
      <c r="P5" s="93" t="s">
        <v>40</v>
      </c>
      <c r="Q5" s="94" t="s">
        <v>50</v>
      </c>
      <c r="R5" s="95" t="s">
        <v>1</v>
      </c>
      <c r="S5" s="95" t="s">
        <v>1</v>
      </c>
      <c r="T5" s="95">
        <v>0</v>
      </c>
      <c r="U5" s="96">
        <v>0</v>
      </c>
      <c r="V5" s="95">
        <v>0</v>
      </c>
      <c r="W5" s="97">
        <v>0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A01</v>
      </c>
    </row>
    <row r="6" spans="1:26">
      <c r="A6" s="16" t="s">
        <v>135</v>
      </c>
      <c r="B6" s="90" t="s">
        <v>33</v>
      </c>
      <c r="C6" s="91" t="s">
        <v>34</v>
      </c>
      <c r="D6" s="92" t="s">
        <v>51</v>
      </c>
      <c r="E6" s="93" t="s">
        <v>36</v>
      </c>
      <c r="F6" s="93" t="s">
        <v>37</v>
      </c>
      <c r="G6" s="90" t="s">
        <v>43</v>
      </c>
      <c r="H6" s="90" t="s">
        <v>37</v>
      </c>
      <c r="I6" s="93"/>
      <c r="J6" s="93"/>
      <c r="K6" s="93"/>
      <c r="L6" s="93"/>
      <c r="M6" s="93"/>
      <c r="N6" s="93" t="s">
        <v>38</v>
      </c>
      <c r="O6" s="93" t="s">
        <v>39</v>
      </c>
      <c r="P6" s="93" t="s">
        <v>40</v>
      </c>
      <c r="Q6" s="94" t="s">
        <v>41</v>
      </c>
      <c r="R6" s="95" t="s">
        <v>1</v>
      </c>
      <c r="S6" s="95" t="s">
        <v>1</v>
      </c>
      <c r="T6" s="95">
        <v>0</v>
      </c>
      <c r="U6" s="96">
        <v>0</v>
      </c>
      <c r="V6" s="95">
        <v>0</v>
      </c>
      <c r="W6" s="97">
        <v>0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A01</v>
      </c>
    </row>
    <row r="7" spans="1:26">
      <c r="A7" s="16" t="s">
        <v>135</v>
      </c>
      <c r="B7" s="90" t="s">
        <v>33</v>
      </c>
      <c r="C7" s="91" t="s">
        <v>34</v>
      </c>
      <c r="D7" s="92" t="s">
        <v>52</v>
      </c>
      <c r="E7" s="93" t="s">
        <v>36</v>
      </c>
      <c r="F7" s="93" t="s">
        <v>37</v>
      </c>
      <c r="G7" s="90" t="s">
        <v>43</v>
      </c>
      <c r="H7" s="90" t="s">
        <v>43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44</v>
      </c>
      <c r="R7" s="95" t="s">
        <v>1</v>
      </c>
      <c r="S7" s="95" t="s">
        <v>1</v>
      </c>
      <c r="T7" s="95">
        <v>0</v>
      </c>
      <c r="U7" s="96">
        <v>0</v>
      </c>
      <c r="V7" s="95">
        <v>0</v>
      </c>
      <c r="W7" s="97">
        <v>0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A01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53</v>
      </c>
      <c r="E8" s="19" t="s">
        <v>36</v>
      </c>
      <c r="F8" s="19" t="s">
        <v>37</v>
      </c>
      <c r="G8" s="17" t="s">
        <v>43</v>
      </c>
      <c r="H8" s="17" t="s">
        <v>46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47</v>
      </c>
      <c r="R8" s="20" t="s">
        <v>1</v>
      </c>
      <c r="S8" s="20" t="s">
        <v>1</v>
      </c>
      <c r="T8" s="20">
        <v>0</v>
      </c>
      <c r="U8" s="20">
        <v>0</v>
      </c>
      <c r="V8" s="20">
        <v>0</v>
      </c>
      <c r="W8" s="22">
        <v>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A01</v>
      </c>
    </row>
    <row r="9" spans="1:26" ht="22.5">
      <c r="A9" s="16" t="s">
        <v>135</v>
      </c>
      <c r="B9" s="17" t="s">
        <v>33</v>
      </c>
      <c r="C9" s="16" t="s">
        <v>34</v>
      </c>
      <c r="D9" s="18" t="s">
        <v>54</v>
      </c>
      <c r="E9" s="19" t="s">
        <v>36</v>
      </c>
      <c r="F9" s="19" t="s">
        <v>43</v>
      </c>
      <c r="G9" s="17"/>
      <c r="H9" s="17"/>
      <c r="I9" s="19"/>
      <c r="J9" s="19"/>
      <c r="K9" s="19"/>
      <c r="L9" s="19"/>
      <c r="M9" s="19"/>
      <c r="N9" s="19" t="s">
        <v>38</v>
      </c>
      <c r="O9" s="19" t="s">
        <v>39</v>
      </c>
      <c r="P9" s="19" t="s">
        <v>40</v>
      </c>
      <c r="Q9" s="94" t="s">
        <v>55</v>
      </c>
      <c r="R9" s="20" t="s">
        <v>1</v>
      </c>
      <c r="S9" s="20" t="s">
        <v>1</v>
      </c>
      <c r="T9" s="20">
        <v>78684034</v>
      </c>
      <c r="U9" s="20">
        <v>69320434</v>
      </c>
      <c r="V9" s="20">
        <v>69320434</v>
      </c>
      <c r="W9" s="22">
        <v>69320434</v>
      </c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>A02</v>
      </c>
    </row>
    <row r="10" spans="1:26" ht="22.5">
      <c r="A10" s="16" t="s">
        <v>135</v>
      </c>
      <c r="B10" s="17" t="s">
        <v>33</v>
      </c>
      <c r="C10" s="16" t="s">
        <v>34</v>
      </c>
      <c r="D10" s="18" t="s">
        <v>204</v>
      </c>
      <c r="E10" s="19" t="s">
        <v>36</v>
      </c>
      <c r="F10" s="19" t="s">
        <v>46</v>
      </c>
      <c r="G10" s="17" t="s">
        <v>46</v>
      </c>
      <c r="H10" s="17" t="s">
        <v>37</v>
      </c>
      <c r="I10" s="19" t="s">
        <v>213</v>
      </c>
      <c r="J10" s="19"/>
      <c r="K10" s="19"/>
      <c r="L10" s="19"/>
      <c r="M10" s="19"/>
      <c r="N10" s="19" t="s">
        <v>205</v>
      </c>
      <c r="O10" s="19" t="s">
        <v>78</v>
      </c>
      <c r="P10" s="19" t="s">
        <v>40</v>
      </c>
      <c r="Q10" s="94" t="s">
        <v>206</v>
      </c>
      <c r="R10" s="20" t="s">
        <v>1</v>
      </c>
      <c r="S10" s="20" t="s">
        <v>1</v>
      </c>
      <c r="T10" s="20">
        <v>512004345.38999999</v>
      </c>
      <c r="U10" s="20">
        <v>450199239.02999997</v>
      </c>
      <c r="V10" s="20">
        <v>450199239.02999997</v>
      </c>
      <c r="W10" s="22">
        <v>450199239.02999997</v>
      </c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>A03</v>
      </c>
    </row>
    <row r="11" spans="1:26" ht="22.5">
      <c r="A11" s="16" t="s">
        <v>135</v>
      </c>
      <c r="B11" s="17" t="s">
        <v>33</v>
      </c>
      <c r="C11" s="16" t="s">
        <v>34</v>
      </c>
      <c r="D11" s="18" t="s">
        <v>56</v>
      </c>
      <c r="E11" s="19" t="s">
        <v>36</v>
      </c>
      <c r="F11" s="19" t="s">
        <v>46</v>
      </c>
      <c r="G11" s="17" t="s">
        <v>46</v>
      </c>
      <c r="H11" s="17" t="s">
        <v>37</v>
      </c>
      <c r="I11" s="19" t="s">
        <v>57</v>
      </c>
      <c r="J11" s="19"/>
      <c r="K11" s="19"/>
      <c r="L11" s="19"/>
      <c r="M11" s="19"/>
      <c r="N11" s="19" t="s">
        <v>38</v>
      </c>
      <c r="O11" s="19" t="s">
        <v>39</v>
      </c>
      <c r="P11" s="19" t="s">
        <v>40</v>
      </c>
      <c r="Q11" s="94" t="s">
        <v>58</v>
      </c>
      <c r="R11" s="20" t="s">
        <v>1</v>
      </c>
      <c r="S11" s="20" t="s">
        <v>1</v>
      </c>
      <c r="T11" s="20">
        <v>0</v>
      </c>
      <c r="U11" s="20">
        <v>0</v>
      </c>
      <c r="V11" s="20">
        <v>0</v>
      </c>
      <c r="W11" s="22">
        <v>0</v>
      </c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>A03</v>
      </c>
    </row>
    <row r="12" spans="1:26" ht="22.5">
      <c r="A12" s="16" t="s">
        <v>135</v>
      </c>
      <c r="B12" s="17" t="s">
        <v>33</v>
      </c>
      <c r="C12" s="16" t="s">
        <v>34</v>
      </c>
      <c r="D12" s="18" t="s">
        <v>59</v>
      </c>
      <c r="E12" s="19" t="s">
        <v>36</v>
      </c>
      <c r="F12" s="19" t="s">
        <v>46</v>
      </c>
      <c r="G12" s="17" t="s">
        <v>49</v>
      </c>
      <c r="H12" s="17" t="s">
        <v>43</v>
      </c>
      <c r="I12" s="19" t="s">
        <v>60</v>
      </c>
      <c r="J12" s="19"/>
      <c r="K12" s="19"/>
      <c r="L12" s="19"/>
      <c r="M12" s="19"/>
      <c r="N12" s="19" t="s">
        <v>38</v>
      </c>
      <c r="O12" s="19" t="s">
        <v>39</v>
      </c>
      <c r="P12" s="19" t="s">
        <v>40</v>
      </c>
      <c r="Q12" s="94" t="s">
        <v>61</v>
      </c>
      <c r="R12" s="20" t="s">
        <v>1</v>
      </c>
      <c r="S12" s="20" t="s">
        <v>1</v>
      </c>
      <c r="T12" s="20">
        <v>0</v>
      </c>
      <c r="U12" s="20">
        <v>0</v>
      </c>
      <c r="V12" s="20">
        <v>0</v>
      </c>
      <c r="W12" s="22">
        <v>0</v>
      </c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>A03</v>
      </c>
    </row>
    <row r="13" spans="1:26" ht="22.5">
      <c r="A13" s="16" t="s">
        <v>135</v>
      </c>
      <c r="B13" s="17" t="s">
        <v>33</v>
      </c>
      <c r="C13" s="16" t="s">
        <v>34</v>
      </c>
      <c r="D13" s="18" t="s">
        <v>62</v>
      </c>
      <c r="E13" s="19" t="s">
        <v>36</v>
      </c>
      <c r="F13" s="19" t="s">
        <v>46</v>
      </c>
      <c r="G13" s="17" t="s">
        <v>49</v>
      </c>
      <c r="H13" s="17" t="s">
        <v>43</v>
      </c>
      <c r="I13" s="19" t="s">
        <v>63</v>
      </c>
      <c r="J13" s="19"/>
      <c r="K13" s="19"/>
      <c r="L13" s="19"/>
      <c r="M13" s="19"/>
      <c r="N13" s="19" t="s">
        <v>38</v>
      </c>
      <c r="O13" s="19" t="s">
        <v>39</v>
      </c>
      <c r="P13" s="19" t="s">
        <v>40</v>
      </c>
      <c r="Q13" s="94" t="s">
        <v>64</v>
      </c>
      <c r="R13" s="20" t="s">
        <v>1</v>
      </c>
      <c r="S13" s="20" t="s">
        <v>1</v>
      </c>
      <c r="T13" s="20">
        <v>0</v>
      </c>
      <c r="U13" s="20">
        <v>0</v>
      </c>
      <c r="V13" s="20">
        <v>0</v>
      </c>
      <c r="W13" s="22">
        <v>0</v>
      </c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>A03</v>
      </c>
    </row>
    <row r="14" spans="1:26" ht="22.5">
      <c r="A14" s="16" t="s">
        <v>135</v>
      </c>
      <c r="B14" s="17" t="s">
        <v>33</v>
      </c>
      <c r="C14" s="16" t="s">
        <v>34</v>
      </c>
      <c r="D14" s="18" t="s">
        <v>65</v>
      </c>
      <c r="E14" s="19" t="s">
        <v>36</v>
      </c>
      <c r="F14" s="19" t="s">
        <v>46</v>
      </c>
      <c r="G14" s="17" t="s">
        <v>49</v>
      </c>
      <c r="H14" s="17" t="s">
        <v>43</v>
      </c>
      <c r="I14" s="19" t="s">
        <v>66</v>
      </c>
      <c r="J14" s="19"/>
      <c r="K14" s="19"/>
      <c r="L14" s="19"/>
      <c r="M14" s="19"/>
      <c r="N14" s="19" t="s">
        <v>38</v>
      </c>
      <c r="O14" s="19" t="s">
        <v>39</v>
      </c>
      <c r="P14" s="19" t="s">
        <v>40</v>
      </c>
      <c r="Q14" s="94" t="s">
        <v>67</v>
      </c>
      <c r="R14" s="20" t="s">
        <v>1</v>
      </c>
      <c r="S14" s="20" t="s">
        <v>1</v>
      </c>
      <c r="T14" s="20">
        <v>0</v>
      </c>
      <c r="U14" s="20">
        <v>0</v>
      </c>
      <c r="V14" s="20">
        <v>0</v>
      </c>
      <c r="W14" s="22">
        <v>0</v>
      </c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>A03</v>
      </c>
    </row>
    <row r="15" spans="1:26" ht="22.5">
      <c r="A15" s="16" t="s">
        <v>135</v>
      </c>
      <c r="B15" s="17" t="s">
        <v>33</v>
      </c>
      <c r="C15" s="16" t="s">
        <v>34</v>
      </c>
      <c r="D15" s="18" t="s">
        <v>68</v>
      </c>
      <c r="E15" s="19" t="s">
        <v>36</v>
      </c>
      <c r="F15" s="19" t="s">
        <v>46</v>
      </c>
      <c r="G15" s="17" t="s">
        <v>49</v>
      </c>
      <c r="H15" s="17" t="s">
        <v>43</v>
      </c>
      <c r="I15" s="19" t="s">
        <v>69</v>
      </c>
      <c r="J15" s="19"/>
      <c r="K15" s="19"/>
      <c r="L15" s="19"/>
      <c r="M15" s="19"/>
      <c r="N15" s="19" t="s">
        <v>38</v>
      </c>
      <c r="O15" s="19" t="s">
        <v>39</v>
      </c>
      <c r="P15" s="19" t="s">
        <v>40</v>
      </c>
      <c r="Q15" s="94" t="s">
        <v>70</v>
      </c>
      <c r="R15" s="20" t="s">
        <v>1</v>
      </c>
      <c r="S15" s="20" t="s">
        <v>1</v>
      </c>
      <c r="T15" s="20">
        <v>0</v>
      </c>
      <c r="U15" s="20">
        <v>0</v>
      </c>
      <c r="V15" s="20">
        <v>0</v>
      </c>
      <c r="W15" s="22">
        <v>0</v>
      </c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>A03</v>
      </c>
    </row>
    <row r="16" spans="1:26" ht="22.5">
      <c r="A16" s="16" t="s">
        <v>135</v>
      </c>
      <c r="B16" s="17" t="s">
        <v>33</v>
      </c>
      <c r="C16" s="16" t="s">
        <v>34</v>
      </c>
      <c r="D16" s="18" t="s">
        <v>71</v>
      </c>
      <c r="E16" s="19" t="s">
        <v>36</v>
      </c>
      <c r="F16" s="19" t="s">
        <v>46</v>
      </c>
      <c r="G16" s="17" t="s">
        <v>49</v>
      </c>
      <c r="H16" s="17" t="s">
        <v>43</v>
      </c>
      <c r="I16" s="19" t="s">
        <v>72</v>
      </c>
      <c r="J16" s="19"/>
      <c r="K16" s="19"/>
      <c r="L16" s="19"/>
      <c r="M16" s="19"/>
      <c r="N16" s="19" t="s">
        <v>38</v>
      </c>
      <c r="O16" s="19" t="s">
        <v>39</v>
      </c>
      <c r="P16" s="19" t="s">
        <v>40</v>
      </c>
      <c r="Q16" s="94" t="s">
        <v>73</v>
      </c>
      <c r="R16" s="20" t="s">
        <v>1</v>
      </c>
      <c r="S16" s="20" t="s">
        <v>1</v>
      </c>
      <c r="T16" s="20">
        <v>0</v>
      </c>
      <c r="U16" s="20">
        <v>0</v>
      </c>
      <c r="V16" s="20">
        <v>0</v>
      </c>
      <c r="W16" s="22">
        <v>0</v>
      </c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>A03</v>
      </c>
    </row>
    <row r="17" spans="1:26" ht="22.5">
      <c r="A17" s="16" t="s">
        <v>135</v>
      </c>
      <c r="B17" s="17" t="s">
        <v>33</v>
      </c>
      <c r="C17" s="16" t="s">
        <v>34</v>
      </c>
      <c r="D17" s="18" t="s">
        <v>74</v>
      </c>
      <c r="E17" s="19" t="s">
        <v>36</v>
      </c>
      <c r="F17" s="19" t="s">
        <v>46</v>
      </c>
      <c r="G17" s="17" t="s">
        <v>49</v>
      </c>
      <c r="H17" s="17" t="s">
        <v>43</v>
      </c>
      <c r="I17" s="19" t="s">
        <v>75</v>
      </c>
      <c r="J17" s="19"/>
      <c r="K17" s="19"/>
      <c r="L17" s="19"/>
      <c r="M17" s="19"/>
      <c r="N17" s="19" t="s">
        <v>38</v>
      </c>
      <c r="O17" s="19" t="s">
        <v>39</v>
      </c>
      <c r="P17" s="19" t="s">
        <v>40</v>
      </c>
      <c r="Q17" s="94" t="s">
        <v>76</v>
      </c>
      <c r="R17" s="20" t="s">
        <v>1</v>
      </c>
      <c r="S17" s="20" t="s">
        <v>1</v>
      </c>
      <c r="T17" s="20">
        <v>0</v>
      </c>
      <c r="U17" s="20">
        <v>0</v>
      </c>
      <c r="V17" s="20">
        <v>0</v>
      </c>
      <c r="W17" s="22">
        <v>0</v>
      </c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>A03</v>
      </c>
    </row>
    <row r="18" spans="1:26" ht="22.5">
      <c r="A18" s="16" t="s">
        <v>135</v>
      </c>
      <c r="B18" s="17" t="s">
        <v>33</v>
      </c>
      <c r="C18" s="16" t="s">
        <v>34</v>
      </c>
      <c r="D18" s="18" t="s">
        <v>77</v>
      </c>
      <c r="E18" s="19" t="s">
        <v>36</v>
      </c>
      <c r="F18" s="19" t="s">
        <v>46</v>
      </c>
      <c r="G18" s="17" t="s">
        <v>78</v>
      </c>
      <c r="H18" s="17"/>
      <c r="I18" s="19"/>
      <c r="J18" s="19"/>
      <c r="K18" s="19"/>
      <c r="L18" s="19"/>
      <c r="M18" s="19"/>
      <c r="N18" s="19" t="s">
        <v>38</v>
      </c>
      <c r="O18" s="19" t="s">
        <v>39</v>
      </c>
      <c r="P18" s="19" t="s">
        <v>40</v>
      </c>
      <c r="Q18" s="94" t="s">
        <v>79</v>
      </c>
      <c r="R18" s="20" t="s">
        <v>1</v>
      </c>
      <c r="S18" s="20" t="s">
        <v>1</v>
      </c>
      <c r="T18" s="20">
        <v>80998160.329999998</v>
      </c>
      <c r="U18" s="20">
        <v>80998160.329999998</v>
      </c>
      <c r="V18" s="20">
        <v>80998160.329999998</v>
      </c>
      <c r="W18" s="22">
        <v>80998160.329999998</v>
      </c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>A03</v>
      </c>
    </row>
    <row r="19" spans="1:26" ht="22.5">
      <c r="A19" s="16" t="s">
        <v>135</v>
      </c>
      <c r="B19" s="17" t="s">
        <v>33</v>
      </c>
      <c r="C19" s="16" t="s">
        <v>34</v>
      </c>
      <c r="D19" s="18" t="s">
        <v>80</v>
      </c>
      <c r="E19" s="19" t="s">
        <v>36</v>
      </c>
      <c r="F19" s="19" t="s">
        <v>46</v>
      </c>
      <c r="G19" s="17" t="s">
        <v>81</v>
      </c>
      <c r="H19" s="17" t="s">
        <v>46</v>
      </c>
      <c r="I19" s="19" t="s">
        <v>82</v>
      </c>
      <c r="J19" s="19"/>
      <c r="K19" s="19"/>
      <c r="L19" s="19"/>
      <c r="M19" s="19"/>
      <c r="N19" s="19" t="s">
        <v>38</v>
      </c>
      <c r="O19" s="19" t="s">
        <v>39</v>
      </c>
      <c r="P19" s="19" t="s">
        <v>40</v>
      </c>
      <c r="Q19" s="94" t="s">
        <v>83</v>
      </c>
      <c r="R19" s="20" t="s">
        <v>1</v>
      </c>
      <c r="S19" s="20" t="s">
        <v>1</v>
      </c>
      <c r="T19" s="20">
        <v>0</v>
      </c>
      <c r="U19" s="20">
        <v>0</v>
      </c>
      <c r="V19" s="20">
        <v>0</v>
      </c>
      <c r="W19" s="22">
        <v>0</v>
      </c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>A03</v>
      </c>
    </row>
    <row r="20" spans="1:26" ht="22.5">
      <c r="A20" s="16" t="s">
        <v>135</v>
      </c>
      <c r="B20" s="17" t="s">
        <v>33</v>
      </c>
      <c r="C20" s="16" t="s">
        <v>34</v>
      </c>
      <c r="D20" s="18" t="s">
        <v>84</v>
      </c>
      <c r="E20" s="19" t="s">
        <v>36</v>
      </c>
      <c r="F20" s="19" t="s">
        <v>85</v>
      </c>
      <c r="G20" s="17" t="s">
        <v>37</v>
      </c>
      <c r="H20" s="17" t="s">
        <v>49</v>
      </c>
      <c r="I20" s="19" t="s">
        <v>86</v>
      </c>
      <c r="J20" s="19"/>
      <c r="K20" s="19"/>
      <c r="L20" s="19"/>
      <c r="M20" s="19"/>
      <c r="N20" s="19" t="s">
        <v>38</v>
      </c>
      <c r="O20" s="19" t="s">
        <v>87</v>
      </c>
      <c r="P20" s="19" t="s">
        <v>40</v>
      </c>
      <c r="Q20" s="94" t="s">
        <v>88</v>
      </c>
      <c r="R20" s="20" t="s">
        <v>1</v>
      </c>
      <c r="S20" s="20" t="s">
        <v>1</v>
      </c>
      <c r="T20" s="20">
        <v>2069854556</v>
      </c>
      <c r="U20" s="20">
        <v>583676771.07000005</v>
      </c>
      <c r="V20" s="20">
        <v>583676771.07000005</v>
      </c>
      <c r="W20" s="22">
        <v>583676771.07000005</v>
      </c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>A06</v>
      </c>
    </row>
    <row r="21" spans="1:26" ht="22.5">
      <c r="A21" s="16" t="s">
        <v>135</v>
      </c>
      <c r="B21" s="17" t="s">
        <v>33</v>
      </c>
      <c r="C21" s="16" t="s">
        <v>34</v>
      </c>
      <c r="D21" s="18" t="s">
        <v>89</v>
      </c>
      <c r="E21" s="19" t="s">
        <v>36</v>
      </c>
      <c r="F21" s="19" t="s">
        <v>90</v>
      </c>
      <c r="G21" s="17" t="s">
        <v>37</v>
      </c>
      <c r="H21" s="17"/>
      <c r="I21" s="19"/>
      <c r="J21" s="19"/>
      <c r="K21" s="19"/>
      <c r="L21" s="19"/>
      <c r="M21" s="19"/>
      <c r="N21" s="19" t="s">
        <v>38</v>
      </c>
      <c r="O21" s="19" t="s">
        <v>39</v>
      </c>
      <c r="P21" s="19" t="s">
        <v>40</v>
      </c>
      <c r="Q21" s="94" t="s">
        <v>91</v>
      </c>
      <c r="R21" s="20" t="s">
        <v>1</v>
      </c>
      <c r="S21" s="20" t="s">
        <v>1</v>
      </c>
      <c r="T21" s="20">
        <v>0</v>
      </c>
      <c r="U21" s="20">
        <v>0</v>
      </c>
      <c r="V21" s="20">
        <v>0</v>
      </c>
      <c r="W21" s="22">
        <v>0</v>
      </c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>A08</v>
      </c>
    </row>
    <row r="22" spans="1:26" ht="22.5">
      <c r="A22" s="16" t="s">
        <v>135</v>
      </c>
      <c r="B22" s="17" t="s">
        <v>33</v>
      </c>
      <c r="C22" s="16" t="s">
        <v>34</v>
      </c>
      <c r="D22" s="18" t="s">
        <v>92</v>
      </c>
      <c r="E22" s="19" t="s">
        <v>36</v>
      </c>
      <c r="F22" s="19" t="s">
        <v>90</v>
      </c>
      <c r="G22" s="17" t="s">
        <v>49</v>
      </c>
      <c r="H22" s="17" t="s">
        <v>37</v>
      </c>
      <c r="I22" s="19"/>
      <c r="J22" s="19"/>
      <c r="K22" s="19"/>
      <c r="L22" s="19"/>
      <c r="M22" s="19"/>
      <c r="N22" s="19" t="s">
        <v>38</v>
      </c>
      <c r="O22" s="19" t="s">
        <v>39</v>
      </c>
      <c r="P22" s="19" t="s">
        <v>40</v>
      </c>
      <c r="Q22" s="94" t="s">
        <v>93</v>
      </c>
      <c r="R22" s="20" t="s">
        <v>1</v>
      </c>
      <c r="S22" s="20" t="s">
        <v>1</v>
      </c>
      <c r="T22" s="20">
        <v>0</v>
      </c>
      <c r="U22" s="20">
        <v>0</v>
      </c>
      <c r="V22" s="20">
        <v>0</v>
      </c>
      <c r="W22" s="22">
        <v>0</v>
      </c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>A08</v>
      </c>
    </row>
    <row r="23" spans="1:26" ht="22.5">
      <c r="A23" s="16" t="s">
        <v>135</v>
      </c>
      <c r="B23" s="17" t="s">
        <v>33</v>
      </c>
      <c r="C23" s="16" t="s">
        <v>34</v>
      </c>
      <c r="D23" s="18" t="s">
        <v>214</v>
      </c>
      <c r="E23" s="19" t="s">
        <v>215</v>
      </c>
      <c r="F23" s="19" t="s">
        <v>78</v>
      </c>
      <c r="G23" s="17" t="s">
        <v>49</v>
      </c>
      <c r="H23" s="17" t="s">
        <v>37</v>
      </c>
      <c r="I23" s="19"/>
      <c r="J23" s="19"/>
      <c r="K23" s="19"/>
      <c r="L23" s="19"/>
      <c r="M23" s="19"/>
      <c r="N23" s="19" t="s">
        <v>38</v>
      </c>
      <c r="O23" s="19" t="s">
        <v>39</v>
      </c>
      <c r="P23" s="19" t="s">
        <v>40</v>
      </c>
      <c r="Q23" s="94" t="s">
        <v>216</v>
      </c>
      <c r="R23" s="20" t="s">
        <v>1</v>
      </c>
      <c r="S23" s="20" t="s">
        <v>1</v>
      </c>
      <c r="T23" s="20">
        <v>0</v>
      </c>
      <c r="U23" s="20">
        <v>0</v>
      </c>
      <c r="V23" s="20">
        <v>0</v>
      </c>
      <c r="W23" s="22">
        <v>0</v>
      </c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>B1001</v>
      </c>
    </row>
    <row r="24" spans="1:26" ht="22.5">
      <c r="A24" s="16" t="s">
        <v>136</v>
      </c>
      <c r="B24" s="89" t="s">
        <v>33</v>
      </c>
      <c r="C24" s="27" t="s">
        <v>34</v>
      </c>
      <c r="D24" s="28" t="s">
        <v>217</v>
      </c>
      <c r="E24" s="26" t="s">
        <v>95</v>
      </c>
      <c r="F24" s="26" t="s">
        <v>96</v>
      </c>
      <c r="G24" s="26" t="s">
        <v>97</v>
      </c>
      <c r="H24" s="26" t="s">
        <v>198</v>
      </c>
      <c r="I24" s="26"/>
      <c r="J24" s="26"/>
      <c r="K24" s="26"/>
      <c r="L24" s="26"/>
      <c r="M24" s="26"/>
      <c r="N24" s="26" t="s">
        <v>38</v>
      </c>
      <c r="O24" s="26" t="s">
        <v>39</v>
      </c>
      <c r="P24" s="26" t="s">
        <v>40</v>
      </c>
      <c r="Q24" s="99" t="s">
        <v>218</v>
      </c>
      <c r="R24" s="29" t="s">
        <v>1</v>
      </c>
      <c r="S24" s="29" t="s">
        <v>1</v>
      </c>
      <c r="T24" s="29">
        <v>0</v>
      </c>
      <c r="U24" s="29">
        <v>0</v>
      </c>
      <c r="V24" s="29">
        <v>0</v>
      </c>
      <c r="W24" s="22">
        <v>0</v>
      </c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>C35022</v>
      </c>
    </row>
    <row r="25" spans="1:26" ht="22.5">
      <c r="A25" s="16" t="s">
        <v>136</v>
      </c>
      <c r="B25" s="26" t="s">
        <v>33</v>
      </c>
      <c r="C25" s="27" t="s">
        <v>34</v>
      </c>
      <c r="D25" s="28" t="s">
        <v>185</v>
      </c>
      <c r="E25" s="26" t="s">
        <v>95</v>
      </c>
      <c r="F25" s="26" t="s">
        <v>199</v>
      </c>
      <c r="G25" s="26" t="s">
        <v>97</v>
      </c>
      <c r="H25" s="26" t="s">
        <v>198</v>
      </c>
      <c r="I25" s="26" t="s">
        <v>1</v>
      </c>
      <c r="J25" s="26" t="s">
        <v>1</v>
      </c>
      <c r="K25" s="26" t="s">
        <v>1</v>
      </c>
      <c r="L25" s="26" t="s">
        <v>1</v>
      </c>
      <c r="M25" s="26" t="s">
        <v>1</v>
      </c>
      <c r="N25" s="26" t="s">
        <v>38</v>
      </c>
      <c r="O25" s="26" t="s">
        <v>39</v>
      </c>
      <c r="P25" s="26" t="s">
        <v>40</v>
      </c>
      <c r="Q25" s="99" t="s">
        <v>182</v>
      </c>
      <c r="R25" s="29" t="s">
        <v>1</v>
      </c>
      <c r="S25" s="29" t="s">
        <v>1</v>
      </c>
      <c r="T25" s="29">
        <v>9124500</v>
      </c>
      <c r="U25" s="29">
        <v>8110666</v>
      </c>
      <c r="V25" s="29">
        <v>8110666</v>
      </c>
      <c r="W25" s="22">
        <v>8110666</v>
      </c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>C35032</v>
      </c>
    </row>
    <row r="26" spans="1:26" ht="22.5">
      <c r="A26" s="16" t="s">
        <v>136</v>
      </c>
      <c r="B26" s="26" t="s">
        <v>33</v>
      </c>
      <c r="C26" s="27" t="s">
        <v>34</v>
      </c>
      <c r="D26" s="28" t="s">
        <v>186</v>
      </c>
      <c r="E26" s="26" t="s">
        <v>95</v>
      </c>
      <c r="F26" s="26" t="s">
        <v>102</v>
      </c>
      <c r="G26" s="26" t="s">
        <v>97</v>
      </c>
      <c r="H26" s="26" t="s">
        <v>200</v>
      </c>
      <c r="I26" s="26"/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99" t="s">
        <v>183</v>
      </c>
      <c r="R26" s="29" t="s">
        <v>1</v>
      </c>
      <c r="S26" s="29" t="s">
        <v>1</v>
      </c>
      <c r="T26" s="29">
        <v>401996690.99000001</v>
      </c>
      <c r="U26" s="29">
        <v>401994124.37</v>
      </c>
      <c r="V26" s="29">
        <v>401994124.37</v>
      </c>
      <c r="W26" s="22">
        <v>401994124.37</v>
      </c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>C35998</v>
      </c>
    </row>
    <row r="27" spans="1:26" ht="22.5">
      <c r="A27" s="16" t="s">
        <v>136</v>
      </c>
      <c r="B27" s="26" t="s">
        <v>33</v>
      </c>
      <c r="C27" s="27" t="s">
        <v>34</v>
      </c>
      <c r="D27" s="28" t="s">
        <v>187</v>
      </c>
      <c r="E27" s="26" t="s">
        <v>95</v>
      </c>
      <c r="F27" s="26" t="s">
        <v>102</v>
      </c>
      <c r="G27" s="26" t="s">
        <v>97</v>
      </c>
      <c r="H27" s="26" t="s">
        <v>201</v>
      </c>
      <c r="I27" s="26"/>
      <c r="J27" s="26"/>
      <c r="K27" s="26"/>
      <c r="L27" s="26"/>
      <c r="M27" s="26"/>
      <c r="N27" s="26" t="s">
        <v>38</v>
      </c>
      <c r="O27" s="26" t="s">
        <v>39</v>
      </c>
      <c r="P27" s="26" t="s">
        <v>40</v>
      </c>
      <c r="Q27" s="99" t="s">
        <v>184</v>
      </c>
      <c r="R27" s="29" t="s">
        <v>1</v>
      </c>
      <c r="S27" s="29" t="s">
        <v>1</v>
      </c>
      <c r="T27" s="29">
        <v>1444310000</v>
      </c>
      <c r="U27" s="29">
        <v>455700000</v>
      </c>
      <c r="V27" s="29">
        <v>455700000</v>
      </c>
      <c r="W27" s="22">
        <v>455700000</v>
      </c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>C35999</v>
      </c>
    </row>
    <row r="28" spans="1:26" ht="22.5">
      <c r="A28" s="16" t="s">
        <v>136</v>
      </c>
      <c r="B28" s="26" t="s">
        <v>33</v>
      </c>
      <c r="C28" s="27" t="s">
        <v>34</v>
      </c>
      <c r="D28" s="28" t="s">
        <v>219</v>
      </c>
      <c r="E28" s="26" t="s">
        <v>95</v>
      </c>
      <c r="F28" s="26" t="s">
        <v>102</v>
      </c>
      <c r="G28" s="26" t="s">
        <v>97</v>
      </c>
      <c r="H28" s="26" t="s">
        <v>78</v>
      </c>
      <c r="I28" s="26" t="s">
        <v>1</v>
      </c>
      <c r="J28" s="26" t="s">
        <v>1</v>
      </c>
      <c r="K28" s="26" t="s">
        <v>1</v>
      </c>
      <c r="L28" s="26" t="s">
        <v>1</v>
      </c>
      <c r="M28" s="26" t="s">
        <v>1</v>
      </c>
      <c r="N28" s="26" t="s">
        <v>38</v>
      </c>
      <c r="O28" s="26" t="s">
        <v>39</v>
      </c>
      <c r="P28" s="26" t="s">
        <v>40</v>
      </c>
      <c r="Q28" s="99" t="s">
        <v>220</v>
      </c>
      <c r="R28" s="29" t="s">
        <v>1</v>
      </c>
      <c r="S28" s="29" t="s">
        <v>1</v>
      </c>
      <c r="T28" s="29">
        <v>0</v>
      </c>
      <c r="U28" s="29">
        <v>0</v>
      </c>
      <c r="V28" s="29">
        <v>0</v>
      </c>
      <c r="W28" s="22">
        <v>0</v>
      </c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>C359910</v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136</v>
      </c>
      <c r="C4" t="s">
        <v>135</v>
      </c>
      <c r="D4" s="13">
        <f t="shared" ref="D4:D15" si="0">B4</f>
        <v>0</v>
      </c>
      <c r="F4" s="86" t="s">
        <v>136</v>
      </c>
      <c r="G4" s="85"/>
      <c r="H4" t="s">
        <v>135</v>
      </c>
      <c r="I4" s="13">
        <f t="shared" ref="I4:I15" si="1">G4</f>
        <v>0</v>
      </c>
      <c r="J4" s="13"/>
      <c r="K4" s="86" t="s">
        <v>136</v>
      </c>
      <c r="M4" s="13" t="str">
        <f t="shared" ref="M4:M15" si="2">K4</f>
        <v>Febrero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137</v>
      </c>
      <c r="C5" t="s">
        <v>136</v>
      </c>
      <c r="D5" s="13">
        <f t="shared" si="0"/>
        <v>0</v>
      </c>
      <c r="F5" s="86" t="s">
        <v>137</v>
      </c>
      <c r="G5" s="85"/>
      <c r="H5" t="s">
        <v>136</v>
      </c>
      <c r="I5" s="13">
        <f t="shared" si="1"/>
        <v>0</v>
      </c>
      <c r="J5" s="13"/>
      <c r="K5" s="86" t="s">
        <v>137</v>
      </c>
      <c r="M5" s="13" t="str">
        <f t="shared" si="2"/>
        <v>Marzo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140</v>
      </c>
      <c r="C6" t="s">
        <v>137</v>
      </c>
      <c r="D6" s="13">
        <f t="shared" si="0"/>
        <v>0</v>
      </c>
      <c r="F6" s="86" t="s">
        <v>140</v>
      </c>
      <c r="G6" s="85"/>
      <c r="H6" t="s">
        <v>137</v>
      </c>
      <c r="I6" s="13">
        <f t="shared" si="1"/>
        <v>0</v>
      </c>
      <c r="J6" s="13"/>
      <c r="K6" s="86" t="s">
        <v>140</v>
      </c>
      <c r="M6" s="13" t="str">
        <f t="shared" si="2"/>
        <v>Abril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141</v>
      </c>
      <c r="C7" t="s">
        <v>140</v>
      </c>
      <c r="D7" s="13">
        <f t="shared" si="0"/>
        <v>0</v>
      </c>
      <c r="F7" s="86" t="s">
        <v>141</v>
      </c>
      <c r="G7" s="85"/>
      <c r="H7" t="s">
        <v>140</v>
      </c>
      <c r="I7" s="13">
        <f t="shared" si="1"/>
        <v>0</v>
      </c>
      <c r="J7" s="13"/>
      <c r="K7" s="86" t="s">
        <v>141</v>
      </c>
      <c r="M7" s="13" t="str">
        <f t="shared" si="2"/>
        <v>Mayo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146</v>
      </c>
      <c r="C8" t="s">
        <v>141</v>
      </c>
      <c r="D8" s="13">
        <f t="shared" si="0"/>
        <v>0</v>
      </c>
      <c r="F8" s="86" t="s">
        <v>146</v>
      </c>
      <c r="G8" s="85"/>
      <c r="H8" t="s">
        <v>141</v>
      </c>
      <c r="I8" s="13">
        <f t="shared" si="1"/>
        <v>0</v>
      </c>
      <c r="J8" s="13"/>
      <c r="K8" s="86" t="s">
        <v>146</v>
      </c>
      <c r="M8" s="13" t="str">
        <f t="shared" si="2"/>
        <v>Junio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147</v>
      </c>
      <c r="C9" t="s">
        <v>146</v>
      </c>
      <c r="D9" s="13">
        <f t="shared" si="0"/>
        <v>0</v>
      </c>
      <c r="F9" s="86" t="s">
        <v>147</v>
      </c>
      <c r="G9" s="85"/>
      <c r="H9" t="s">
        <v>146</v>
      </c>
      <c r="I9" s="13">
        <f t="shared" si="1"/>
        <v>0</v>
      </c>
      <c r="J9" s="13"/>
      <c r="K9" s="86" t="s">
        <v>147</v>
      </c>
      <c r="M9" s="13" t="str">
        <f t="shared" si="2"/>
        <v>Julio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148</v>
      </c>
      <c r="C10" t="s">
        <v>147</v>
      </c>
      <c r="D10" s="13">
        <f t="shared" si="0"/>
        <v>0</v>
      </c>
      <c r="F10" s="86" t="s">
        <v>148</v>
      </c>
      <c r="G10" s="85"/>
      <c r="H10" t="s">
        <v>147</v>
      </c>
      <c r="I10" s="13">
        <f t="shared" si="1"/>
        <v>0</v>
      </c>
      <c r="J10" s="13"/>
      <c r="K10" s="86" t="s">
        <v>148</v>
      </c>
      <c r="M10" s="13" t="str">
        <f t="shared" si="2"/>
        <v>Agosto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149</v>
      </c>
      <c r="C11" t="s">
        <v>148</v>
      </c>
      <c r="D11" s="13">
        <f t="shared" si="0"/>
        <v>0</v>
      </c>
      <c r="F11" s="86" t="s">
        <v>149</v>
      </c>
      <c r="G11" s="85"/>
      <c r="H11" t="s">
        <v>148</v>
      </c>
      <c r="I11" s="13">
        <f t="shared" si="1"/>
        <v>0</v>
      </c>
      <c r="J11" s="13"/>
      <c r="K11" s="86" t="s">
        <v>149</v>
      </c>
      <c r="M11" s="13" t="str">
        <f t="shared" si="2"/>
        <v>Septiembre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150</v>
      </c>
      <c r="C12" t="s">
        <v>149</v>
      </c>
      <c r="D12" s="13">
        <f t="shared" si="0"/>
        <v>0</v>
      </c>
      <c r="F12" s="86" t="s">
        <v>150</v>
      </c>
      <c r="G12" s="85"/>
      <c r="H12" t="s">
        <v>149</v>
      </c>
      <c r="I12" s="13">
        <f t="shared" si="1"/>
        <v>0</v>
      </c>
      <c r="J12" s="13"/>
      <c r="K12" s="86" t="s">
        <v>150</v>
      </c>
      <c r="M12" s="13" t="str">
        <f t="shared" si="2"/>
        <v>Octubre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151</v>
      </c>
      <c r="C13" t="s">
        <v>150</v>
      </c>
      <c r="D13" s="13">
        <f t="shared" si="0"/>
        <v>0</v>
      </c>
      <c r="F13" s="86" t="s">
        <v>151</v>
      </c>
      <c r="G13" s="85"/>
      <c r="H13" t="s">
        <v>150</v>
      </c>
      <c r="I13" s="13">
        <f t="shared" si="1"/>
        <v>0</v>
      </c>
      <c r="J13" s="13"/>
      <c r="K13" s="86" t="s">
        <v>151</v>
      </c>
      <c r="M13" s="13" t="str">
        <f t="shared" si="2"/>
        <v>Noviembre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152</v>
      </c>
      <c r="C14" t="s">
        <v>151</v>
      </c>
      <c r="D14" s="13">
        <f t="shared" si="0"/>
        <v>0</v>
      </c>
      <c r="F14" s="86" t="s">
        <v>152</v>
      </c>
      <c r="G14" s="85"/>
      <c r="H14" t="s">
        <v>151</v>
      </c>
      <c r="I14" s="13">
        <f t="shared" si="1"/>
        <v>0</v>
      </c>
      <c r="J14" s="13"/>
      <c r="K14" s="86" t="s">
        <v>152</v>
      </c>
      <c r="M14" s="13" t="str">
        <f t="shared" si="2"/>
        <v>Diciembre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170</v>
      </c>
      <c r="C15" t="s">
        <v>152</v>
      </c>
      <c r="D15" s="13">
        <f t="shared" si="0"/>
        <v>0</v>
      </c>
      <c r="F15" s="86" t="s">
        <v>170</v>
      </c>
      <c r="G15" s="85"/>
      <c r="H15" t="s">
        <v>152</v>
      </c>
      <c r="I15" s="13">
        <f t="shared" si="1"/>
        <v>0</v>
      </c>
      <c r="J15" s="13"/>
      <c r="K15" s="86" t="s">
        <v>170</v>
      </c>
      <c r="M15" s="13" t="str">
        <f t="shared" si="2"/>
        <v>(en blanco)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138</v>
      </c>
      <c r="F16" s="86" t="s">
        <v>138</v>
      </c>
      <c r="G16" s="87"/>
      <c r="K16" s="86" t="s">
        <v>138</v>
      </c>
      <c r="M16" s="13"/>
    </row>
    <row r="17" spans="1:18"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136</v>
      </c>
      <c r="C23" t="str">
        <f t="shared" ref="C23:C34" si="6">A23</f>
        <v>Febrero</v>
      </c>
      <c r="D23" s="13">
        <f t="shared" ref="D23:D34" si="7">B23</f>
        <v>0</v>
      </c>
      <c r="F23" s="86" t="s">
        <v>136</v>
      </c>
      <c r="G23" s="85"/>
      <c r="H23" t="str">
        <f t="shared" ref="H23:H34" si="8">F23</f>
        <v>Febrero</v>
      </c>
      <c r="I23" s="13">
        <f t="shared" ref="I23:I34" si="9">G23</f>
        <v>0</v>
      </c>
      <c r="K23" s="86" t="s">
        <v>136</v>
      </c>
      <c r="M23" s="13" t="str">
        <f t="shared" ref="M23:M34" si="10">K23</f>
        <v>Febrero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137</v>
      </c>
      <c r="C24" t="str">
        <f t="shared" si="6"/>
        <v>Marzo</v>
      </c>
      <c r="D24" s="13">
        <f t="shared" si="7"/>
        <v>0</v>
      </c>
      <c r="F24" s="86" t="s">
        <v>137</v>
      </c>
      <c r="G24" s="85"/>
      <c r="H24" t="str">
        <f t="shared" si="8"/>
        <v>Marzo</v>
      </c>
      <c r="I24" s="13">
        <f t="shared" si="9"/>
        <v>0</v>
      </c>
      <c r="K24" s="86" t="s">
        <v>137</v>
      </c>
      <c r="M24" s="13" t="str">
        <f t="shared" si="10"/>
        <v>Marzo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140</v>
      </c>
      <c r="C25" t="str">
        <f t="shared" si="6"/>
        <v>Abril</v>
      </c>
      <c r="D25" s="13">
        <f t="shared" si="7"/>
        <v>0</v>
      </c>
      <c r="F25" s="86" t="s">
        <v>140</v>
      </c>
      <c r="G25" s="85"/>
      <c r="H25" t="str">
        <f t="shared" si="8"/>
        <v>Abril</v>
      </c>
      <c r="I25" s="13">
        <f t="shared" si="9"/>
        <v>0</v>
      </c>
      <c r="K25" s="86" t="s">
        <v>140</v>
      </c>
      <c r="M25" s="13" t="str">
        <f t="shared" si="10"/>
        <v>Abril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141</v>
      </c>
      <c r="C26" t="str">
        <f t="shared" si="6"/>
        <v>Mayo</v>
      </c>
      <c r="D26" s="13">
        <f t="shared" si="7"/>
        <v>0</v>
      </c>
      <c r="F26" s="86" t="s">
        <v>141</v>
      </c>
      <c r="G26" s="85"/>
      <c r="H26" t="str">
        <f t="shared" si="8"/>
        <v>Mayo</v>
      </c>
      <c r="I26" s="13">
        <f t="shared" si="9"/>
        <v>0</v>
      </c>
      <c r="K26" s="86" t="s">
        <v>141</v>
      </c>
      <c r="M26" s="13" t="str">
        <f t="shared" si="10"/>
        <v>Mayo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146</v>
      </c>
      <c r="C27" t="str">
        <f t="shared" si="6"/>
        <v>Junio</v>
      </c>
      <c r="D27" s="13">
        <f t="shared" si="7"/>
        <v>0</v>
      </c>
      <c r="F27" s="86" t="s">
        <v>146</v>
      </c>
      <c r="G27" s="85"/>
      <c r="H27" t="str">
        <f t="shared" si="8"/>
        <v>Junio</v>
      </c>
      <c r="I27" s="13">
        <f t="shared" si="9"/>
        <v>0</v>
      </c>
      <c r="K27" s="86" t="s">
        <v>146</v>
      </c>
      <c r="M27" s="13" t="str">
        <f t="shared" si="10"/>
        <v>Junio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147</v>
      </c>
      <c r="C28" t="str">
        <f t="shared" si="6"/>
        <v>Julio</v>
      </c>
      <c r="D28" s="13">
        <f t="shared" si="7"/>
        <v>0</v>
      </c>
      <c r="F28" s="86" t="s">
        <v>147</v>
      </c>
      <c r="G28" s="85"/>
      <c r="H28" t="str">
        <f t="shared" si="8"/>
        <v>Julio</v>
      </c>
      <c r="I28" s="13">
        <f t="shared" si="9"/>
        <v>0</v>
      </c>
      <c r="K28" s="86" t="s">
        <v>147</v>
      </c>
      <c r="M28" s="13" t="str">
        <f t="shared" si="10"/>
        <v>Julio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148</v>
      </c>
      <c r="C29" t="str">
        <f t="shared" si="6"/>
        <v>Agosto</v>
      </c>
      <c r="D29" s="13">
        <f t="shared" si="7"/>
        <v>0</v>
      </c>
      <c r="F29" s="86" t="s">
        <v>148</v>
      </c>
      <c r="G29" s="85"/>
      <c r="H29" t="str">
        <f t="shared" si="8"/>
        <v>Agosto</v>
      </c>
      <c r="I29" s="13">
        <f t="shared" si="9"/>
        <v>0</v>
      </c>
      <c r="K29" s="86" t="s">
        <v>148</v>
      </c>
      <c r="M29" s="13" t="str">
        <f t="shared" si="10"/>
        <v>Agosto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149</v>
      </c>
      <c r="C30" t="str">
        <f t="shared" si="6"/>
        <v>Septiembre</v>
      </c>
      <c r="D30" s="13">
        <f t="shared" si="7"/>
        <v>0</v>
      </c>
      <c r="F30" s="86" t="s">
        <v>149</v>
      </c>
      <c r="G30" s="85"/>
      <c r="H30" t="str">
        <f t="shared" si="8"/>
        <v>Septiembre</v>
      </c>
      <c r="I30" s="13">
        <f t="shared" si="9"/>
        <v>0</v>
      </c>
      <c r="K30" s="86" t="s">
        <v>149</v>
      </c>
      <c r="M30" s="13" t="str">
        <f t="shared" si="10"/>
        <v>Septiembre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150</v>
      </c>
      <c r="C31" t="str">
        <f t="shared" si="6"/>
        <v>Octubre</v>
      </c>
      <c r="D31" s="13">
        <f t="shared" si="7"/>
        <v>0</v>
      </c>
      <c r="F31" s="86" t="s">
        <v>150</v>
      </c>
      <c r="G31" s="85"/>
      <c r="H31" t="str">
        <f t="shared" si="8"/>
        <v>Octubre</v>
      </c>
      <c r="I31" s="13">
        <f t="shared" si="9"/>
        <v>0</v>
      </c>
      <c r="K31" s="86" t="s">
        <v>150</v>
      </c>
      <c r="M31" s="13" t="str">
        <f t="shared" si="10"/>
        <v>Octubre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151</v>
      </c>
      <c r="C32" t="str">
        <f t="shared" si="6"/>
        <v>Noviembre</v>
      </c>
      <c r="D32" s="13">
        <f t="shared" si="7"/>
        <v>0</v>
      </c>
      <c r="F32" s="86" t="s">
        <v>151</v>
      </c>
      <c r="G32" s="85"/>
      <c r="H32" t="str">
        <f t="shared" si="8"/>
        <v>Noviembre</v>
      </c>
      <c r="I32" s="13">
        <f t="shared" si="9"/>
        <v>0</v>
      </c>
      <c r="K32" s="86" t="s">
        <v>151</v>
      </c>
      <c r="M32" s="13" t="str">
        <f t="shared" si="10"/>
        <v>Noviembre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152</v>
      </c>
      <c r="C33" t="str">
        <f t="shared" si="6"/>
        <v>Diciembre</v>
      </c>
      <c r="D33" s="13">
        <f t="shared" si="7"/>
        <v>0</v>
      </c>
      <c r="F33" s="86" t="s">
        <v>152</v>
      </c>
      <c r="G33" s="85"/>
      <c r="H33" t="str">
        <f t="shared" si="8"/>
        <v>Diciembre</v>
      </c>
      <c r="I33" s="13">
        <f t="shared" si="9"/>
        <v>0</v>
      </c>
      <c r="K33" s="86" t="s">
        <v>152</v>
      </c>
      <c r="M33" s="13" t="str">
        <f t="shared" si="10"/>
        <v>Diciembre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170</v>
      </c>
      <c r="C34" t="str">
        <f t="shared" si="6"/>
        <v>(en blanco)</v>
      </c>
      <c r="D34" s="13">
        <f t="shared" si="7"/>
        <v>0</v>
      </c>
      <c r="F34" s="86" t="s">
        <v>170</v>
      </c>
      <c r="G34" s="85"/>
      <c r="H34" t="str">
        <f t="shared" si="8"/>
        <v>(en blanco)</v>
      </c>
      <c r="I34" s="13">
        <f t="shared" si="9"/>
        <v>0</v>
      </c>
      <c r="K34" s="86" t="s">
        <v>170</v>
      </c>
      <c r="M34" s="13" t="str">
        <f t="shared" si="10"/>
        <v>(en blanco)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138</v>
      </c>
      <c r="F35" s="86" t="s">
        <v>138</v>
      </c>
      <c r="G35" s="87"/>
      <c r="K35" s="86" t="s">
        <v>138</v>
      </c>
      <c r="M35" s="13"/>
    </row>
    <row r="36" spans="1:18"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1184194604.4300001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>
        <v>865804790.37</v>
      </c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2049999394.8000002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0.46663265906833962</v>
      </c>
      <c r="F88" s="68">
        <f>+Ejecucion!D11/Ejecucion!B11</f>
        <v>0.46663265906833962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2024-05-31T16:53:52Z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