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mp\OneDrive - SUPERINTENDENCIA DE SOCIEDADES\Documentos\Publicaciones\WEB\2024\Indicadores\"/>
    </mc:Choice>
  </mc:AlternateContent>
  <xr:revisionPtr revIDLastSave="0" documentId="8_{289E7DEC-8DAF-41F7-BA98-DB0FB7C62533}" xr6:coauthVersionLast="47" xr6:coauthVersionMax="47" xr10:uidLastSave="{00000000-0000-0000-0000-000000000000}"/>
  <bookViews>
    <workbookView xWindow="28680" yWindow="-120" windowWidth="29040" windowHeight="15840" tabRatio="813" xr2:uid="{2A014ED0-8B88-44F7-B6E4-2991E8BB761E}"/>
  </bookViews>
  <sheets>
    <sheet name="ATENCION CONCEPTOS" sheetId="15" r:id="rId1"/>
    <sheet name="REGISTRO CONCEPTOS" sheetId="16" r:id="rId2"/>
    <sheet name="PRESENTACION ESTUDIOS CONCILIA " sheetId="9" r:id="rId3"/>
    <sheet name="REGISTRO CONCILIACION" sheetId="10" r:id="rId4"/>
    <sheet name="ATENCIÓN DEMANDAS " sheetId="11" r:id="rId5"/>
    <sheet name="REGISTRO DEMANDAS" sheetId="12" r:id="rId6"/>
    <sheet name="PREV DAÑO ANTIJURÍDICO" sheetId="17" r:id="rId7"/>
    <sheet name="REGIS DAÑO ANTIJURÍDICO" sheetId="18" r:id="rId8"/>
  </sheets>
  <externalReferences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8" l="1"/>
  <c r="I10" i="18"/>
  <c r="H10" i="18"/>
  <c r="O49" i="17"/>
  <c r="E10" i="18"/>
  <c r="I49" i="17"/>
  <c r="B10" i="12"/>
  <c r="Q10" i="12"/>
  <c r="F49" i="11"/>
  <c r="S10" i="12"/>
  <c r="I49" i="11"/>
  <c r="U10" i="12"/>
  <c r="L49" i="11"/>
  <c r="W10" i="12"/>
  <c r="O49" i="11"/>
  <c r="X10" i="12"/>
  <c r="B11" i="12"/>
  <c r="X11" i="12"/>
  <c r="B10" i="10"/>
  <c r="Q10" i="10"/>
  <c r="F49" i="9"/>
  <c r="S10" i="10"/>
  <c r="I49" i="9"/>
  <c r="U10" i="10"/>
  <c r="L49" i="9"/>
  <c r="W10" i="10"/>
  <c r="O49" i="9"/>
  <c r="X10" i="10"/>
  <c r="Y10" i="10"/>
  <c r="P49" i="9"/>
  <c r="B11" i="10"/>
  <c r="X11" i="10"/>
  <c r="C6" i="16"/>
  <c r="C8" i="16"/>
  <c r="B10" i="16"/>
  <c r="D10" i="16"/>
  <c r="F46" i="15"/>
  <c r="F10" i="16"/>
  <c r="I46" i="15"/>
  <c r="H10" i="16"/>
  <c r="L46" i="15"/>
  <c r="J10" i="16"/>
  <c r="O46" i="15"/>
  <c r="K10" i="16"/>
  <c r="B11" i="16"/>
  <c r="K11" i="16"/>
  <c r="L10" i="16"/>
  <c r="P46" i="15"/>
  <c r="J10" i="18"/>
  <c r="P49" i="17"/>
  <c r="Y10" i="12"/>
  <c r="P49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4" authorId="0" shapeId="0" xr:uid="{E9F82A2D-B132-4DB8-B151-E178A8695B17}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 xr:uid="{DF977D71-F50F-4505-BCBB-953C60C9A41C}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 xr:uid="{E74E4A7E-F565-4EA8-BA23-3B796C56C8F7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 xr:uid="{DE469BBE-7CC7-4B1F-816D-905470DE2343}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 xr:uid="{76CB7E66-B4E6-427C-BFEB-E462FBB8C020}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594292EC-2EA4-4B4E-9F63-C3AA8F669648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 xr:uid="{B4F0755F-F15B-4D92-800B-2B8673B6DFD0}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 xr:uid="{1207A82A-52FD-4988-BA9A-E83E1B3E271B}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 xr:uid="{1B161509-E6F6-4CD8-99A3-4A8957E4776E}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 xr:uid="{505FACEC-7FEF-4B7C-B8E6-5F9C16891328}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C40" authorId="0" shapeId="0" xr:uid="{5B21A9B0-D3A5-4EEC-985C-84E5A4EB0FD6}">
      <text>
        <r>
          <rPr>
            <b/>
            <sz val="8"/>
            <color indexed="81"/>
            <rFont val="Tahoma"/>
            <family val="2"/>
          </rPr>
          <t>DEFINIR DE DONDE VOY A TOMAR LA INFORMACIÓN, PUEDE SER DE UN CUADRO EN EXCEL, DEL RADICADOR O CUALQUIER HERRAMIENTA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 xr:uid="{A99580A7-CD3C-48FD-993E-B0901801FB05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9995FACA-9FB4-4A1C-B0AF-24AA79B0F3B6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H41" authorId="0" shapeId="0" xr:uid="{AED1156E-DD37-4FC9-93A0-0BB65283AA13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1" authorId="0" shapeId="0" xr:uid="{64ADEC18-6766-4D41-A88A-1A3C7940242D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C69" authorId="0" shapeId="0" xr:uid="{814A4CF3-E4A6-4455-94E4-152987D75B9B}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  <comment ref="C71" authorId="0" shapeId="0" xr:uid="{EC436A3B-0B18-49ED-957C-F5913682EFFE}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SUPERSOCIEDADES</author>
  </authors>
  <commentList>
    <comment ref="C9" authorId="0" shapeId="0" xr:uid="{F4F58374-4DB0-4E64-9F2E-9B60DCCE14CA}">
      <text>
        <r>
          <rPr>
            <sz val="8"/>
            <color indexed="81"/>
            <rFont val="Tahoma"/>
            <family val="2"/>
          </rPr>
          <t>* se radicacron= 202 trasalados por competencia.
*Portal SAC) =137
*Web Master= 7 para un total de 346</t>
        </r>
      </text>
    </comment>
    <comment ref="I9" authorId="0" shapeId="0" xr:uid="{013FAC28-05B3-450A-8DDA-D1312CC885E6}">
      <text>
        <r>
          <rPr>
            <sz val="8"/>
            <color indexed="81"/>
            <rFont val="Tahoma"/>
            <family val="2"/>
          </rPr>
          <t xml:space="preserve">
*Traslado por Competencia 166
*sac)Portal= 16637
Web master 71 para un total de ….16874</t>
        </r>
      </text>
    </comment>
    <comment ref="E10" authorId="0" shapeId="0" xr:uid="{A3FD85AB-B65F-4958-9107-A16DF88E42EA}">
      <text>
        <r>
          <rPr>
            <b/>
            <sz val="8"/>
            <color indexed="81"/>
            <rFont val="Tahoma"/>
            <family val="2"/>
          </rPr>
          <t>* Se radicaron = 74 traslados por competencia.
*Portal SAC) =1906
*Web Master =29  para un total de2009</t>
        </r>
      </text>
    </comment>
    <comment ref="G10" authorId="0" shapeId="0" xr:uid="{608D9B5C-6EEB-410C-92CF-A1A86728F7D0}">
      <text>
        <r>
          <rPr>
            <b/>
            <sz val="8"/>
            <color indexed="81"/>
            <rFont val="Tahoma"/>
            <family val="2"/>
          </rPr>
          <t>*traslados por comptencia: 176
* Portal Sac: 1092
* Web Master : 55
para un total de : 1223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4" authorId="0" shapeId="0" xr:uid="{AFE05A8F-A178-4FB9-BD36-07A41D9416F7}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 xr:uid="{C16652A6-2B2C-4BFE-91E7-A31C928A5637}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 xr:uid="{2AE338BB-F902-4334-85F4-52644197BA8B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 xr:uid="{183C9E1A-683C-4165-AEC2-EF574230B113}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 xr:uid="{A12B0343-7793-4B13-AD8F-997284662CCE}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F96D10EA-DD29-4ECD-A6D7-CF1BBFD6E190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 xr:uid="{08AAC67D-20D4-473D-B9DA-E947631C9358}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 xr:uid="{FEEB3783-3E91-4C8F-9BAA-595755591250}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 xr:uid="{742A931E-F619-4B86-9715-4E799A2F50FE}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 xr:uid="{EA5A2BAA-8580-4B08-A2C0-F86BFA995BF8}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C40" authorId="0" shapeId="0" xr:uid="{77080F37-5C58-476B-BAF8-284E2BC67554}">
      <text>
        <r>
          <rPr>
            <b/>
            <sz val="8"/>
            <color indexed="81"/>
            <rFont val="Tahoma"/>
            <family val="2"/>
          </rPr>
          <t>DEFINIR DE DONDE VOY A TOMAR LA INFORMACIÓN, PUEDE SER DE UN CUADRO EN EXCEL, DEL RADICADOR O CUALQUIER HERRAMIENTA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 xr:uid="{D1B5E746-988E-4F71-8EA9-8C710CBE000A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B3268EA9-89B1-4208-BACC-75AF6EFCF633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H41" authorId="0" shapeId="0" xr:uid="{0BC758DF-D341-4A7A-AB29-6DA6B9B1677C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9" authorId="0" shapeId="0" xr:uid="{022BB18A-4518-471C-94D8-A4D292B025B3}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  <comment ref="C71" authorId="0" shapeId="0" xr:uid="{18F4D571-0637-4200-8267-86BCFAEEA516}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SUPERSOCIEDADES</author>
  </authors>
  <commentList>
    <comment ref="C9" authorId="0" shapeId="0" xr:uid="{3ABED3DC-C0DC-4492-AF0D-661DD6963AB0}">
      <text>
        <r>
          <rPr>
            <sz val="8"/>
            <color indexed="81"/>
            <rFont val="Tahoma"/>
            <family val="2"/>
          </rPr>
          <t>* se radicacron= 202 trasalados por competencia.
*Portal SAC) =137
*Web Master= 7 para un total de 346</t>
        </r>
      </text>
    </comment>
    <comment ref="I9" authorId="0" shapeId="0" xr:uid="{7A09F613-641E-4ADD-9ADD-3CE1EDE4034F}">
      <text>
        <r>
          <rPr>
            <sz val="8"/>
            <color indexed="81"/>
            <rFont val="Tahoma"/>
            <family val="2"/>
          </rPr>
          <t xml:space="preserve">
*Traslado por Competencia 166
*sac)Portal= 16637
Web master 71 para un total de ….16874</t>
        </r>
      </text>
    </comment>
    <comment ref="E10" authorId="0" shapeId="0" xr:uid="{EDA7450D-06C7-457F-A5E2-C83E78988CD9}">
      <text>
        <r>
          <rPr>
            <b/>
            <sz val="8"/>
            <color indexed="81"/>
            <rFont val="Tahoma"/>
            <family val="2"/>
          </rPr>
          <t>* Se radicaron = 74 traslados por competencia.
*Portal SAC) =1906
*Web Master =29  para un total de2009</t>
        </r>
      </text>
    </comment>
    <comment ref="G10" authorId="0" shapeId="0" xr:uid="{92DF49F3-FA28-4574-B302-6C1EB5F06713}">
      <text>
        <r>
          <rPr>
            <b/>
            <sz val="8"/>
            <color indexed="81"/>
            <rFont val="Tahoma"/>
            <family val="2"/>
          </rPr>
          <t>*traslados por comptencia: 176
* Portal Sac: 1092
* Web Master : 55
para un total de : 1223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4" authorId="0" shapeId="0" xr:uid="{265D8689-EFFD-4A9F-AF33-B9A1E304B944}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 xr:uid="{A2CF6E42-D070-4393-A336-181F46CD2499}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 xr:uid="{AEAC6D69-D518-4E59-B29F-F18935950DF5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 xr:uid="{1929ED12-0701-435C-9097-2D4EE867F79C}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 xr:uid="{66250828-00FB-461D-B3B1-3A875FE1E32F}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9248666A-E004-4380-BCBC-D53898E08D59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 xr:uid="{F0B11BE9-AF38-4DCB-8308-F88CE301F979}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 xr:uid="{5088DC23-4F93-4D7A-ABBB-A8A95C91876A}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 xr:uid="{D194BAD6-0821-47FB-91BE-5117E47B9FD5}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 xr:uid="{19F3D83B-4327-44F7-98BD-2357FC8B157B}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C40" authorId="0" shapeId="0" xr:uid="{24B1FAF4-23FB-45E7-BD32-5DBFB9D3FE10}">
      <text>
        <r>
          <rPr>
            <b/>
            <sz val="8"/>
            <color indexed="81"/>
            <rFont val="Tahoma"/>
            <family val="2"/>
          </rPr>
          <t>DEFINIR DE DONDE VOY A TOMAR LA INFORMACIÓN, PUEDE SER DE UN CUADRO EN EXCEL, DEL RADICADOR O CUALQUIER HERRAMIENTA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 xr:uid="{166F8BF2-79EB-4D81-9FDC-9179BF7538C9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1DED65B1-BC15-49E1-BA2A-2215401202C5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H41" authorId="0" shapeId="0" xr:uid="{BFF9785B-7A17-427A-A8CA-43CCBD3D84C2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1" authorId="0" shapeId="0" xr:uid="{BFE1CE37-BB20-4598-9321-0EF29AF36CB7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C70" authorId="0" shapeId="0" xr:uid="{4653E7DF-05E2-4118-976C-1C27860DCB27}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  <comment ref="C72" authorId="0" shapeId="0" xr:uid="{06E38874-00EE-40FA-AE23-134FCB4716FE}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sharedStrings.xml><?xml version="1.0" encoding="utf-8"?>
<sst xmlns="http://schemas.openxmlformats.org/spreadsheetml/2006/main" count="672" uniqueCount="216">
  <si>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</si>
  <si>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</si>
  <si>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</si>
  <si>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</si>
  <si>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</si>
  <si>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</si>
  <si>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</si>
  <si>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</si>
  <si>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</si>
  <si>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</si>
  <si>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</si>
  <si>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</si>
  <si>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</si>
  <si>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</si>
  <si>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</si>
  <si>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</si>
  <si>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</si>
  <si>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</si>
  <si>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</si>
  <si>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</si>
  <si>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</si>
  <si>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</si>
  <si>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</si>
  <si>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</si>
  <si>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</si>
  <si>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</si>
  <si>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</si>
  <si>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</si>
  <si>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</si>
  <si>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</si>
  <si>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</si>
  <si>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</si>
  <si>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</si>
  <si>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</si>
  <si>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</si>
  <si>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</si>
  <si>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OBJETIVO DEL INDICADOR</t>
  </si>
  <si>
    <t>COMO SE MIDE EL INDICADOR</t>
  </si>
  <si>
    <t>ATRIBUTO</t>
  </si>
  <si>
    <t>TIPOS DE INDICADOR</t>
  </si>
  <si>
    <t>PROCESOS</t>
  </si>
  <si>
    <t>EFICACIA</t>
  </si>
  <si>
    <t>EFECTIVIDAD</t>
  </si>
  <si>
    <t>COBERTURA</t>
  </si>
  <si>
    <t>CONFIABILIDAD</t>
  </si>
  <si>
    <t>COSTO</t>
  </si>
  <si>
    <t>CUMPLIMIENTO</t>
  </si>
  <si>
    <t>OPORTUNIDAD</t>
  </si>
  <si>
    <t>SATISFACCIÓN DEL CLIENTE</t>
  </si>
  <si>
    <t>OTRO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</si>
  <si>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</si>
  <si>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</si>
  <si>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</si>
  <si>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</si>
  <si>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</si>
  <si>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</si>
  <si>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</si>
  <si>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</si>
  <si>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</si>
  <si>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</si>
  <si>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</si>
  <si>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FORMATO: HOJA DE VIDA INDICADORES</t>
  </si>
  <si>
    <t>Pagina 1 de 1</t>
  </si>
  <si>
    <t>PERIODO DE ANALISIS</t>
  </si>
  <si>
    <t>HOJA DE VIDA DE INDICADORES</t>
  </si>
  <si>
    <t>ACCIÓN CORRECTIVA</t>
  </si>
  <si>
    <t xml:space="preserve">           </t>
  </si>
  <si>
    <t>ACCIÓN PREVENTIVA</t>
  </si>
  <si>
    <t>ANUAL</t>
  </si>
  <si>
    <t>SEMESTRAL</t>
  </si>
  <si>
    <t>TRIMESTRAL</t>
  </si>
  <si>
    <t>CUATRIMESTRAL</t>
  </si>
  <si>
    <t>BIMESTRAL</t>
  </si>
  <si>
    <t>MENSUAL</t>
  </si>
  <si>
    <t>AÑO</t>
  </si>
  <si>
    <t>ACCIÓN A TOMAR</t>
  </si>
  <si>
    <t>NINGUNA</t>
  </si>
  <si>
    <t>No aplica</t>
  </si>
  <si>
    <t>EFICIENCIA</t>
  </si>
  <si>
    <t>PROCESOS SOCIETARIOS</t>
  </si>
  <si>
    <t>CONCILIACIÓN Y ARBITRAMENTO</t>
  </si>
  <si>
    <t>PROCESOS PARALELOS A LA INSOLVENCIA</t>
  </si>
  <si>
    <t>GRAFICA DE INDICADORES</t>
  </si>
  <si>
    <t>SISTEMA DE GESTION INTEGRADO</t>
  </si>
  <si>
    <t>PROCESO:  GESTION INTEGRAL</t>
  </si>
  <si>
    <t>FORMATO: DATOS INDICADORES PROCESOS</t>
  </si>
  <si>
    <t>GRUPO</t>
  </si>
  <si>
    <t xml:space="preserve">ENE </t>
  </si>
  <si>
    <t>TOTAL</t>
  </si>
  <si>
    <t>OBSERVACIONES</t>
  </si>
  <si>
    <t>ANALISIS ECONOMICO Y DE RIESGO</t>
  </si>
  <si>
    <t>PORCENTAJE</t>
  </si>
  <si>
    <t>LIDER DEL PROCESO
(cargo)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</si>
  <si>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</si>
  <si>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</si>
  <si>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</si>
  <si>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</si>
  <si>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</si>
  <si>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REORGANIZACIÓN EMPRESARIAL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</si>
  <si>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</si>
  <si>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</si>
  <si>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</si>
  <si>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</si>
  <si>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</si>
  <si>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</si>
  <si>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</si>
  <si>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</si>
  <si>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 xml:space="preserve"> </t>
  </si>
  <si>
    <t>SEME</t>
  </si>
  <si>
    <t>TRIMESTRE I</t>
  </si>
  <si>
    <t>TRIMESTRE II</t>
  </si>
  <si>
    <t>TRIMESTRE III</t>
  </si>
  <si>
    <t>TRIMESTRE IV</t>
  </si>
  <si>
    <t>Análisis Primer Semestre</t>
  </si>
  <si>
    <t>Análisis Segundo Semestre</t>
  </si>
  <si>
    <t>GESTIÓN JUDICIAL</t>
  </si>
  <si>
    <t xml:space="preserve">Medir la eficacia en presentar estudios de conciliación al Comité de Conciliación y Defensa Judicial </t>
  </si>
  <si>
    <t>META &gt; =90%</t>
  </si>
  <si>
    <t>META &lt;80%</t>
  </si>
  <si>
    <t>80% &lt; = META &lt; 90%</t>
  </si>
  <si>
    <t>Presentación de estudios de Conciliación</t>
  </si>
  <si>
    <t xml:space="preserve">GRUPO DE DEFENSA JUDICIAL </t>
  </si>
  <si>
    <t>Medir la eficacia en la atención de demandas radicadas contra la Superintendencia de Sociedades</t>
  </si>
  <si>
    <t>No. de estudios de conciliación presentados a la Secretaría del Comité de Conciliación y Defensa Judicial</t>
  </si>
  <si>
    <t>Coordinador Grupo de Defensa Judicial</t>
  </si>
  <si>
    <t xml:space="preserve">NÚMERO </t>
  </si>
  <si>
    <t>GRUPO DE DEFENSA JUDICIAL</t>
  </si>
  <si>
    <t>Atención de demandas contenciosas administrativas y de justicia ordinaria</t>
  </si>
  <si>
    <t>Jefe Oficina Asesora Jurídica</t>
  </si>
  <si>
    <t>Número</t>
  </si>
  <si>
    <t>PROCESO: GESTIÓN INTEGRAL</t>
  </si>
  <si>
    <t>ATENCION DE SOLICITUDES DE CONCEPTOS</t>
  </si>
  <si>
    <t>MEDIR LA EFICACIA EN LA ATENCIÓN DE LAS SOLICITUDES DE CONCEPTOS</t>
  </si>
  <si>
    <t>90=&gt;META&lt;=100</t>
  </si>
  <si>
    <t>70=&gt;META &lt;90</t>
  </si>
  <si>
    <t>META&lt;70</t>
  </si>
  <si>
    <t>JEFE OFICINA ASESORA JURIDICA</t>
  </si>
  <si>
    <t>CALIDAD</t>
  </si>
  <si>
    <t>GESTIÓN ESTRATEGICA</t>
  </si>
  <si>
    <t>EFICIANCIA</t>
  </si>
  <si>
    <t>GESTIÓN DE COMUNICACIONES</t>
  </si>
  <si>
    <t>GESTIÓN INTEGRAL</t>
  </si>
  <si>
    <t>GESTIÓN CONTRACTUAL</t>
  </si>
  <si>
    <t>GESTIÓN FINANCIERA Y CONTABLE</t>
  </si>
  <si>
    <t>GESTIÓN DOCUMENTAL</t>
  </si>
  <si>
    <t>GESTIÓN TALENTO HUMANO</t>
  </si>
  <si>
    <t>GESTIÓN INFRAESTRUCTURA Y LOGISTICA</t>
  </si>
  <si>
    <t>OFICINA</t>
  </si>
  <si>
    <t>Formula</t>
  </si>
  <si>
    <t>Trimestre I</t>
  </si>
  <si>
    <t>Trimestre II</t>
  </si>
  <si>
    <t>Trimestre III</t>
  </si>
  <si>
    <t>Trimestre IV</t>
  </si>
  <si>
    <t>ASESORA JURÍDICA</t>
  </si>
  <si>
    <t>Estudios presentados a los secretarios del Comité de Conciliación y Defensa Judicial.</t>
  </si>
  <si>
    <t xml:space="preserve">Número </t>
  </si>
  <si>
    <t>Primer Semestre:</t>
  </si>
  <si>
    <t>Fecha: 14 de junio de 2019</t>
  </si>
  <si>
    <t>Version 004</t>
  </si>
  <si>
    <t>Fecha:  14 de junio de 2019</t>
  </si>
  <si>
    <t>Version: 004</t>
  </si>
  <si>
    <t>Código: GC-F-006</t>
  </si>
  <si>
    <t>Versión 004</t>
  </si>
  <si>
    <t>Eficacia</t>
  </si>
  <si>
    <t>No. de conceptos contestados de los que se tenian la obligacion legal de contestar</t>
  </si>
  <si>
    <t xml:space="preserve">No. de solicitudes de conceptos con la obligación legal de contestar </t>
  </si>
  <si>
    <t xml:space="preserve">No. de conceptos contestados de los que se tenian la obligación legal de contestar
              -------------------------------------------------------------------------------------------------------------------------------------*100
No. de solicitudes de conceptos con la obligación legal de contestar </t>
  </si>
  <si>
    <t xml:space="preserve">No. de estudios de conciliación presentadas a la Secretaría del Comité de Conciliación y Defensa Judicial 
------------------------------------------------------------------------------------------------------------------------------------------------------x 100%
No. de solicitudes de conciliación prejudicial presentadas </t>
  </si>
  <si>
    <r>
      <rPr>
        <b/>
        <sz val="10"/>
        <rFont val="Arial"/>
        <family val="2"/>
      </rPr>
      <t xml:space="preserve">No. de estudios de conciliación presentadas a la Secretaría del Comité de Conciliación y Defensa Judicial </t>
    </r>
    <r>
      <rPr>
        <sz val="10"/>
        <rFont val="Arial"/>
        <family val="2"/>
      </rPr>
      <t xml:space="preserve">: Corresponde a los estudios de las solicitudes presentadas en asuntos contra de la entidad, y que son requisito de procedibilidad para demandar. Estos estudios se presentan a la Secretaría Técnica del Comité de Conciliación y Defensa Judicial, para que sea aprobada la fórmula conciliatoria o la decisión de no conciliar, adoptada por el comité de Conciliación y Defensa Judicial de la Entidad.
</t>
    </r>
    <r>
      <rPr>
        <b/>
        <sz val="10"/>
        <rFont val="Arial"/>
        <family val="2"/>
      </rPr>
      <t xml:space="preserve">No. de solicitudes de conciliación prejudicial presentadas </t>
    </r>
    <r>
      <rPr>
        <sz val="10"/>
        <rFont val="Arial"/>
        <family val="2"/>
      </rPr>
      <t xml:space="preserve">: Corresponde al número total de solicitudes de conciliación como mecanismo alternativo de solución de conflictos y como requisito de procedibilidad, previo a la iniciación de un proceso judicial en contra de la entidad. </t>
    </r>
  </si>
  <si>
    <t>No. de solicitudes de conciliación prejudicial presentadas</t>
  </si>
  <si>
    <t>Total de solicitudes de conciliación presentadas</t>
  </si>
  <si>
    <t>No. de demandas contestadas en el trimestre</t>
  </si>
  <si>
    <t>No. de demandas notificadas en el período o en periodos anteriores con vencimiento dentro del trimestre</t>
  </si>
  <si>
    <r>
      <rPr>
        <b/>
        <sz val="10"/>
        <rFont val="Arial"/>
        <family val="2"/>
      </rPr>
      <t xml:space="preserve">No. de demandas contestadas en el trimestre: </t>
    </r>
    <r>
      <rPr>
        <sz val="10"/>
        <rFont val="Arial"/>
        <family val="2"/>
      </rPr>
      <t xml:space="preserve">Número de demandas contenciosas administrativas y de justicia ordinaria, gestionadas por la entidad.
</t>
    </r>
    <r>
      <rPr>
        <b/>
        <sz val="10"/>
        <rFont val="Arial"/>
        <family val="2"/>
      </rPr>
      <t xml:space="preserve">
No. de demandas notificadas en el período o en periodos anteriores con vencimiento dentro del trimestre: </t>
    </r>
    <r>
      <rPr>
        <sz val="10"/>
        <rFont val="Arial"/>
        <family val="2"/>
      </rPr>
      <t xml:space="preserve">Número de demandas contenciosas administrativas y de justicia ordinaria, contra la entidad, fijadas en lista según lineamientos del código contencioso administrativo (CCA), o notificadas personalmente según directrices del código de procedimiento administrativo de lo contencioso administrativo (CPACA), </t>
    </r>
    <r>
      <rPr>
        <sz val="10"/>
        <color indexed="8"/>
        <rFont val="Arial"/>
        <family val="2"/>
      </rPr>
      <t>que deban ser contestadas en los términos legalmente establecidos dentro del trimestre objeto de medición, así como las de períodos anteriores que debían ser contestadas en este trimestre.</t>
    </r>
  </si>
  <si>
    <t>No. de demandas contestadas en el trimestre
------------------------------------------------------------------------------------------------------------------------------------------------------x 100%
No. de demandas notificadas en el período o en periodos anteriores con vencimiento dentro del trimestre</t>
  </si>
  <si>
    <t>Promover la adopción de prácticas empresariales, responsables y sostenibles que contribuyan al desarrollo social, ambiental y económico en las empresas y los diferentes grupos de interés</t>
  </si>
  <si>
    <t>Generar un equilibrio presupuestal sólido, mediante procesos de planificación y ejecución financiera eficiente, que apoyen la medición de resultados y la toma de decisiones basada en evidencia</t>
  </si>
  <si>
    <t>Facilitar la experiencia de los usuarios frente a los servicios que presta la Entidad</t>
  </si>
  <si>
    <t>Posicionar a la Superintendencia de Sociedades en la mente de sus grupos de interés</t>
  </si>
  <si>
    <t xml:space="preserve">Utilizar y apropiar nuevas tecnologías de la información para fortalecer la gestión institucional </t>
  </si>
  <si>
    <t>Consolidar el modelo de gestión del conocimiento y la innovación</t>
  </si>
  <si>
    <t>Fortalecer entornos de trabajo adaptables a las nuevas realidades que buscan el equilibrio de la vida personal, familiar y laboral, promoviendo mecanismos de inclusión social y espacios colaborativos</t>
  </si>
  <si>
    <t>Gestor Documental</t>
  </si>
  <si>
    <t>En el primer semestre de 2024, se cumplió a cabalidad con la función de contestar la totalidad de los conceptos allegados a la entidad dentro del termino para hacerlo.</t>
  </si>
  <si>
    <t>En el primer semestre del año 2024,  todas las demandas que llegaron a la entidad  fueron respondidas dentro del termino para hacerlo.</t>
  </si>
  <si>
    <t xml:space="preserve">Segundo Semestre: </t>
  </si>
  <si>
    <r>
      <rPr>
        <b/>
        <sz val="10"/>
        <color indexed="8"/>
        <rFont val="Arial"/>
        <family val="2"/>
      </rPr>
      <t xml:space="preserve">No. de conceptos contestados de los que se tenian la obligación legal de contestar: </t>
    </r>
    <r>
      <rPr>
        <sz val="10"/>
        <color indexed="8"/>
        <rFont val="Arial"/>
        <family val="2"/>
      </rPr>
      <t>Apreciación o juicio de naturaleza jurídica, que sirve como elemento de información o criterio de orientación en la modalidad de consulta como respuesta a solicitudes de usuarios internos o externos con el código 8001, emitidos por la Oficina Asesora Jurídica de la entidad, pero no incluye traslados de competencia  o memorandos internos</t>
    </r>
    <r>
      <rPr>
        <sz val="10"/>
        <color indexed="10"/>
        <rFont val="Arial"/>
        <family val="2"/>
      </rPr>
      <t xml:space="preserve"> o conceptos que sean contestados anticipadamente</t>
    </r>
    <r>
      <rPr>
        <sz val="10"/>
        <color indexed="8"/>
        <rFont val="Arial"/>
        <family val="2"/>
      </rPr>
      <t xml:space="preserve">, pues su vencimiento se cumple en el siguiente trimestre y  se evidencian en el gestor documental o según conteo manual.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No. de solicitudes de conceptos con la obligación legal de contestar </t>
    </r>
    <r>
      <rPr>
        <b/>
        <sz val="10"/>
        <color indexed="8"/>
        <rFont val="Arial"/>
        <family val="2"/>
      </rPr>
      <t xml:space="preserve">: </t>
    </r>
    <r>
      <rPr>
        <sz val="10"/>
        <color indexed="8"/>
        <rFont val="Arial"/>
        <family val="2"/>
      </rPr>
      <t>El requerimiento por parte del usuario externo con el fin de que se emita un juicio jurídico o apreciación por parte de la oficina jurídica en la modalidad de consulta de que trata el artículo 28 del Código de Procedimiento Administrativo y de lo Contencioso Administrativo, en los términos del artículo 14 del mismo código, radicadas con el código 8001.</t>
    </r>
  </si>
  <si>
    <t>Efectividad</t>
  </si>
  <si>
    <t>Efectividad de las medidas de Prevención del Daño Antijurídico.</t>
  </si>
  <si>
    <t>Determinar si las medidas de Prevención del Daño Antijurídico aplicadas por la Entidad han sido efectivas.</t>
  </si>
  <si>
    <t xml:space="preserve">(No. de demandas por ilegalidad del acto administrativo que impone sanciones derivadas de Inspección, Vigilancia y Control, registradas en el Semestre - No. de demandas por ilegalidad del acto administrativo que impone sanciones derivadas de Inspección, Vigilancia y Control anteriores a la aplicación de la política de prevención del daño antijurídico  
------------------------------------------------------------------------------------------------------------------------------------------------------x 100%
No. de demandas por ilegalidad del acto administrativo que impone sanciones derivadas de Inspección, Vigilancia y Control anteriores a la aplicación de la política de prevención del daño antijurídico) </t>
  </si>
  <si>
    <r>
      <rPr>
        <b/>
        <sz val="10"/>
        <rFont val="Arial"/>
        <family val="2"/>
      </rPr>
      <t>No. de demandas por ilegalidad del acto administrativo que impone sanciones derivadas de Inspección, Vigilancia y Control registradas en el Semestre</t>
    </r>
    <r>
      <rPr>
        <sz val="10"/>
        <rFont val="Arial"/>
        <family val="2"/>
      </rPr>
      <t xml:space="preserve">: Número de procesos iniciados por ilegalidad del acto administrativo que impone sanciones derivadas de Inspección, Vigilancia y Control durante el semestre objeto de monitoreo
</t>
    </r>
    <r>
      <rPr>
        <b/>
        <sz val="10"/>
        <rFont val="Arial"/>
        <family val="2"/>
      </rPr>
      <t>No. de demandas por ilegalidad del acto administrativo que impone sanciones derivadas de Inspección, Vigilancia y Control anteriores a la aplicación de la política de prevención del daño antijurídico</t>
    </r>
    <r>
      <rPr>
        <sz val="10"/>
        <rFont val="Arial"/>
        <family val="2"/>
      </rPr>
      <t>: Número de procesos iniciados en el año 2022 por ilegalidad del acto administrativo que impone sanciones derivadas de Inspección, Vigilancia y Control, antes de la aplicación de las medidas de prevención del daño antijurídico. La cantidad es 23 demandas, de acuerdo a lo consignado en la política de prevención.</t>
    </r>
  </si>
  <si>
    <t>Reducción mayor o igual a 68.75%</t>
  </si>
  <si>
    <t>Reducción  entre 68,74 y 60%</t>
  </si>
  <si>
    <t>Reducción inferior al 60%</t>
  </si>
  <si>
    <t>Reducir al menos en un 68.75% las demandas por ilegalidad del acto administrativo que impone sanciones derivadas de IVC</t>
  </si>
  <si>
    <t>No. de demandas por ilegalidad del acto administrativo que impone sanciones derivadas de Inspección, Vigilancia y Control registradas en el Semestre</t>
  </si>
  <si>
    <t>No. de demandas por ilegalidad del acto administrativo que impone sanciones derivadas de Inspección, Vigilancia y Control anteriores a la aplicación de la política de prevención del daño antijurídico.</t>
  </si>
  <si>
    <t>I SEMESTRE</t>
  </si>
  <si>
    <t xml:space="preserve">GRUPO </t>
  </si>
  <si>
    <t>II SEMESTRE</t>
  </si>
  <si>
    <t>% de demandas reducidas en el período</t>
  </si>
  <si>
    <t>% a reducir</t>
  </si>
  <si>
    <t>En el primer semestre de 2024, de las solicitudes de Conciliación  que se presentaron, todas fueron estudiadas por el comité, dentro del período correspondiente para su estudio.</t>
  </si>
  <si>
    <t xml:space="preserve">Para el primer semestre, este indicador no se hallaba construido, por lo que no fué objeto de medición. </t>
  </si>
  <si>
    <t>Gestor Documental o reporte manual- Consultas contestadas con el Código 8001</t>
  </si>
  <si>
    <t>Gestor Documental o reporte manual - Consultas radicadas con el Código 8001</t>
  </si>
  <si>
    <t xml:space="preserve">GESTION JUDICIAL </t>
  </si>
  <si>
    <t>En el segundo semestre de 2024, de las solicitudes de Conciliación  que se presentaron, todas fueron estudiadas por el comité, dentro del período correspondiente para su estudio.</t>
  </si>
  <si>
    <r>
      <rPr>
        <b/>
        <sz val="10"/>
        <rFont val="Arial"/>
        <family val="2"/>
      </rPr>
      <t>Primer trimestre del 2024</t>
    </r>
    <r>
      <rPr>
        <sz val="10"/>
        <rFont val="Arial"/>
        <family val="2"/>
      </rPr>
      <t xml:space="preserve">, se tenía el deber de contestar 11 demandas, todas fueron respondidas dentro del termino para hacerlo.                                               </t>
    </r>
    <r>
      <rPr>
        <b/>
        <sz val="10"/>
        <rFont val="Arial"/>
        <family val="2"/>
      </rPr>
      <t>Segundo trimestre del 2024</t>
    </r>
    <r>
      <rPr>
        <sz val="10"/>
        <rFont val="Arial"/>
        <family val="2"/>
      </rPr>
      <t xml:space="preserve"> se tenía el deber de contestar 13 demandas, las cuales fueron todas respondidas en dicho termino.  </t>
    </r>
    <r>
      <rPr>
        <b/>
        <sz val="10"/>
        <rFont val="Arial"/>
        <family val="2"/>
      </rPr>
      <t>Tercer trimestre del 2024,</t>
    </r>
    <r>
      <rPr>
        <sz val="10"/>
        <rFont val="Arial"/>
        <family val="2"/>
      </rPr>
      <t xml:space="preserve"> se tenía el deber de contestar 11 demandas, todas fueron respondidas dentro del termino para hacerlo.                                                   </t>
    </r>
    <r>
      <rPr>
        <b/>
        <sz val="10"/>
        <rFont val="Arial"/>
        <family val="2"/>
      </rPr>
      <t>Cuarto trimestre del 2024</t>
    </r>
    <r>
      <rPr>
        <sz val="10"/>
        <rFont val="Arial"/>
        <family val="2"/>
      </rPr>
      <t xml:space="preserve">, se tenía el deber de contestar 17 demandas, todas fueron respondidas dentro del termino para hacerlo.   </t>
    </r>
  </si>
  <si>
    <t>En el segundo semestre del año 2024,  todas las demandas que llegaron a la entidad  fueron respondidas dentro del termino para hacerlo.</t>
  </si>
  <si>
    <r>
      <rPr>
        <b/>
        <sz val="10"/>
        <rFont val="Arial"/>
        <family val="2"/>
      </rPr>
      <t>Primer Semestre</t>
    </r>
    <r>
      <rPr>
        <sz val="10"/>
        <rFont val="Arial"/>
        <family val="2"/>
      </rPr>
      <t xml:space="preserve">: el indicador no estaba activo, por lo que no se revela información
</t>
    </r>
    <r>
      <rPr>
        <b/>
        <sz val="10"/>
        <rFont val="Arial"/>
        <family val="2"/>
      </rPr>
      <t xml:space="preserve">Segundo Semestre: </t>
    </r>
    <r>
      <rPr>
        <sz val="10"/>
        <rFont val="Arial"/>
        <family val="2"/>
      </rPr>
      <t xml:space="preserve">Hubo 4 demandas por ilegalidad del acto administrativo que impone sanciones derivadas de Inspección, Vigilancia y Control registradas en el Semestre. Se observa que se redujo el 82,61% cumpliendo la meta de este indicador </t>
    </r>
  </si>
  <si>
    <t xml:space="preserve">Hubo 4 demandas por ilegalidad del acto administrativo que impone sanciones derivadas de Inspección, Vigilancia y Control registradas en el Semestre. Se observa que se redujo de 82,61% cumpliendo asi con la meta </t>
  </si>
  <si>
    <r>
      <rPr>
        <b/>
        <sz val="10"/>
        <rFont val="Arial"/>
        <family val="2"/>
      </rPr>
      <t>Primer trimestre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de 2024</t>
    </r>
    <r>
      <rPr>
        <sz val="10"/>
        <rFont val="Arial"/>
        <family val="2"/>
      </rPr>
      <t xml:space="preserve">, de las 42 solicitudes de conciliación que se presentaron, todas fueron estudiadas por el comité, dentro del período objeto de estudio.                                      </t>
    </r>
    <r>
      <rPr>
        <b/>
        <sz val="10"/>
        <rFont val="Arial"/>
        <family val="2"/>
      </rPr>
      <t>Segundo trimestre de 2024</t>
    </r>
    <r>
      <rPr>
        <sz val="10"/>
        <rFont val="Arial"/>
        <family val="2"/>
      </rPr>
      <t xml:space="preserve">, de las 88 solicitudes de conciliación presentadas dentro de ese período todas fueron estudiadas dentro del término para hacerlo.                                                           </t>
    </r>
    <r>
      <rPr>
        <b/>
        <sz val="10"/>
        <rFont val="Arial"/>
        <family val="2"/>
      </rPr>
      <t>Tercer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trimestre de 2024</t>
    </r>
    <r>
      <rPr>
        <sz val="10"/>
        <rFont val="Arial"/>
        <family val="2"/>
      </rPr>
      <t xml:space="preserve">, de las 72 solicitudes de conciliación presentadas dentro de ese período todas fueron estudiadas dentro del término para hacerlo.                                                           </t>
    </r>
    <r>
      <rPr>
        <b/>
        <sz val="10"/>
        <rFont val="Arial"/>
        <family val="2"/>
      </rPr>
      <t>Cuarto trimestre de 2024,</t>
    </r>
    <r>
      <rPr>
        <sz val="10"/>
        <rFont val="Arial"/>
        <family val="2"/>
      </rPr>
      <t xml:space="preserve"> de las 82 solicitudes de conciliación presentadas dentro de ese período todas fueron estudiadas dentro del término para hacerlo.</t>
    </r>
  </si>
  <si>
    <r>
      <rPr>
        <b/>
        <sz val="9"/>
        <rFont val="Arial"/>
        <family val="2"/>
      </rPr>
      <t>Primer trimestre 2024:</t>
    </r>
    <r>
      <rPr>
        <sz val="9"/>
        <rFont val="Arial"/>
        <family val="2"/>
      </rPr>
      <t xml:space="preserve"> se cumplió a cabalidad con la función de contestar la totalidad de los conceptos allegados a la entidad dentro del termino para hacerlo.                                                                                                                                          </t>
    </r>
    <r>
      <rPr>
        <b/>
        <sz val="9"/>
        <rFont val="Arial"/>
        <family val="2"/>
      </rPr>
      <t>Segundo trimestre 2024</t>
    </r>
    <r>
      <rPr>
        <sz val="9"/>
        <rFont val="Arial"/>
        <family val="2"/>
      </rPr>
      <t xml:space="preserve">: de los 98 conceptos que se tenían el deber de contestar, todos fueron respondidos dentro del término para hacerlo                                                                                             </t>
    </r>
    <r>
      <rPr>
        <b/>
        <sz val="9"/>
        <rFont val="Arial"/>
        <family val="2"/>
      </rPr>
      <t>Tercer trimestre 2024:</t>
    </r>
    <r>
      <rPr>
        <sz val="9"/>
        <rFont val="Arial"/>
        <family val="2"/>
      </rPr>
      <t xml:space="preserve"> de los 83 conceptos que se tenían el deber de contestar, todos fueron respondidos dentro del término para hacerlo     </t>
    </r>
    <r>
      <rPr>
        <b/>
        <sz val="9"/>
        <rFont val="Arial"/>
        <family val="2"/>
      </rPr>
      <t>Cuarto trimestre 2024:</t>
    </r>
    <r>
      <rPr>
        <sz val="9"/>
        <rFont val="Arial"/>
        <family val="2"/>
      </rPr>
      <t xml:space="preserve"> de los 79 conceptos que se tenían el deber de contestar, todos fueron respondidos dentro del término para hacerlo                    </t>
    </r>
  </si>
  <si>
    <t xml:space="preserve">En el segundo semestre de 2024, se cumplió a cabalidad con la función de contestar la totalidad de los conceptos allegados a la entidad dentro del termino para hacerlo.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</si>
</sst>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3" formatCode="_ * #,##0.00_ ;_ * \-#,##0.00_ ;_ * &quot;-&quot;??_ ;_ @_ "/>
  </numFmts>
  <fonts count="4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4"/>
      <color indexed="8"/>
      <name val="Arial"/>
      <family val="2"/>
    </font>
    <font>
      <b/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6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26" fillId="3" borderId="0" applyNumberFormat="0" applyBorder="0" applyAlignment="0" applyProtection="0"/>
    <xf numFmtId="193" fontId="14" fillId="0" borderId="0" applyFont="0" applyFill="0" applyBorder="0" applyAlignment="0" applyProtection="0"/>
    <xf numFmtId="0" fontId="27" fillId="22" borderId="0" applyNumberFormat="0" applyBorder="0" applyAlignment="0" applyProtection="0"/>
    <xf numFmtId="0" fontId="5" fillId="0" borderId="0"/>
    <xf numFmtId="0" fontId="5" fillId="23" borderId="4" applyNumberFormat="0" applyFont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24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3" fillId="0" borderId="8" applyNumberFormat="0" applyFill="0" applyAlignment="0" applyProtection="0"/>
  </cellStyleXfs>
  <cellXfs count="427">
    <xf numFmtId="0" fontId="0" fillId="0" borderId="0" xfId="0"/>
    <xf numFmtId="0" fontId="0" fillId="0" borderId="0" xfId="0" applyBorder="1" applyProtection="1"/>
    <xf numFmtId="0" fontId="0" fillId="0" borderId="0" xfId="0" applyBorder="1" applyAlignment="1" applyProtection="1"/>
    <xf numFmtId="0" fontId="0" fillId="0" borderId="0" xfId="0" applyProtection="1"/>
    <xf numFmtId="0" fontId="8" fillId="0" borderId="0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2" fillId="0" borderId="0" xfId="0" applyFont="1" applyProtection="1"/>
    <xf numFmtId="0" fontId="2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 wrapText="1"/>
    </xf>
    <xf numFmtId="14" fontId="0" fillId="0" borderId="0" xfId="0" applyNumberFormat="1" applyAlignment="1" applyProtection="1">
      <alignment horizontal="center"/>
    </xf>
    <xf numFmtId="0" fontId="0" fillId="29" borderId="0" xfId="0" applyFill="1" applyBorder="1" applyAlignment="1" applyProtection="1">
      <alignment horizontal="center" vertical="center"/>
    </xf>
    <xf numFmtId="0" fontId="0" fillId="29" borderId="0" xfId="0" applyFill="1" applyBorder="1" applyAlignment="1" applyProtection="1"/>
    <xf numFmtId="0" fontId="8" fillId="29" borderId="0" xfId="0" applyFont="1" applyFill="1" applyBorder="1" applyAlignment="1" applyProtection="1">
      <alignment horizontal="center"/>
    </xf>
    <xf numFmtId="0" fontId="0" fillId="29" borderId="0" xfId="0" applyFill="1" applyBorder="1" applyAlignment="1" applyProtection="1">
      <alignment horizontal="left"/>
    </xf>
    <xf numFmtId="0" fontId="7" fillId="29" borderId="0" xfId="0" applyFont="1" applyFill="1" applyAlignment="1" applyProtection="1">
      <alignment horizontal="center" vertical="center"/>
    </xf>
    <xf numFmtId="0" fontId="0" fillId="29" borderId="0" xfId="0" applyFill="1" applyProtection="1"/>
    <xf numFmtId="0" fontId="0" fillId="29" borderId="0" xfId="0" applyFill="1" applyAlignment="1" applyProtection="1">
      <alignment horizontal="center"/>
    </xf>
    <xf numFmtId="0" fontId="0" fillId="0" borderId="9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29" borderId="0" xfId="0" applyFont="1" applyFill="1" applyBorder="1" applyAlignment="1" applyProtection="1"/>
    <xf numFmtId="0" fontId="5" fillId="0" borderId="10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5" fillId="24" borderId="0" xfId="0" applyFont="1" applyFill="1" applyProtection="1"/>
    <xf numFmtId="0" fontId="3" fillId="25" borderId="11" xfId="0" applyFont="1" applyFill="1" applyBorder="1" applyAlignment="1" applyProtection="1">
      <alignment vertical="center" wrapText="1"/>
    </xf>
    <xf numFmtId="0" fontId="3" fillId="24" borderId="12" xfId="0" applyFont="1" applyFill="1" applyBorder="1" applyAlignment="1" applyProtection="1">
      <alignment horizontal="center"/>
    </xf>
    <xf numFmtId="0" fontId="3" fillId="24" borderId="13" xfId="0" applyFont="1" applyFill="1" applyBorder="1" applyAlignment="1" applyProtection="1">
      <alignment horizontal="center"/>
    </xf>
    <xf numFmtId="0" fontId="3" fillId="24" borderId="14" xfId="0" applyFont="1" applyFill="1" applyBorder="1" applyAlignment="1" applyProtection="1">
      <alignment horizontal="center"/>
    </xf>
    <xf numFmtId="0" fontId="3" fillId="25" borderId="15" xfId="0" applyFont="1" applyFill="1" applyBorder="1" applyAlignment="1" applyProtection="1">
      <alignment horizontal="center"/>
    </xf>
    <xf numFmtId="0" fontId="3" fillId="25" borderId="11" xfId="0" applyFont="1" applyFill="1" applyBorder="1" applyProtection="1"/>
    <xf numFmtId="0" fontId="2" fillId="26" borderId="15" xfId="0" applyFont="1" applyFill="1" applyBorder="1" applyAlignment="1" applyProtection="1">
      <alignment horizontal="center" wrapText="1"/>
    </xf>
    <xf numFmtId="0" fontId="2" fillId="24" borderId="11" xfId="0" applyFont="1" applyFill="1" applyBorder="1" applyAlignment="1" applyProtection="1">
      <alignment horizontal="center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3" fillId="24" borderId="0" xfId="0" applyFont="1" applyFill="1" applyBorder="1" applyAlignment="1" applyProtection="1">
      <alignment horizontal="center"/>
    </xf>
    <xf numFmtId="0" fontId="2" fillId="24" borderId="16" xfId="0" applyFont="1" applyFill="1" applyBorder="1" applyProtection="1"/>
    <xf numFmtId="0" fontId="2" fillId="24" borderId="18" xfId="0" applyFont="1" applyFill="1" applyBorder="1" applyAlignment="1" applyProtection="1">
      <alignment horizontal="center"/>
    </xf>
    <xf numFmtId="0" fontId="2" fillId="24" borderId="19" xfId="0" applyFont="1" applyFill="1" applyBorder="1" applyAlignment="1" applyProtection="1">
      <alignment horizontal="center"/>
    </xf>
    <xf numFmtId="0" fontId="2" fillId="24" borderId="20" xfId="0" applyFont="1" applyFill="1" applyBorder="1" applyAlignment="1" applyProtection="1">
      <alignment horizontal="center"/>
    </xf>
    <xf numFmtId="0" fontId="2" fillId="24" borderId="21" xfId="0" applyFont="1" applyFill="1" applyBorder="1" applyProtection="1"/>
    <xf numFmtId="0" fontId="2" fillId="24" borderId="10" xfId="0" applyFont="1" applyFill="1" applyBorder="1" applyAlignment="1" applyProtection="1">
      <alignment horizontal="center"/>
    </xf>
    <xf numFmtId="9" fontId="2" fillId="24" borderId="22" xfId="0" applyNumberFormat="1" applyFont="1" applyFill="1" applyBorder="1" applyAlignment="1" applyProtection="1">
      <alignment horizontal="center"/>
    </xf>
    <xf numFmtId="9" fontId="2" fillId="24" borderId="23" xfId="0" applyNumberFormat="1" applyFont="1" applyFill="1" applyBorder="1" applyAlignment="1" applyProtection="1">
      <alignment horizontal="center"/>
    </xf>
    <xf numFmtId="0" fontId="3" fillId="24" borderId="15" xfId="0" applyFont="1" applyFill="1" applyBorder="1" applyAlignment="1" applyProtection="1"/>
    <xf numFmtId="0" fontId="3" fillId="24" borderId="24" xfId="0" applyFont="1" applyFill="1" applyBorder="1" applyAlignment="1" applyProtection="1"/>
    <xf numFmtId="9" fontId="3" fillId="24" borderId="24" xfId="36" applyFont="1" applyFill="1" applyBorder="1" applyAlignment="1" applyProtection="1"/>
    <xf numFmtId="0" fontId="0" fillId="0" borderId="0" xfId="0" applyFill="1" applyProtection="1"/>
    <xf numFmtId="0" fontId="3" fillId="25" borderId="17" xfId="0" applyFont="1" applyFill="1" applyBorder="1" applyAlignment="1" applyProtection="1">
      <alignment vertical="center" wrapText="1"/>
    </xf>
    <xf numFmtId="0" fontId="3" fillId="25" borderId="25" xfId="0" applyFont="1" applyFill="1" applyBorder="1" applyAlignment="1" applyProtection="1">
      <alignment vertical="center" wrapText="1"/>
    </xf>
    <xf numFmtId="0" fontId="0" fillId="24" borderId="0" xfId="0" applyFill="1" applyAlignment="1" applyProtection="1">
      <alignment wrapText="1"/>
    </xf>
    <xf numFmtId="0" fontId="4" fillId="24" borderId="0" xfId="0" applyFont="1" applyFill="1" applyProtection="1"/>
    <xf numFmtId="0" fontId="43" fillId="24" borderId="0" xfId="0" applyFont="1" applyFill="1" applyProtection="1"/>
    <xf numFmtId="0" fontId="44" fillId="24" borderId="0" xfId="0" applyFont="1" applyFill="1" applyProtection="1"/>
    <xf numFmtId="0" fontId="44" fillId="24" borderId="0" xfId="0" applyFont="1" applyFill="1" applyBorder="1" applyProtection="1"/>
    <xf numFmtId="0" fontId="43" fillId="24" borderId="0" xfId="0" applyFont="1" applyFill="1" applyAlignment="1" applyProtection="1">
      <alignment vertical="center" wrapText="1"/>
    </xf>
    <xf numFmtId="0" fontId="43" fillId="24" borderId="0" xfId="0" applyFont="1" applyFill="1" applyAlignment="1" applyProtection="1">
      <alignment horizontal="center" vertical="center" wrapText="1"/>
    </xf>
    <xf numFmtId="0" fontId="5" fillId="24" borderId="0" xfId="0" applyFont="1" applyFill="1" applyAlignment="1" applyProtection="1">
      <alignment vertical="center" wrapText="1"/>
    </xf>
    <xf numFmtId="0" fontId="10" fillId="0" borderId="0" xfId="0" applyFont="1" applyBorder="1" applyAlignment="1" applyProtection="1"/>
    <xf numFmtId="0" fontId="10" fillId="0" borderId="0" xfId="0" applyFont="1" applyFill="1" applyBorder="1" applyAlignment="1" applyProtection="1"/>
    <xf numFmtId="0" fontId="0" fillId="0" borderId="0" xfId="0" applyFill="1" applyBorder="1" applyProtection="1"/>
    <xf numFmtId="0" fontId="0" fillId="0" borderId="0" xfId="0" applyFill="1" applyBorder="1" applyAlignment="1" applyProtection="1"/>
    <xf numFmtId="0" fontId="8" fillId="0" borderId="0" xfId="0" applyFont="1" applyFill="1" applyBorder="1" applyAlignment="1" applyProtection="1"/>
    <xf numFmtId="0" fontId="0" fillId="29" borderId="0" xfId="0" applyFill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 wrapText="1"/>
    </xf>
    <xf numFmtId="0" fontId="0" fillId="0" borderId="26" xfId="0" applyFill="1" applyBorder="1" applyAlignment="1" applyProtection="1">
      <alignment horizontal="center" vertical="center" wrapText="1"/>
      <protection locked="0"/>
    </xf>
    <xf numFmtId="0" fontId="0" fillId="29" borderId="26" xfId="0" applyFill="1" applyBorder="1" applyAlignment="1" applyProtection="1">
      <alignment horizontal="center" vertical="center" wrapText="1"/>
      <protection locked="0"/>
    </xf>
    <xf numFmtId="0" fontId="0" fillId="29" borderId="26" xfId="0" applyFill="1" applyBorder="1" applyAlignment="1" applyProtection="1">
      <alignment horizontal="center" vertical="center" wrapText="1"/>
    </xf>
    <xf numFmtId="9" fontId="0" fillId="0" borderId="0" xfId="0" applyNumberFormat="1" applyFill="1" applyProtection="1"/>
    <xf numFmtId="9" fontId="43" fillId="0" borderId="0" xfId="0" applyNumberFormat="1" applyFont="1" applyAlignment="1" applyProtection="1">
      <alignment horizontal="center"/>
    </xf>
    <xf numFmtId="0" fontId="44" fillId="30" borderId="26" xfId="0" applyFont="1" applyFill="1" applyBorder="1" applyAlignment="1" applyProtection="1">
      <alignment horizontal="center" vertical="center" wrapText="1"/>
    </xf>
    <xf numFmtId="0" fontId="45" fillId="30" borderId="26" xfId="0" applyFont="1" applyFill="1" applyBorder="1" applyAlignment="1" applyProtection="1">
      <alignment horizontal="center" vertical="center" wrapText="1"/>
    </xf>
    <xf numFmtId="0" fontId="0" fillId="0" borderId="26" xfId="0" applyFill="1" applyBorder="1" applyAlignment="1" applyProtection="1">
      <alignment horizontal="center" vertical="center" wrapText="1"/>
    </xf>
    <xf numFmtId="0" fontId="44" fillId="30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Alignment="1" applyProtection="1">
      <alignment vertical="center"/>
    </xf>
    <xf numFmtId="0" fontId="0" fillId="29" borderId="0" xfId="0" applyFill="1" applyAlignment="1" applyProtection="1">
      <alignment vertical="center"/>
    </xf>
    <xf numFmtId="0" fontId="5" fillId="29" borderId="0" xfId="0" applyFont="1" applyFill="1" applyProtection="1"/>
    <xf numFmtId="0" fontId="2" fillId="29" borderId="0" xfId="0" applyFont="1" applyFill="1" applyAlignment="1" applyProtection="1">
      <alignment horizontal="center" vertical="center"/>
    </xf>
    <xf numFmtId="0" fontId="5" fillId="24" borderId="11" xfId="0" applyFont="1" applyFill="1" applyBorder="1" applyAlignment="1" applyProtection="1">
      <alignment horizontal="center"/>
    </xf>
    <xf numFmtId="0" fontId="5" fillId="24" borderId="0" xfId="0" applyFont="1" applyFill="1" applyAlignment="1" applyProtection="1">
      <alignment horizontal="center" vertical="center"/>
    </xf>
    <xf numFmtId="0" fontId="3" fillId="25" borderId="21" xfId="0" applyFont="1" applyFill="1" applyBorder="1" applyAlignment="1" applyProtection="1">
      <alignment horizontal="center" vertical="center"/>
    </xf>
    <xf numFmtId="0" fontId="5" fillId="24" borderId="27" xfId="0" applyFont="1" applyFill="1" applyBorder="1" applyAlignment="1" applyProtection="1">
      <alignment horizontal="justify" vertical="center" wrapText="1"/>
    </xf>
    <xf numFmtId="0" fontId="5" fillId="24" borderId="21" xfId="0" applyFont="1" applyFill="1" applyBorder="1" applyAlignment="1" applyProtection="1">
      <alignment horizontal="justify" vertical="center" wrapText="1"/>
    </xf>
    <xf numFmtId="0" fontId="2" fillId="24" borderId="27" xfId="0" applyFont="1" applyFill="1" applyBorder="1" applyAlignment="1" applyProtection="1">
      <alignment horizontal="center"/>
    </xf>
    <xf numFmtId="0" fontId="2" fillId="24" borderId="28" xfId="0" applyFont="1" applyFill="1" applyBorder="1" applyAlignment="1" applyProtection="1">
      <alignment horizontal="center"/>
    </xf>
    <xf numFmtId="0" fontId="3" fillId="24" borderId="21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 vertical="center"/>
    </xf>
    <xf numFmtId="9" fontId="2" fillId="0" borderId="10" xfId="0" applyNumberFormat="1" applyFont="1" applyFill="1" applyBorder="1" applyAlignment="1" applyProtection="1">
      <alignment horizontal="center" vertical="center"/>
    </xf>
    <xf numFmtId="0" fontId="2" fillId="24" borderId="10" xfId="0" applyFont="1" applyFill="1" applyBorder="1" applyAlignment="1" applyProtection="1">
      <alignment horizontal="center" vertical="center"/>
    </xf>
    <xf numFmtId="9" fontId="2" fillId="24" borderId="10" xfId="36" applyFont="1" applyFill="1" applyBorder="1" applyAlignment="1" applyProtection="1">
      <alignment horizontal="center" vertical="center"/>
    </xf>
    <xf numFmtId="9" fontId="3" fillId="24" borderId="24" xfId="0" applyNumberFormat="1" applyFont="1" applyFill="1" applyBorder="1" applyAlignment="1" applyProtection="1"/>
    <xf numFmtId="0" fontId="3" fillId="25" borderId="15" xfId="0" applyFont="1" applyFill="1" applyBorder="1" applyAlignment="1" applyProtection="1">
      <alignment vertical="center" wrapText="1"/>
    </xf>
    <xf numFmtId="0" fontId="15" fillId="24" borderId="0" xfId="0" applyFont="1" applyFill="1" applyProtection="1"/>
    <xf numFmtId="0" fontId="46" fillId="24" borderId="0" xfId="0" applyFont="1" applyFill="1" applyProtection="1"/>
    <xf numFmtId="0" fontId="44" fillId="29" borderId="0" xfId="0" applyFont="1" applyFill="1" applyBorder="1" applyProtection="1"/>
    <xf numFmtId="0" fontId="44" fillId="24" borderId="0" xfId="0" applyFont="1" applyFill="1" applyAlignment="1" applyProtection="1">
      <alignment horizontal="center" vertical="center" wrapText="1"/>
    </xf>
    <xf numFmtId="0" fontId="4" fillId="24" borderId="0" xfId="34" applyFont="1" applyFill="1" applyProtection="1"/>
    <xf numFmtId="0" fontId="5" fillId="24" borderId="0" xfId="34" applyFill="1" applyProtection="1"/>
    <xf numFmtId="0" fontId="5" fillId="24" borderId="0" xfId="34" applyFont="1" applyFill="1" applyAlignment="1" applyProtection="1">
      <alignment vertical="center" wrapText="1"/>
    </xf>
    <xf numFmtId="0" fontId="14" fillId="24" borderId="0" xfId="0" applyFont="1" applyFill="1" applyAlignment="1" applyProtection="1">
      <alignment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  <protection locked="0"/>
    </xf>
    <xf numFmtId="0" fontId="3" fillId="25" borderId="11" xfId="34" applyFont="1" applyFill="1" applyBorder="1" applyAlignment="1" applyProtection="1">
      <alignment horizontal="center" vertical="distributed" wrapText="1"/>
    </xf>
    <xf numFmtId="0" fontId="44" fillId="29" borderId="0" xfId="0" applyFont="1" applyFill="1" applyAlignment="1" applyProtection="1">
      <alignment horizontal="left" vertical="center"/>
      <protection locked="0"/>
    </xf>
    <xf numFmtId="0" fontId="42" fillId="24" borderId="11" xfId="0" applyFont="1" applyFill="1" applyBorder="1" applyAlignment="1">
      <alignment horizontal="center"/>
    </xf>
    <xf numFmtId="0" fontId="0" fillId="0" borderId="22" xfId="0" applyBorder="1" applyAlignment="1" applyProtection="1">
      <alignment horizontal="center" vertical="center" wrapText="1"/>
      <protection locked="0"/>
    </xf>
    <xf numFmtId="0" fontId="44" fillId="30" borderId="29" xfId="0" applyFont="1" applyFill="1" applyBorder="1" applyAlignment="1" applyProtection="1">
      <alignment vertical="center" wrapText="1"/>
    </xf>
    <xf numFmtId="0" fontId="0" fillId="0" borderId="9" xfId="36" applyNumberFormat="1" applyFont="1" applyFill="1" applyBorder="1" applyAlignment="1" applyProtection="1">
      <alignment horizontal="center" vertical="center" wrapText="1"/>
    </xf>
    <xf numFmtId="0" fontId="2" fillId="24" borderId="21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0" fontId="2" fillId="0" borderId="10" xfId="0" applyNumberFormat="1" applyFont="1" applyBorder="1" applyAlignment="1">
      <alignment vertical="center" wrapText="1"/>
    </xf>
    <xf numFmtId="0" fontId="44" fillId="30" borderId="10" xfId="0" applyFont="1" applyFill="1" applyBorder="1" applyAlignment="1" applyProtection="1">
      <alignment horizontal="center" vertical="center" wrapText="1"/>
    </xf>
    <xf numFmtId="0" fontId="35" fillId="0" borderId="59" xfId="0" applyFont="1" applyFill="1" applyBorder="1" applyAlignment="1" applyProtection="1">
      <alignment horizontal="center" vertical="center"/>
    </xf>
    <xf numFmtId="0" fontId="35" fillId="0" borderId="17" xfId="0" applyFont="1" applyFill="1" applyBorder="1" applyAlignment="1" applyProtection="1">
      <alignment horizontal="center" vertical="center"/>
    </xf>
    <xf numFmtId="0" fontId="35" fillId="0" borderId="25" xfId="0" applyFont="1" applyFill="1" applyBorder="1" applyAlignment="1" applyProtection="1">
      <alignment horizontal="center" vertical="center"/>
    </xf>
    <xf numFmtId="0" fontId="38" fillId="0" borderId="16" xfId="0" applyFont="1" applyFill="1" applyBorder="1" applyAlignment="1" applyProtection="1">
      <alignment horizontal="center" vertical="center"/>
    </xf>
    <xf numFmtId="0" fontId="38" fillId="0" borderId="18" xfId="0" applyFont="1" applyFill="1" applyBorder="1" applyAlignment="1" applyProtection="1">
      <alignment horizontal="center" vertical="center"/>
    </xf>
    <xf numFmtId="0" fontId="38" fillId="0" borderId="20" xfId="0" applyFont="1" applyFill="1" applyBorder="1" applyAlignment="1" applyProtection="1">
      <alignment horizontal="center" vertical="center"/>
    </xf>
    <xf numFmtId="0" fontId="16" fillId="0" borderId="60" xfId="0" applyFont="1" applyFill="1" applyBorder="1" applyAlignment="1" applyProtection="1">
      <alignment vertical="center"/>
    </xf>
    <xf numFmtId="0" fontId="16" fillId="0" borderId="18" xfId="0" applyFont="1" applyFill="1" applyBorder="1" applyAlignment="1" applyProtection="1">
      <alignment vertical="center"/>
    </xf>
    <xf numFmtId="0" fontId="16" fillId="0" borderId="20" xfId="0" applyFont="1" applyFill="1" applyBorder="1" applyAlignment="1" applyProtection="1">
      <alignment vertical="center"/>
    </xf>
    <xf numFmtId="0" fontId="38" fillId="0" borderId="28" xfId="0" applyFont="1" applyFill="1" applyBorder="1" applyAlignment="1" applyProtection="1">
      <alignment horizontal="center" vertical="center"/>
    </xf>
    <xf numFmtId="0" fontId="38" fillId="0" borderId="26" xfId="0" applyFont="1" applyFill="1" applyBorder="1" applyAlignment="1" applyProtection="1">
      <alignment horizontal="center" vertical="center"/>
    </xf>
    <xf numFmtId="0" fontId="38" fillId="0" borderId="61" xfId="0" applyFont="1" applyFill="1" applyBorder="1" applyAlignment="1" applyProtection="1">
      <alignment horizontal="center" vertical="center"/>
    </xf>
    <xf numFmtId="0" fontId="16" fillId="0" borderId="52" xfId="0" applyFont="1" applyFill="1" applyBorder="1" applyAlignment="1" applyProtection="1">
      <alignment vertical="center"/>
    </xf>
    <xf numFmtId="0" fontId="16" fillId="0" borderId="26" xfId="0" applyFont="1" applyFill="1" applyBorder="1" applyAlignment="1" applyProtection="1">
      <alignment vertical="center"/>
    </xf>
    <xf numFmtId="0" fontId="16" fillId="0" borderId="61" xfId="0" applyFont="1" applyFill="1" applyBorder="1" applyAlignment="1" applyProtection="1">
      <alignment vertical="center"/>
    </xf>
    <xf numFmtId="0" fontId="38" fillId="0" borderId="21" xfId="0" applyFont="1" applyFill="1" applyBorder="1" applyAlignment="1" applyProtection="1">
      <alignment horizontal="center" vertical="center"/>
    </xf>
    <xf numFmtId="0" fontId="38" fillId="0" borderId="10" xfId="0" applyFont="1" applyFill="1" applyBorder="1" applyAlignment="1" applyProtection="1">
      <alignment horizontal="center" vertical="center"/>
    </xf>
    <xf numFmtId="0" fontId="38" fillId="0" borderId="23" xfId="0" applyFont="1" applyFill="1" applyBorder="1" applyAlignment="1" applyProtection="1">
      <alignment horizontal="center" vertical="center"/>
    </xf>
    <xf numFmtId="0" fontId="16" fillId="0" borderId="29" xfId="0" applyFont="1" applyFill="1" applyBorder="1" applyAlignment="1" applyProtection="1">
      <alignment vertical="center"/>
    </xf>
    <xf numFmtId="0" fontId="16" fillId="0" borderId="10" xfId="0" applyFont="1" applyFill="1" applyBorder="1" applyAlignment="1" applyProtection="1">
      <alignment vertical="center"/>
    </xf>
    <xf numFmtId="0" fontId="16" fillId="0" borderId="23" xfId="0" applyFont="1" applyFill="1" applyBorder="1" applyAlignment="1" applyProtection="1">
      <alignment vertical="center"/>
    </xf>
    <xf numFmtId="0" fontId="6" fillId="25" borderId="12" xfId="0" applyFont="1" applyFill="1" applyBorder="1" applyAlignment="1" applyProtection="1">
      <alignment horizontal="center" vertical="center" wrapText="1"/>
    </xf>
    <xf numFmtId="0" fontId="6" fillId="25" borderId="13" xfId="0" applyFont="1" applyFill="1" applyBorder="1" applyAlignment="1" applyProtection="1">
      <alignment horizontal="center" vertical="center" wrapText="1"/>
    </xf>
    <xf numFmtId="0" fontId="6" fillId="25" borderId="14" xfId="0" applyFont="1" applyFill="1" applyBorder="1" applyAlignment="1" applyProtection="1">
      <alignment horizontal="center" vertical="center" wrapText="1"/>
    </xf>
    <xf numFmtId="0" fontId="6" fillId="25" borderId="40" xfId="0" applyFont="1" applyFill="1" applyBorder="1" applyAlignment="1" applyProtection="1">
      <alignment horizontal="center" vertical="center" wrapText="1"/>
    </xf>
    <xf numFmtId="0" fontId="6" fillId="25" borderId="41" xfId="0" applyFont="1" applyFill="1" applyBorder="1" applyAlignment="1" applyProtection="1">
      <alignment horizontal="center" vertical="center" wrapText="1"/>
    </xf>
    <xf numFmtId="0" fontId="6" fillId="25" borderId="42" xfId="0" applyFont="1" applyFill="1" applyBorder="1" applyAlignment="1" applyProtection="1">
      <alignment horizontal="center" vertical="center" wrapText="1"/>
    </xf>
    <xf numFmtId="0" fontId="3" fillId="24" borderId="0" xfId="0" applyFont="1" applyFill="1" applyAlignment="1" applyProtection="1">
      <alignment horizontal="center" vertical="center" wrapText="1"/>
    </xf>
    <xf numFmtId="0" fontId="2" fillId="0" borderId="15" xfId="34" applyFont="1" applyFill="1" applyBorder="1" applyAlignment="1" applyProtection="1">
      <alignment horizontal="center" vertical="distributed"/>
    </xf>
    <xf numFmtId="0" fontId="2" fillId="0" borderId="24" xfId="34" applyFont="1" applyFill="1" applyBorder="1" applyAlignment="1" applyProtection="1">
      <alignment horizontal="center" vertical="distributed"/>
    </xf>
    <xf numFmtId="0" fontId="2" fillId="0" borderId="35" xfId="34" applyFont="1" applyFill="1" applyBorder="1" applyAlignment="1" applyProtection="1">
      <alignment horizontal="center" vertical="distributed"/>
    </xf>
    <xf numFmtId="0" fontId="3" fillId="25" borderId="15" xfId="34" applyFont="1" applyFill="1" applyBorder="1" applyAlignment="1" applyProtection="1">
      <alignment horizontal="center" vertical="distributed"/>
    </xf>
    <xf numFmtId="0" fontId="3" fillId="25" borderId="24" xfId="34" applyFont="1" applyFill="1" applyBorder="1" applyAlignment="1" applyProtection="1">
      <alignment horizontal="center" vertical="distributed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center" vertical="center"/>
    </xf>
    <xf numFmtId="0" fontId="5" fillId="24" borderId="38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39" xfId="0" applyFont="1" applyFill="1" applyBorder="1" applyAlignment="1" applyProtection="1">
      <alignment horizontal="center"/>
    </xf>
    <xf numFmtId="0" fontId="2" fillId="24" borderId="24" xfId="0" applyFont="1" applyFill="1" applyBorder="1" applyAlignment="1" applyProtection="1">
      <alignment horizontal="center"/>
    </xf>
    <xf numFmtId="0" fontId="2" fillId="24" borderId="35" xfId="0" applyFont="1" applyFill="1" applyBorder="1" applyAlignment="1" applyProtection="1">
      <alignment horizontal="center"/>
    </xf>
    <xf numFmtId="0" fontId="3" fillId="24" borderId="12" xfId="0" applyFont="1" applyFill="1" applyBorder="1" applyAlignment="1" applyProtection="1">
      <alignment horizontal="center"/>
    </xf>
    <xf numFmtId="0" fontId="3" fillId="24" borderId="13" xfId="0" applyFont="1" applyFill="1" applyBorder="1" applyAlignment="1" applyProtection="1">
      <alignment horizontal="center"/>
    </xf>
    <xf numFmtId="0" fontId="3" fillId="24" borderId="14" xfId="0" applyFont="1" applyFill="1" applyBorder="1" applyAlignment="1" applyProtection="1">
      <alignment horizontal="center"/>
    </xf>
    <xf numFmtId="0" fontId="2" fillId="24" borderId="15" xfId="0" applyFont="1" applyFill="1" applyBorder="1" applyAlignment="1" applyProtection="1">
      <alignment horizontal="center"/>
    </xf>
    <xf numFmtId="0" fontId="3" fillId="24" borderId="15" xfId="0" applyFont="1" applyFill="1" applyBorder="1" applyAlignment="1" applyProtection="1">
      <alignment horizontal="center"/>
    </xf>
    <xf numFmtId="0" fontId="3" fillId="24" borderId="24" xfId="0" applyFont="1" applyFill="1" applyBorder="1" applyAlignment="1" applyProtection="1">
      <alignment horizontal="center"/>
    </xf>
    <xf numFmtId="0" fontId="3" fillId="24" borderId="35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justify" vertical="center" wrapText="1"/>
    </xf>
    <xf numFmtId="0" fontId="5" fillId="24" borderId="24" xfId="0" applyFont="1" applyFill="1" applyBorder="1" applyAlignment="1" applyProtection="1">
      <alignment horizontal="justify" vertical="center" wrapText="1"/>
    </xf>
    <xf numFmtId="0" fontId="5" fillId="24" borderId="35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center"/>
    </xf>
    <xf numFmtId="0" fontId="3" fillId="25" borderId="15" xfId="0" applyFont="1" applyFill="1" applyBorder="1" applyAlignment="1" applyProtection="1">
      <alignment horizontal="center"/>
    </xf>
    <xf numFmtId="0" fontId="3" fillId="25" borderId="24" xfId="0" applyFont="1" applyFill="1" applyBorder="1" applyAlignment="1" applyProtection="1">
      <alignment horizontal="center"/>
    </xf>
    <xf numFmtId="0" fontId="3" fillId="25" borderId="35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3" fillId="0" borderId="35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justify" vertical="center" wrapText="1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35" xfId="0" applyFont="1" applyFill="1" applyBorder="1" applyAlignment="1" applyProtection="1">
      <alignment horizontal="justify" vertical="center" wrapText="1"/>
    </xf>
    <xf numFmtId="9" fontId="2" fillId="24" borderId="15" xfId="0" applyNumberFormat="1" applyFont="1" applyFill="1" applyBorder="1" applyAlignment="1" applyProtection="1">
      <alignment horizontal="center" wrapText="1"/>
    </xf>
    <xf numFmtId="0" fontId="2" fillId="24" borderId="24" xfId="0" applyFont="1" applyFill="1" applyBorder="1" applyAlignment="1" applyProtection="1">
      <alignment horizontal="center" wrapText="1"/>
    </xf>
    <xf numFmtId="0" fontId="2" fillId="24" borderId="35" xfId="0" applyFont="1" applyFill="1" applyBorder="1" applyAlignment="1" applyProtection="1">
      <alignment horizontal="center" wrapText="1"/>
    </xf>
    <xf numFmtId="0" fontId="3" fillId="0" borderId="38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39" xfId="0" applyFont="1" applyFill="1" applyBorder="1" applyAlignment="1" applyProtection="1">
      <alignment horizontal="center"/>
    </xf>
    <xf numFmtId="0" fontId="2" fillId="24" borderId="15" xfId="0" applyFont="1" applyFill="1" applyBorder="1" applyAlignment="1" applyProtection="1">
      <alignment horizontal="center" wrapText="1"/>
    </xf>
    <xf numFmtId="0" fontId="2" fillId="27" borderId="24" xfId="0" applyFont="1" applyFill="1" applyBorder="1" applyAlignment="1" applyProtection="1">
      <alignment horizontal="center" wrapText="1"/>
    </xf>
    <xf numFmtId="0" fontId="2" fillId="28" borderId="15" xfId="0" applyFont="1" applyFill="1" applyBorder="1" applyAlignment="1" applyProtection="1">
      <alignment horizontal="center" vertical="center" wrapText="1"/>
    </xf>
    <xf numFmtId="0" fontId="2" fillId="28" borderId="35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24" xfId="0" applyFont="1" applyFill="1" applyBorder="1" applyAlignment="1" applyProtection="1">
      <alignment horizontal="center"/>
    </xf>
    <xf numFmtId="0" fontId="5" fillId="24" borderId="35" xfId="0" applyFont="1" applyFill="1" applyBorder="1" applyAlignment="1" applyProtection="1">
      <alignment horizontal="center"/>
    </xf>
    <xf numFmtId="0" fontId="3" fillId="25" borderId="43" xfId="0" applyFont="1" applyFill="1" applyBorder="1" applyAlignment="1" applyProtection="1">
      <alignment horizontal="center" vertical="center"/>
    </xf>
    <xf numFmtId="0" fontId="3" fillId="25" borderId="53" xfId="0" applyFont="1" applyFill="1" applyBorder="1" applyAlignment="1" applyProtection="1">
      <alignment horizontal="center" vertical="center"/>
    </xf>
    <xf numFmtId="0" fontId="3" fillId="25" borderId="45" xfId="0" applyFont="1" applyFill="1" applyBorder="1" applyAlignment="1" applyProtection="1">
      <alignment horizontal="center" vertical="center"/>
    </xf>
    <xf numFmtId="0" fontId="3" fillId="25" borderId="54" xfId="0" applyFont="1" applyFill="1" applyBorder="1" applyAlignment="1" applyProtection="1">
      <alignment horizontal="center" vertical="center"/>
    </xf>
    <xf numFmtId="0" fontId="3" fillId="25" borderId="55" xfId="0" applyFont="1" applyFill="1" applyBorder="1" applyAlignment="1" applyProtection="1">
      <alignment horizontal="center"/>
    </xf>
    <xf numFmtId="0" fontId="3" fillId="25" borderId="56" xfId="0" applyFont="1" applyFill="1" applyBorder="1" applyAlignment="1" applyProtection="1">
      <alignment horizontal="center"/>
    </xf>
    <xf numFmtId="0" fontId="3" fillId="25" borderId="57" xfId="0" applyFont="1" applyFill="1" applyBorder="1" applyAlignment="1" applyProtection="1">
      <alignment horizontal="center"/>
    </xf>
    <xf numFmtId="0" fontId="3" fillId="25" borderId="58" xfId="0" applyFont="1" applyFill="1" applyBorder="1" applyAlignment="1" applyProtection="1">
      <alignment horizontal="center"/>
    </xf>
    <xf numFmtId="0" fontId="2" fillId="29" borderId="45" xfId="0" applyFont="1" applyFill="1" applyBorder="1" applyAlignment="1" applyProtection="1">
      <alignment vertical="center" wrapText="1"/>
    </xf>
    <xf numFmtId="0" fontId="2" fillId="29" borderId="13" xfId="0" applyFont="1" applyFill="1" applyBorder="1" applyAlignment="1" applyProtection="1">
      <alignment vertical="center" wrapText="1"/>
    </xf>
    <xf numFmtId="0" fontId="2" fillId="29" borderId="14" xfId="0" applyFont="1" applyFill="1" applyBorder="1" applyAlignment="1" applyProtection="1">
      <alignment vertical="center" wrapText="1"/>
    </xf>
    <xf numFmtId="0" fontId="5" fillId="29" borderId="47" xfId="0" applyFont="1" applyFill="1" applyBorder="1" applyAlignment="1" applyProtection="1">
      <alignment horizontal="justify" vertical="center" wrapText="1"/>
      <protection locked="0"/>
    </xf>
    <xf numFmtId="0" fontId="5" fillId="29" borderId="48" xfId="0" applyFont="1" applyFill="1" applyBorder="1" applyAlignment="1" applyProtection="1">
      <alignment horizontal="justify" vertical="center" wrapText="1"/>
      <protection locked="0"/>
    </xf>
    <xf numFmtId="0" fontId="5" fillId="29" borderId="49" xfId="0" applyFont="1" applyFill="1" applyBorder="1" applyAlignment="1" applyProtection="1">
      <alignment horizontal="justify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50" xfId="0" applyFont="1" applyFill="1" applyBorder="1" applyAlignment="1" applyProtection="1">
      <alignment horizontal="center" vertical="center" wrapText="1"/>
    </xf>
    <xf numFmtId="0" fontId="5" fillId="24" borderId="47" xfId="0" applyFont="1" applyFill="1" applyBorder="1" applyAlignment="1" applyProtection="1">
      <alignment horizontal="center" vertical="center"/>
    </xf>
    <xf numFmtId="0" fontId="5" fillId="24" borderId="48" xfId="0" applyFont="1" applyFill="1" applyBorder="1" applyAlignment="1" applyProtection="1">
      <alignment horizontal="center" vertical="center"/>
    </xf>
    <xf numFmtId="0" fontId="5" fillId="24" borderId="51" xfId="0" applyFont="1" applyFill="1" applyBorder="1" applyAlignment="1" applyProtection="1">
      <alignment horizontal="center" vertical="center"/>
    </xf>
    <xf numFmtId="0" fontId="5" fillId="24" borderId="49" xfId="0" applyFont="1" applyFill="1" applyBorder="1" applyAlignment="1" applyProtection="1">
      <alignment horizontal="center" vertical="center"/>
    </xf>
    <xf numFmtId="0" fontId="5" fillId="24" borderId="30" xfId="0" applyFont="1" applyFill="1" applyBorder="1" applyAlignment="1" applyProtection="1">
      <alignment horizontal="center" vertical="center"/>
    </xf>
    <xf numFmtId="0" fontId="5" fillId="24" borderId="31" xfId="0" applyFont="1" applyFill="1" applyBorder="1" applyAlignment="1" applyProtection="1">
      <alignment horizontal="center" vertical="center"/>
    </xf>
    <xf numFmtId="0" fontId="5" fillId="24" borderId="52" xfId="0" applyFont="1" applyFill="1" applyBorder="1" applyAlignment="1" applyProtection="1">
      <alignment horizontal="center" vertical="center"/>
    </xf>
    <xf numFmtId="0" fontId="5" fillId="24" borderId="32" xfId="0" applyFont="1" applyFill="1" applyBorder="1" applyAlignment="1" applyProtection="1">
      <alignment horizontal="center" vertical="center"/>
    </xf>
    <xf numFmtId="0" fontId="5" fillId="24" borderId="30" xfId="0" applyFont="1" applyFill="1" applyBorder="1" applyAlignment="1" applyProtection="1">
      <alignment horizontal="center" vertical="center"/>
      <protection locked="0"/>
    </xf>
    <xf numFmtId="0" fontId="5" fillId="24" borderId="31" xfId="0" applyFont="1" applyFill="1" applyBorder="1" applyAlignment="1" applyProtection="1">
      <alignment horizontal="center" vertical="center"/>
      <protection locked="0"/>
    </xf>
    <xf numFmtId="0" fontId="5" fillId="24" borderId="32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33" xfId="0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Fill="1" applyBorder="1" applyAlignment="1" applyProtection="1">
      <alignment horizontal="center" vertical="center" wrapText="1"/>
      <protection locked="0"/>
    </xf>
    <xf numFmtId="0" fontId="3" fillId="25" borderId="36" xfId="0" applyFont="1" applyFill="1" applyBorder="1" applyAlignment="1" applyProtection="1">
      <alignment horizontal="left" vertical="center" wrapText="1"/>
    </xf>
    <xf numFmtId="0" fontId="3" fillId="25" borderId="37" xfId="0" applyFont="1" applyFill="1" applyBorder="1" applyAlignment="1" applyProtection="1">
      <alignment horizontal="left" vertical="center" wrapText="1"/>
    </xf>
    <xf numFmtId="0" fontId="5" fillId="24" borderId="12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4" xfId="0" applyFont="1" applyFill="1" applyBorder="1" applyAlignment="1" applyProtection="1">
      <alignment horizontal="center"/>
    </xf>
    <xf numFmtId="0" fontId="5" fillId="24" borderId="40" xfId="0" applyFont="1" applyFill="1" applyBorder="1" applyAlignment="1" applyProtection="1">
      <alignment horizontal="center"/>
    </xf>
    <xf numFmtId="0" fontId="5" fillId="24" borderId="41" xfId="0" applyFont="1" applyFill="1" applyBorder="1" applyAlignment="1" applyProtection="1">
      <alignment horizontal="center"/>
    </xf>
    <xf numFmtId="0" fontId="5" fillId="24" borderId="42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3" fillId="25" borderId="43" xfId="0" applyFont="1" applyFill="1" applyBorder="1" applyAlignment="1" applyProtection="1">
      <alignment horizontal="left" vertical="center" wrapText="1"/>
    </xf>
    <xf numFmtId="0" fontId="3" fillId="25" borderId="44" xfId="0" applyFont="1" applyFill="1" applyBorder="1" applyAlignment="1" applyProtection="1">
      <alignment horizontal="left" vertical="center" wrapText="1"/>
    </xf>
    <xf numFmtId="0" fontId="3" fillId="25" borderId="27" xfId="0" applyFont="1" applyFill="1" applyBorder="1" applyAlignment="1" applyProtection="1">
      <alignment horizontal="left" vertical="center" wrapText="1"/>
    </xf>
    <xf numFmtId="0" fontId="5" fillId="29" borderId="46" xfId="0" applyFont="1" applyFill="1" applyBorder="1" applyAlignment="1" applyProtection="1">
      <alignment horizontal="justify" vertical="center" wrapText="1"/>
      <protection locked="0"/>
    </xf>
    <xf numFmtId="0" fontId="5" fillId="29" borderId="41" xfId="0" applyFont="1" applyFill="1" applyBorder="1" applyAlignment="1" applyProtection="1">
      <alignment horizontal="justify" vertical="center" wrapText="1"/>
      <protection locked="0"/>
    </xf>
    <xf numFmtId="0" fontId="5" fillId="29" borderId="42" xfId="0" applyFont="1" applyFill="1" applyBorder="1" applyAlignment="1" applyProtection="1">
      <alignment horizontal="justify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</xf>
    <xf numFmtId="0" fontId="0" fillId="0" borderId="26" xfId="0" applyFill="1" applyBorder="1" applyAlignment="1" applyProtection="1">
      <alignment horizontal="center" vertical="center" wrapText="1"/>
    </xf>
    <xf numFmtId="9" fontId="0" fillId="0" borderId="26" xfId="36" applyFont="1" applyFill="1" applyBorder="1" applyAlignment="1" applyProtection="1">
      <alignment horizontal="center" vertical="center" wrapText="1"/>
    </xf>
    <xf numFmtId="0" fontId="44" fillId="30" borderId="26" xfId="0" applyFont="1" applyFill="1" applyBorder="1" applyAlignment="1" applyProtection="1">
      <alignment horizontal="center" vertical="center" wrapText="1"/>
    </xf>
    <xf numFmtId="0" fontId="36" fillId="29" borderId="64" xfId="0" applyFont="1" applyFill="1" applyBorder="1" applyAlignment="1" applyProtection="1">
      <alignment horizontal="left" vertical="center" wrapText="1"/>
      <protection locked="0"/>
    </xf>
    <xf numFmtId="0" fontId="36" fillId="29" borderId="65" xfId="0" applyFont="1" applyFill="1" applyBorder="1" applyAlignment="1" applyProtection="1">
      <alignment horizontal="left" vertical="center" wrapText="1"/>
      <protection locked="0"/>
    </xf>
    <xf numFmtId="0" fontId="36" fillId="29" borderId="66" xfId="0" applyFont="1" applyFill="1" applyBorder="1" applyAlignment="1" applyProtection="1">
      <alignment horizontal="left" vertical="center" wrapText="1"/>
      <protection locked="0"/>
    </xf>
    <xf numFmtId="0" fontId="36" fillId="29" borderId="47" xfId="0" applyFont="1" applyFill="1" applyBorder="1" applyAlignment="1" applyProtection="1">
      <alignment horizontal="left" vertical="center" wrapText="1"/>
      <protection locked="0"/>
    </xf>
    <xf numFmtId="0" fontId="36" fillId="29" borderId="48" xfId="0" applyFont="1" applyFill="1" applyBorder="1" applyAlignment="1" applyProtection="1">
      <alignment horizontal="left" vertical="center" wrapText="1"/>
      <protection locked="0"/>
    </xf>
    <xf numFmtId="0" fontId="36" fillId="29" borderId="51" xfId="0" applyFont="1" applyFill="1" applyBorder="1" applyAlignment="1" applyProtection="1">
      <alignment horizontal="left" vertical="center" wrapText="1"/>
      <protection locked="0"/>
    </xf>
    <xf numFmtId="0" fontId="45" fillId="30" borderId="26" xfId="0" applyFont="1" applyFill="1" applyBorder="1" applyAlignment="1" applyProtection="1">
      <alignment horizontal="center" vertical="center"/>
    </xf>
    <xf numFmtId="0" fontId="8" fillId="29" borderId="0" xfId="0" applyFont="1" applyFill="1" applyAlignment="1" applyProtection="1">
      <alignment horizontal="center"/>
    </xf>
    <xf numFmtId="0" fontId="5" fillId="0" borderId="17" xfId="0" applyFont="1" applyBorder="1" applyAlignment="1" applyProtection="1">
      <alignment horizontal="left"/>
    </xf>
    <xf numFmtId="0" fontId="0" fillId="0" borderId="32" xfId="0" applyBorder="1" applyAlignment="1" applyProtection="1">
      <alignment horizontal="left"/>
    </xf>
    <xf numFmtId="0" fontId="0" fillId="0" borderId="25" xfId="0" applyBorder="1" applyAlignment="1" applyProtection="1">
      <alignment horizontal="left"/>
    </xf>
    <xf numFmtId="0" fontId="0" fillId="0" borderId="34" xfId="0" applyBorder="1" applyAlignment="1" applyProtection="1">
      <alignment horizontal="left"/>
    </xf>
    <xf numFmtId="0" fontId="10" fillId="0" borderId="17" xfId="0" applyFont="1" applyFill="1" applyBorder="1" applyAlignment="1" applyProtection="1">
      <alignment horizontal="center"/>
    </xf>
    <xf numFmtId="0" fontId="10" fillId="0" borderId="31" xfId="0" applyFont="1" applyFill="1" applyBorder="1" applyAlignment="1" applyProtection="1">
      <alignment horizontal="center"/>
    </xf>
    <xf numFmtId="0" fontId="10" fillId="0" borderId="32" xfId="0" applyFont="1" applyFill="1" applyBorder="1" applyAlignment="1" applyProtection="1">
      <alignment horizontal="center"/>
    </xf>
    <xf numFmtId="0" fontId="8" fillId="0" borderId="25" xfId="0" applyFont="1" applyFill="1" applyBorder="1" applyAlignment="1" applyProtection="1">
      <alignment horizontal="center"/>
    </xf>
    <xf numFmtId="0" fontId="8" fillId="0" borderId="33" xfId="0" applyFont="1" applyFill="1" applyBorder="1" applyAlignment="1" applyProtection="1">
      <alignment horizontal="center"/>
    </xf>
    <xf numFmtId="0" fontId="8" fillId="0" borderId="34" xfId="0" applyFont="1" applyFill="1" applyBorder="1" applyAlignment="1" applyProtection="1">
      <alignment horizontal="center"/>
    </xf>
    <xf numFmtId="0" fontId="45" fillId="30" borderId="26" xfId="0" applyFont="1" applyFill="1" applyBorder="1" applyAlignment="1" applyProtection="1">
      <alignment horizontal="center" vertical="center" wrapText="1"/>
    </xf>
    <xf numFmtId="0" fontId="0" fillId="0" borderId="59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5" fillId="0" borderId="59" xfId="0" applyFont="1" applyBorder="1" applyAlignment="1" applyProtection="1">
      <alignment horizontal="left"/>
    </xf>
    <xf numFmtId="0" fontId="0" fillId="0" borderId="62" xfId="0" applyBorder="1" applyAlignment="1" applyProtection="1">
      <alignment horizontal="left"/>
    </xf>
    <xf numFmtId="0" fontId="10" fillId="0" borderId="59" xfId="0" applyFont="1" applyBorder="1" applyAlignment="1" applyProtection="1">
      <alignment horizontal="center"/>
    </xf>
    <xf numFmtId="0" fontId="10" fillId="0" borderId="63" xfId="0" applyFont="1" applyBorder="1" applyAlignment="1" applyProtection="1">
      <alignment horizontal="center"/>
    </xf>
    <xf numFmtId="0" fontId="10" fillId="0" borderId="62" xfId="0" applyFont="1" applyBorder="1" applyAlignment="1" applyProtection="1">
      <alignment horizontal="center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35" xfId="0" applyFont="1" applyFill="1" applyBorder="1" applyAlignment="1" applyProtection="1">
      <alignment horizontal="center" vertical="center" wrapText="1"/>
      <protection locked="0"/>
    </xf>
    <xf numFmtId="0" fontId="9" fillId="24" borderId="12" xfId="0" applyFont="1" applyFill="1" applyBorder="1" applyAlignment="1" applyProtection="1">
      <alignment horizontal="center" vertical="center"/>
    </xf>
    <xf numFmtId="0" fontId="9" fillId="24" borderId="13" xfId="0" applyFont="1" applyFill="1" applyBorder="1" applyAlignment="1" applyProtection="1">
      <alignment horizontal="center" vertical="center"/>
    </xf>
    <xf numFmtId="0" fontId="9" fillId="24" borderId="14" xfId="0" applyFont="1" applyFill="1" applyBorder="1" applyAlignment="1" applyProtection="1">
      <alignment horizontal="center" vertical="center"/>
    </xf>
    <xf numFmtId="0" fontId="9" fillId="24" borderId="38" xfId="0" applyFont="1" applyFill="1" applyBorder="1" applyAlignment="1" applyProtection="1">
      <alignment horizontal="center" vertical="center"/>
    </xf>
    <xf numFmtId="0" fontId="9" fillId="24" borderId="0" xfId="0" applyFont="1" applyFill="1" applyBorder="1" applyAlignment="1" applyProtection="1">
      <alignment horizontal="center" vertical="center"/>
    </xf>
    <xf numFmtId="0" fontId="9" fillId="24" borderId="39" xfId="0" applyFont="1" applyFill="1" applyBorder="1" applyAlignment="1" applyProtection="1">
      <alignment horizontal="center" vertical="center"/>
    </xf>
    <xf numFmtId="0" fontId="9" fillId="24" borderId="40" xfId="0" applyFont="1" applyFill="1" applyBorder="1" applyAlignment="1" applyProtection="1">
      <alignment horizontal="center" vertical="center"/>
    </xf>
    <xf numFmtId="0" fontId="9" fillId="24" borderId="41" xfId="0" applyFont="1" applyFill="1" applyBorder="1" applyAlignment="1" applyProtection="1">
      <alignment horizontal="center" vertical="center"/>
    </xf>
    <xf numFmtId="0" fontId="9" fillId="24" borderId="42" xfId="0" applyFont="1" applyFill="1" applyBorder="1" applyAlignment="1" applyProtection="1">
      <alignment horizontal="center" vertical="center"/>
    </xf>
    <xf numFmtId="0" fontId="2" fillId="24" borderId="12" xfId="0" applyFont="1" applyFill="1" applyBorder="1" applyAlignment="1" applyProtection="1">
      <alignment vertical="center" wrapText="1"/>
      <protection locked="0"/>
    </xf>
    <xf numFmtId="0" fontId="2" fillId="24" borderId="13" xfId="0" applyFont="1" applyFill="1" applyBorder="1" applyAlignment="1" applyProtection="1">
      <alignment vertical="center" wrapText="1"/>
      <protection locked="0"/>
    </xf>
    <xf numFmtId="0" fontId="2" fillId="24" borderId="14" xfId="0" applyFont="1" applyFill="1" applyBorder="1" applyAlignment="1" applyProtection="1">
      <alignment vertical="center" wrapText="1"/>
      <protection locked="0"/>
    </xf>
    <xf numFmtId="0" fontId="2" fillId="24" borderId="15" xfId="0" applyFont="1" applyFill="1" applyBorder="1" applyAlignment="1" applyProtection="1">
      <alignment horizontal="center" vertical="center" wrapText="1"/>
      <protection locked="0"/>
    </xf>
    <xf numFmtId="0" fontId="2" fillId="24" borderId="24" xfId="0" applyFont="1" applyFill="1" applyBorder="1" applyAlignment="1" applyProtection="1">
      <alignment horizontal="center" vertical="center"/>
      <protection locked="0"/>
    </xf>
    <xf numFmtId="0" fontId="2" fillId="24" borderId="35" xfId="0" applyFont="1" applyFill="1" applyBorder="1" applyAlignment="1" applyProtection="1">
      <alignment horizontal="center" vertical="center"/>
      <protection locked="0"/>
    </xf>
    <xf numFmtId="0" fontId="3" fillId="25" borderId="68" xfId="0" applyFont="1" applyFill="1" applyBorder="1" applyAlignment="1" applyProtection="1">
      <alignment horizontal="left" vertical="center" wrapText="1"/>
    </xf>
    <xf numFmtId="0" fontId="5" fillId="24" borderId="40" xfId="0" applyFont="1" applyFill="1" applyBorder="1" applyAlignment="1" applyProtection="1">
      <alignment horizontal="left" vertical="center" wrapText="1"/>
      <protection locked="0"/>
    </xf>
    <xf numFmtId="0" fontId="5" fillId="24" borderId="41" xfId="0" applyFont="1" applyFill="1" applyBorder="1" applyAlignment="1" applyProtection="1">
      <alignment horizontal="left" vertical="center" wrapText="1"/>
      <protection locked="0"/>
    </xf>
    <xf numFmtId="0" fontId="5" fillId="24" borderId="42" xfId="0" applyFont="1" applyFill="1" applyBorder="1" applyAlignment="1" applyProtection="1">
      <alignment horizontal="left" vertical="center" wrapText="1"/>
      <protection locked="0"/>
    </xf>
    <xf numFmtId="0" fontId="3" fillId="24" borderId="22" xfId="0" applyFont="1" applyFill="1" applyBorder="1" applyAlignment="1" applyProtection="1">
      <alignment horizontal="center"/>
    </xf>
    <xf numFmtId="0" fontId="3" fillId="24" borderId="33" xfId="0" applyFont="1" applyFill="1" applyBorder="1" applyAlignment="1" applyProtection="1">
      <alignment horizontal="center"/>
    </xf>
    <xf numFmtId="0" fontId="3" fillId="24" borderId="29" xfId="0" applyFont="1" applyFill="1" applyBorder="1" applyAlignment="1" applyProtection="1">
      <alignment horizontal="center"/>
    </xf>
    <xf numFmtId="0" fontId="3" fillId="24" borderId="34" xfId="0" applyFont="1" applyFill="1" applyBorder="1" applyAlignment="1" applyProtection="1">
      <alignment horizontal="center"/>
    </xf>
    <xf numFmtId="0" fontId="2" fillId="24" borderId="47" xfId="0" applyFont="1" applyFill="1" applyBorder="1" applyAlignment="1" applyProtection="1">
      <alignment horizontal="center"/>
    </xf>
    <xf numFmtId="0" fontId="2" fillId="24" borderId="48" xfId="0" applyFont="1" applyFill="1" applyBorder="1" applyAlignment="1" applyProtection="1">
      <alignment horizontal="center"/>
    </xf>
    <xf numFmtId="0" fontId="2" fillId="24" borderId="51" xfId="0" applyFont="1" applyFill="1" applyBorder="1" applyAlignment="1" applyProtection="1">
      <alignment horizontal="center"/>
    </xf>
    <xf numFmtId="0" fontId="2" fillId="24" borderId="49" xfId="0" applyFont="1" applyFill="1" applyBorder="1" applyAlignment="1" applyProtection="1">
      <alignment horizontal="center"/>
    </xf>
    <xf numFmtId="0" fontId="2" fillId="24" borderId="30" xfId="0" applyFont="1" applyFill="1" applyBorder="1" applyAlignment="1" applyProtection="1">
      <alignment horizontal="center"/>
    </xf>
    <xf numFmtId="0" fontId="2" fillId="24" borderId="31" xfId="0" applyFont="1" applyFill="1" applyBorder="1" applyAlignment="1" applyProtection="1">
      <alignment horizontal="center"/>
    </xf>
    <xf numFmtId="0" fontId="2" fillId="24" borderId="52" xfId="0" applyFont="1" applyFill="1" applyBorder="1" applyAlignment="1" applyProtection="1">
      <alignment horizontal="center"/>
    </xf>
    <xf numFmtId="0" fontId="2" fillId="24" borderId="32" xfId="0" applyFont="1" applyFill="1" applyBorder="1" applyAlignment="1" applyProtection="1">
      <alignment horizontal="center"/>
    </xf>
    <xf numFmtId="0" fontId="5" fillId="24" borderId="9" xfId="0" applyFont="1" applyFill="1" applyBorder="1" applyAlignment="1" applyProtection="1">
      <alignment horizontal="center" vertical="center" wrapText="1"/>
    </xf>
    <xf numFmtId="0" fontId="5" fillId="24" borderId="9" xfId="0" applyFont="1" applyFill="1" applyBorder="1" applyAlignment="1" applyProtection="1">
      <alignment horizontal="center" vertical="center"/>
    </xf>
    <xf numFmtId="0" fontId="5" fillId="24" borderId="9" xfId="0" applyFont="1" applyFill="1" applyBorder="1" applyAlignment="1" applyProtection="1">
      <alignment horizontal="justify" vertical="center" wrapText="1"/>
    </xf>
    <xf numFmtId="0" fontId="5" fillId="24" borderId="67" xfId="0" applyFont="1" applyFill="1" applyBorder="1" applyAlignment="1" applyProtection="1">
      <alignment horizontal="justify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/>
    </xf>
    <xf numFmtId="0" fontId="5" fillId="24" borderId="10" xfId="0" applyFont="1" applyFill="1" applyBorder="1" applyAlignment="1" applyProtection="1">
      <alignment horizontal="justify" vertical="center" wrapText="1"/>
    </xf>
    <xf numFmtId="0" fontId="5" fillId="24" borderId="23" xfId="0" applyFont="1" applyFill="1" applyBorder="1" applyAlignment="1" applyProtection="1">
      <alignment horizontal="justify" vertical="center" wrapText="1"/>
    </xf>
    <xf numFmtId="0" fontId="3" fillId="25" borderId="16" xfId="0" applyFont="1" applyFill="1" applyBorder="1" applyAlignment="1" applyProtection="1">
      <alignment horizontal="center" vertical="center"/>
    </xf>
    <xf numFmtId="0" fontId="3" fillId="25" borderId="18" xfId="0" applyFont="1" applyFill="1" applyBorder="1" applyAlignment="1" applyProtection="1">
      <alignment horizontal="center" vertical="center"/>
    </xf>
    <xf numFmtId="0" fontId="3" fillId="25" borderId="20" xfId="0" applyFont="1" applyFill="1" applyBorder="1" applyAlignment="1" applyProtection="1">
      <alignment horizontal="center" vertical="center"/>
    </xf>
    <xf numFmtId="0" fontId="3" fillId="25" borderId="10" xfId="0" applyFont="1" applyFill="1" applyBorder="1" applyAlignment="1" applyProtection="1">
      <alignment horizontal="center" vertical="center"/>
    </xf>
    <xf numFmtId="0" fontId="3" fillId="25" borderId="23" xfId="0" applyFont="1" applyFill="1" applyBorder="1" applyAlignment="1" applyProtection="1">
      <alignment horizontal="center" vertical="center"/>
    </xf>
    <xf numFmtId="0" fontId="5" fillId="24" borderId="15" xfId="0" applyFont="1" applyFill="1" applyBorder="1" applyAlignment="1" applyProtection="1">
      <alignment horizontal="center" wrapText="1"/>
    </xf>
    <xf numFmtId="0" fontId="5" fillId="24" borderId="24" xfId="0" applyFont="1" applyFill="1" applyBorder="1" applyAlignment="1" applyProtection="1">
      <alignment horizontal="center" wrapText="1"/>
    </xf>
    <xf numFmtId="0" fontId="5" fillId="24" borderId="35" xfId="0" applyFont="1" applyFill="1" applyBorder="1" applyAlignment="1" applyProtection="1">
      <alignment horizont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24" xfId="0" applyFont="1" applyFill="1" applyBorder="1" applyAlignment="1" applyProtection="1">
      <alignment horizontal="center" vertical="center"/>
    </xf>
    <xf numFmtId="0" fontId="5" fillId="24" borderId="35" xfId="0" applyFont="1" applyFill="1" applyBorder="1" applyAlignment="1" applyProtection="1">
      <alignment horizontal="center" vertical="center"/>
    </xf>
    <xf numFmtId="0" fontId="5" fillId="24" borderId="24" xfId="0" applyFont="1" applyFill="1" applyBorder="1" applyAlignment="1" applyProtection="1">
      <alignment horizontal="justify" vertical="center"/>
    </xf>
    <xf numFmtId="0" fontId="5" fillId="24" borderId="35" xfId="0" applyFont="1" applyFill="1" applyBorder="1" applyAlignment="1" applyProtection="1">
      <alignment horizontal="justify" vertical="center"/>
    </xf>
    <xf numFmtId="0" fontId="5" fillId="24" borderId="15" xfId="0" applyFont="1" applyFill="1" applyBorder="1" applyAlignment="1" applyProtection="1">
      <alignment horizontal="left" vertical="center" wrapText="1"/>
    </xf>
    <xf numFmtId="0" fontId="5" fillId="24" borderId="24" xfId="0" applyFont="1" applyFill="1" applyBorder="1" applyAlignment="1" applyProtection="1">
      <alignment horizontal="left" vertical="center"/>
    </xf>
    <xf numFmtId="0" fontId="5" fillId="24" borderId="35" xfId="0" applyFont="1" applyFill="1" applyBorder="1" applyAlignment="1" applyProtection="1">
      <alignment horizontal="left" vertical="center"/>
    </xf>
    <xf numFmtId="0" fontId="2" fillId="24" borderId="15" xfId="0" applyFont="1" applyFill="1" applyBorder="1" applyAlignment="1" applyProtection="1">
      <alignment horizontal="left" vertical="center" wrapText="1"/>
    </xf>
    <xf numFmtId="0" fontId="2" fillId="24" borderId="24" xfId="0" applyFont="1" applyFill="1" applyBorder="1" applyAlignment="1" applyProtection="1">
      <alignment horizontal="left" vertical="center" wrapText="1"/>
    </xf>
    <xf numFmtId="0" fontId="2" fillId="24" borderId="35" xfId="0" applyFont="1" applyFill="1" applyBorder="1" applyAlignment="1" applyProtection="1">
      <alignment horizontal="left" vertical="center" wrapText="1"/>
    </xf>
    <xf numFmtId="0" fontId="2" fillId="24" borderId="15" xfId="0" applyFont="1" applyFill="1" applyBorder="1" applyAlignment="1" applyProtection="1">
      <alignment horizontal="center" vertical="center"/>
    </xf>
    <xf numFmtId="0" fontId="2" fillId="24" borderId="24" xfId="0" applyFont="1" applyFill="1" applyBorder="1" applyAlignment="1" applyProtection="1">
      <alignment horizontal="center" vertical="center"/>
    </xf>
    <xf numFmtId="0" fontId="2" fillId="24" borderId="35" xfId="0" applyFont="1" applyFill="1" applyBorder="1" applyAlignment="1" applyProtection="1">
      <alignment horizontal="center" vertical="center"/>
    </xf>
    <xf numFmtId="9" fontId="2" fillId="0" borderId="26" xfId="0" applyNumberFormat="1" applyFont="1" applyBorder="1" applyAlignment="1" applyProtection="1">
      <alignment horizontal="center" vertical="center" wrapText="1"/>
    </xf>
    <xf numFmtId="9" fontId="2" fillId="0" borderId="10" xfId="0" applyNumberFormat="1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37" fillId="0" borderId="60" xfId="0" applyFont="1" applyFill="1" applyBorder="1" applyAlignment="1" applyProtection="1">
      <alignment vertical="center"/>
    </xf>
    <xf numFmtId="0" fontId="37" fillId="0" borderId="18" xfId="0" applyFont="1" applyFill="1" applyBorder="1" applyAlignment="1" applyProtection="1">
      <alignment vertical="center"/>
    </xf>
    <xf numFmtId="0" fontId="37" fillId="0" borderId="20" xfId="0" applyFont="1" applyFill="1" applyBorder="1" applyAlignment="1" applyProtection="1">
      <alignment vertical="center"/>
    </xf>
    <xf numFmtId="0" fontId="37" fillId="0" borderId="52" xfId="0" applyFont="1" applyFill="1" applyBorder="1" applyAlignment="1" applyProtection="1">
      <alignment vertical="center"/>
    </xf>
    <xf numFmtId="0" fontId="37" fillId="0" borderId="26" xfId="0" applyFont="1" applyFill="1" applyBorder="1" applyAlignment="1" applyProtection="1">
      <alignment vertical="center"/>
    </xf>
    <xf numFmtId="0" fontId="37" fillId="0" borderId="61" xfId="0" applyFont="1" applyFill="1" applyBorder="1" applyAlignment="1" applyProtection="1">
      <alignment vertical="center"/>
    </xf>
    <xf numFmtId="0" fontId="37" fillId="0" borderId="29" xfId="0" applyFont="1" applyFill="1" applyBorder="1" applyAlignment="1" applyProtection="1">
      <alignment vertical="center"/>
    </xf>
    <xf numFmtId="0" fontId="37" fillId="0" borderId="10" xfId="0" applyFont="1" applyFill="1" applyBorder="1" applyAlignment="1" applyProtection="1">
      <alignment vertical="center"/>
    </xf>
    <xf numFmtId="0" fontId="37" fillId="0" borderId="23" xfId="0" applyFont="1" applyFill="1" applyBorder="1" applyAlignment="1" applyProtection="1">
      <alignment vertical="center"/>
    </xf>
    <xf numFmtId="0" fontId="10" fillId="0" borderId="16" xfId="0" applyFont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horizontal="center" vertical="center"/>
    </xf>
    <xf numFmtId="0" fontId="10" fillId="0" borderId="28" xfId="0" applyFont="1" applyBorder="1" applyAlignment="1" applyProtection="1">
      <alignment horizontal="center" vertical="center"/>
    </xf>
    <xf numFmtId="0" fontId="10" fillId="0" borderId="26" xfId="0" applyFont="1" applyBorder="1" applyAlignment="1" applyProtection="1">
      <alignment horizontal="center" vertical="center"/>
    </xf>
    <xf numFmtId="0" fontId="10" fillId="0" borderId="61" xfId="0" applyFont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0" fontId="44" fillId="30" borderId="61" xfId="0" applyFont="1" applyFill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justify" vertical="center" wrapText="1"/>
      <protection locked="0"/>
    </xf>
    <xf numFmtId="0" fontId="0" fillId="0" borderId="26" xfId="0" applyBorder="1" applyAlignment="1" applyProtection="1">
      <alignment horizontal="justify" vertical="center" wrapText="1"/>
      <protection locked="0"/>
    </xf>
    <xf numFmtId="0" fontId="0" fillId="0" borderId="61" xfId="0" applyBorder="1" applyAlignment="1" applyProtection="1">
      <alignment horizontal="justify" vertical="center" wrapText="1"/>
      <protection locked="0"/>
    </xf>
    <xf numFmtId="0" fontId="0" fillId="0" borderId="10" xfId="0" applyBorder="1" applyAlignment="1" applyProtection="1">
      <alignment horizontal="justify" vertical="center" wrapText="1"/>
      <protection locked="0"/>
    </xf>
    <xf numFmtId="0" fontId="0" fillId="0" borderId="23" xfId="0" applyBorder="1" applyAlignment="1" applyProtection="1">
      <alignment horizontal="justify" vertical="center" wrapText="1"/>
      <protection locked="0"/>
    </xf>
    <xf numFmtId="9" fontId="0" fillId="0" borderId="10" xfId="36" applyFont="1" applyFill="1" applyBorder="1" applyAlignment="1" applyProtection="1">
      <alignment horizontal="center" vertical="center" wrapText="1"/>
    </xf>
    <xf numFmtId="0" fontId="9" fillId="29" borderId="0" xfId="0" applyFont="1" applyFill="1" applyAlignment="1" applyProtection="1">
      <alignment horizontal="center"/>
    </xf>
    <xf numFmtId="0" fontId="47" fillId="30" borderId="18" xfId="0" applyFont="1" applyFill="1" applyBorder="1" applyAlignment="1" applyProtection="1">
      <alignment horizontal="center" vertical="center" wrapText="1"/>
    </xf>
    <xf numFmtId="0" fontId="47" fillId="30" borderId="20" xfId="0" applyFont="1" applyFill="1" applyBorder="1" applyAlignment="1" applyProtection="1">
      <alignment horizontal="center" vertical="center" wrapText="1"/>
    </xf>
    <xf numFmtId="0" fontId="11" fillId="29" borderId="0" xfId="0" applyFont="1" applyFill="1" applyBorder="1" applyAlignment="1" applyProtection="1">
      <alignment horizontal="center" vertical="center"/>
    </xf>
    <xf numFmtId="0" fontId="45" fillId="30" borderId="16" xfId="0" applyFont="1" applyFill="1" applyBorder="1" applyAlignment="1" applyProtection="1">
      <alignment horizontal="center" vertical="center" wrapText="1"/>
    </xf>
    <xf numFmtId="0" fontId="45" fillId="30" borderId="28" xfId="0" applyFont="1" applyFill="1" applyBorder="1" applyAlignment="1" applyProtection="1">
      <alignment horizontal="center" vertical="center" wrapText="1"/>
    </xf>
    <xf numFmtId="0" fontId="45" fillId="30" borderId="18" xfId="0" applyFont="1" applyFill="1" applyBorder="1" applyAlignment="1" applyProtection="1">
      <alignment horizontal="center" vertical="center" wrapText="1"/>
    </xf>
    <xf numFmtId="0" fontId="3" fillId="25" borderId="43" xfId="0" applyFont="1" applyFill="1" applyBorder="1" applyAlignment="1" applyProtection="1">
      <alignment horizontal="center"/>
    </xf>
    <xf numFmtId="0" fontId="3" fillId="25" borderId="53" xfId="0" applyFont="1" applyFill="1" applyBorder="1" applyAlignment="1" applyProtection="1">
      <alignment horizontal="center"/>
    </xf>
    <xf numFmtId="0" fontId="3" fillId="25" borderId="45" xfId="0" applyFont="1" applyFill="1" applyBorder="1" applyAlignment="1" applyProtection="1">
      <alignment horizontal="center"/>
    </xf>
    <xf numFmtId="0" fontId="3" fillId="25" borderId="54" xfId="0" applyFont="1" applyFill="1" applyBorder="1" applyAlignment="1" applyProtection="1">
      <alignment horizontal="center"/>
    </xf>
    <xf numFmtId="0" fontId="5" fillId="24" borderId="59" xfId="0" applyFont="1" applyFill="1" applyBorder="1" applyAlignment="1" applyProtection="1">
      <alignment horizontal="center" vertical="center" wrapText="1"/>
    </xf>
    <xf numFmtId="0" fontId="5" fillId="24" borderId="63" xfId="0" applyFont="1" applyFill="1" applyBorder="1" applyAlignment="1" applyProtection="1">
      <alignment horizontal="center" vertical="center" wrapText="1"/>
    </xf>
    <xf numFmtId="0" fontId="5" fillId="24" borderId="60" xfId="0" applyFont="1" applyFill="1" applyBorder="1" applyAlignment="1" applyProtection="1">
      <alignment horizontal="center" vertical="center" wrapText="1"/>
    </xf>
    <xf numFmtId="0" fontId="5" fillId="24" borderId="30" xfId="34" applyFont="1" applyFill="1" applyBorder="1" applyAlignment="1" applyProtection="1">
      <alignment horizontal="center" vertical="center"/>
    </xf>
    <xf numFmtId="0" fontId="5" fillId="24" borderId="31" xfId="34" applyFont="1" applyFill="1" applyBorder="1" applyAlignment="1" applyProtection="1">
      <alignment horizontal="center" vertical="center"/>
    </xf>
    <xf numFmtId="0" fontId="5" fillId="24" borderId="52" xfId="34" applyFont="1" applyFill="1" applyBorder="1" applyAlignment="1" applyProtection="1">
      <alignment horizontal="center" vertical="center"/>
    </xf>
    <xf numFmtId="0" fontId="5" fillId="24" borderId="32" xfId="34" applyFont="1" applyFill="1" applyBorder="1" applyAlignment="1" applyProtection="1">
      <alignment horizontal="center" vertical="center"/>
    </xf>
    <xf numFmtId="0" fontId="5" fillId="24" borderId="47" xfId="34" applyFont="1" applyFill="1" applyBorder="1" applyAlignment="1" applyProtection="1">
      <alignment horizontal="center" vertical="center"/>
    </xf>
    <xf numFmtId="0" fontId="5" fillId="24" borderId="48" xfId="34" applyFont="1" applyFill="1" applyBorder="1" applyAlignment="1" applyProtection="1">
      <alignment horizontal="center" vertical="center"/>
    </xf>
    <xf numFmtId="0" fontId="5" fillId="24" borderId="51" xfId="34" applyFont="1" applyFill="1" applyBorder="1" applyAlignment="1" applyProtection="1">
      <alignment horizontal="center" vertical="center"/>
    </xf>
    <xf numFmtId="0" fontId="5" fillId="24" borderId="49" xfId="34" applyFont="1" applyFill="1" applyBorder="1" applyAlignment="1" applyProtection="1">
      <alignment horizontal="center" vertical="center"/>
    </xf>
    <xf numFmtId="0" fontId="5" fillId="24" borderId="15" xfId="0" applyFont="1" applyFill="1" applyBorder="1" applyAlignment="1" applyProtection="1">
      <alignment horizontal="center" vertical="center" wrapText="1"/>
      <protection locked="0"/>
    </xf>
    <xf numFmtId="0" fontId="5" fillId="24" borderId="24" xfId="0" applyFont="1" applyFill="1" applyBorder="1" applyAlignment="1" applyProtection="1">
      <alignment horizontal="center" vertical="center"/>
      <protection locked="0"/>
    </xf>
    <xf numFmtId="0" fontId="5" fillId="24" borderId="35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justify" vertical="center" wrapText="1"/>
      <protection locked="0"/>
    </xf>
    <xf numFmtId="0" fontId="0" fillId="0" borderId="9" xfId="0" applyBorder="1" applyAlignment="1" applyProtection="1">
      <alignment horizontal="justify" vertical="center" wrapText="1"/>
      <protection locked="0"/>
    </xf>
    <xf numFmtId="0" fontId="0" fillId="0" borderId="67" xfId="0" applyBorder="1" applyAlignment="1" applyProtection="1">
      <alignment horizontal="justify" vertical="center" wrapText="1"/>
      <protection locked="0"/>
    </xf>
    <xf numFmtId="9" fontId="2" fillId="0" borderId="9" xfId="0" applyNumberFormat="1" applyFont="1" applyBorder="1" applyAlignment="1" applyProtection="1">
      <alignment horizontal="center" vertical="center" wrapText="1"/>
    </xf>
    <xf numFmtId="9" fontId="0" fillId="0" borderId="9" xfId="36" applyFont="1" applyFill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45" fillId="30" borderId="21" xfId="0" applyFont="1" applyFill="1" applyBorder="1" applyAlignment="1" applyProtection="1">
      <alignment horizontal="center" vertical="center" wrapText="1"/>
    </xf>
    <xf numFmtId="0" fontId="45" fillId="30" borderId="10" xfId="0" applyFont="1" applyFill="1" applyBorder="1" applyAlignment="1" applyProtection="1">
      <alignment horizontal="center" vertical="center" wrapText="1"/>
    </xf>
    <xf numFmtId="0" fontId="44" fillId="30" borderId="10" xfId="0" applyFont="1" applyFill="1" applyBorder="1" applyAlignment="1" applyProtection="1">
      <alignment horizontal="center" vertical="center" wrapText="1"/>
    </xf>
    <xf numFmtId="0" fontId="44" fillId="30" borderId="23" xfId="0" applyFont="1" applyFill="1" applyBorder="1" applyAlignment="1" applyProtection="1">
      <alignment horizontal="center" vertical="center" wrapText="1"/>
    </xf>
    <xf numFmtId="0" fontId="17" fillId="0" borderId="60" xfId="0" applyFont="1" applyFill="1" applyBorder="1" applyAlignment="1" applyProtection="1">
      <alignment vertical="center"/>
    </xf>
    <xf numFmtId="0" fontId="17" fillId="0" borderId="18" xfId="0" applyFont="1" applyFill="1" applyBorder="1" applyAlignment="1" applyProtection="1">
      <alignment vertical="center"/>
    </xf>
    <xf numFmtId="0" fontId="17" fillId="0" borderId="20" xfId="0" applyFont="1" applyFill="1" applyBorder="1" applyAlignment="1" applyProtection="1">
      <alignment vertical="center"/>
    </xf>
    <xf numFmtId="0" fontId="17" fillId="0" borderId="52" xfId="0" applyFont="1" applyFill="1" applyBorder="1" applyAlignment="1" applyProtection="1">
      <alignment vertical="center"/>
    </xf>
    <xf numFmtId="0" fontId="17" fillId="0" borderId="26" xfId="0" applyFont="1" applyFill="1" applyBorder="1" applyAlignment="1" applyProtection="1">
      <alignment vertical="center"/>
    </xf>
    <xf numFmtId="0" fontId="17" fillId="0" borderId="61" xfId="0" applyFont="1" applyFill="1" applyBorder="1" applyAlignment="1" applyProtection="1">
      <alignment vertical="center"/>
    </xf>
    <xf numFmtId="0" fontId="17" fillId="0" borderId="29" xfId="0" applyFont="1" applyFill="1" applyBorder="1" applyAlignment="1" applyProtection="1">
      <alignment vertical="center"/>
    </xf>
    <xf numFmtId="0" fontId="17" fillId="0" borderId="10" xfId="0" applyFont="1" applyFill="1" applyBorder="1" applyAlignment="1" applyProtection="1">
      <alignment vertical="center"/>
    </xf>
    <xf numFmtId="0" fontId="17" fillId="0" borderId="23" xfId="0" applyFont="1" applyFill="1" applyBorder="1" applyAlignment="1" applyProtection="1">
      <alignment vertical="center"/>
    </xf>
    <xf numFmtId="0" fontId="42" fillId="24" borderId="15" xfId="0" applyFont="1" applyFill="1" applyBorder="1" applyAlignment="1">
      <alignment horizontal="left" wrapText="1"/>
    </xf>
    <xf numFmtId="0" fontId="42" fillId="24" borderId="24" xfId="0" applyFont="1" applyFill="1" applyBorder="1" applyAlignment="1">
      <alignment horizontal="left" wrapText="1"/>
    </xf>
    <xf numFmtId="0" fontId="42" fillId="24" borderId="35" xfId="0" applyFont="1" applyFill="1" applyBorder="1" applyAlignment="1">
      <alignment horizontal="left" wrapText="1"/>
    </xf>
    <xf numFmtId="0" fontId="42" fillId="24" borderId="15" xfId="0" applyFont="1" applyFill="1" applyBorder="1" applyAlignment="1">
      <alignment horizontal="center" wrapText="1"/>
    </xf>
    <xf numFmtId="0" fontId="42" fillId="24" borderId="24" xfId="0" applyFont="1" applyFill="1" applyBorder="1" applyAlignment="1">
      <alignment horizontal="center" wrapText="1"/>
    </xf>
    <xf numFmtId="0" fontId="42" fillId="24" borderId="35" xfId="0" applyFont="1" applyFill="1" applyBorder="1" applyAlignment="1">
      <alignment horizontal="center" wrapText="1"/>
    </xf>
    <xf numFmtId="0" fontId="44" fillId="30" borderId="18" xfId="0" applyFont="1" applyFill="1" applyBorder="1" applyAlignment="1" applyProtection="1">
      <alignment horizontal="center" vertical="center" wrapText="1"/>
    </xf>
    <xf numFmtId="0" fontId="44" fillId="30" borderId="20" xfId="0" applyFont="1" applyFill="1" applyBorder="1" applyAlignment="1" applyProtection="1">
      <alignment horizontal="center" vertical="center" wrapText="1"/>
    </xf>
    <xf numFmtId="0" fontId="44" fillId="30" borderId="22" xfId="0" applyFont="1" applyFill="1" applyBorder="1" applyAlignment="1" applyProtection="1">
      <alignment horizontal="center" vertical="center" wrapText="1"/>
    </xf>
    <xf numFmtId="0" fontId="44" fillId="30" borderId="33" xfId="0" applyFont="1" applyFill="1" applyBorder="1" applyAlignment="1" applyProtection="1">
      <alignment horizontal="center" vertical="center" wrapText="1"/>
    </xf>
    <xf numFmtId="0" fontId="44" fillId="30" borderId="29" xfId="0" applyFont="1" applyFill="1" applyBorder="1" applyAlignment="1" applyProtection="1">
      <alignment horizontal="center" vertical="center" wrapText="1"/>
    </xf>
    <xf numFmtId="0" fontId="7" fillId="29" borderId="13" xfId="0" applyFont="1" applyFill="1" applyBorder="1" applyAlignment="1" applyProtection="1">
      <alignment horizontal="center"/>
    </xf>
    <xf numFmtId="0" fontId="0" fillId="0" borderId="41" xfId="0" applyBorder="1" applyAlignment="1" applyProtection="1">
      <alignment horizontal="center" vertical="center"/>
    </xf>
    <xf numFmtId="10" fontId="2" fillId="0" borderId="18" xfId="34" applyNumberFormat="1" applyFont="1" applyBorder="1" applyAlignment="1">
      <alignment horizontal="center" vertical="center" wrapText="1"/>
    </xf>
    <xf numFmtId="10" fontId="2" fillId="0" borderId="10" xfId="34" applyNumberFormat="1" applyFont="1" applyBorder="1" applyAlignment="1">
      <alignment horizontal="center" vertical="center" wrapText="1"/>
    </xf>
    <xf numFmtId="0" fontId="0" fillId="0" borderId="22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2" fillId="0" borderId="26" xfId="34" applyFont="1" applyBorder="1" applyAlignment="1">
      <alignment horizontal="center" vertical="center" wrapText="1"/>
    </xf>
    <xf numFmtId="0" fontId="45" fillId="30" borderId="16" xfId="0" applyFont="1" applyFill="1" applyBorder="1" applyAlignment="1">
      <alignment horizontal="center" vertical="center" wrapText="1"/>
    </xf>
    <xf numFmtId="0" fontId="45" fillId="30" borderId="21" xfId="0" applyFont="1" applyFill="1" applyBorder="1" applyAlignment="1">
      <alignment horizontal="center" vertical="center" wrapText="1"/>
    </xf>
  </cellXfs>
  <cellStyles count="46">
    <cellStyle name="20% - Énfasis1 2" xfId="1" xr:uid="{859DE976-8E0E-44F3-A815-14FF447DDE8C}"/>
    <cellStyle name="20% - Énfasis2 2" xfId="2" xr:uid="{61957BB8-1E8D-4A94-A169-FAD66DA85F4F}"/>
    <cellStyle name="20% - Énfasis3 2" xfId="3" xr:uid="{0E76BC9B-12BB-4D78-A906-61AD4B6D972E}"/>
    <cellStyle name="20% - Énfasis4 2" xfId="4" xr:uid="{ED429122-E3C8-4538-880B-BC605E962B4C}"/>
    <cellStyle name="20% - Énfasis5 2" xfId="5" xr:uid="{222E1385-473A-493E-B5B8-7781689530F2}"/>
    <cellStyle name="20% - Énfasis6 2" xfId="6" xr:uid="{7B1A92DE-B090-4D70-B0B4-743BE5E71673}"/>
    <cellStyle name="40% - Énfasis1 2" xfId="7" xr:uid="{D0CA7C98-201C-4626-9F9A-DE95E62ABE70}"/>
    <cellStyle name="40% - Énfasis2 2" xfId="8" xr:uid="{9D0ED137-3A09-4623-B79F-F1770B866853}"/>
    <cellStyle name="40% - Énfasis3 2" xfId="9" xr:uid="{AFF846E9-0EF3-4682-996B-FC7FE9FB808B}"/>
    <cellStyle name="40% - Énfasis4 2" xfId="10" xr:uid="{5B6CB91C-4EF6-4C3A-AF79-CF586E799884}"/>
    <cellStyle name="40% - Énfasis5 2" xfId="11" xr:uid="{549E6D5F-0960-4E5D-BBB8-FEA129F11D58}"/>
    <cellStyle name="40% - Énfasis6 2" xfId="12" xr:uid="{B783F905-8576-4529-833B-B81770E24B74}"/>
    <cellStyle name="60% - Énfasis1 2" xfId="13" xr:uid="{8AA6F9AD-3B87-44CB-BCC3-DAA4BC6EE0CE}"/>
    <cellStyle name="60% - Énfasis2 2" xfId="14" xr:uid="{ACCDAEDD-AD88-4D98-8B65-7EC29F71DBBB}"/>
    <cellStyle name="60% - Énfasis3 2" xfId="15" xr:uid="{BCA92241-C709-4BFA-9F6C-A54A17F35067}"/>
    <cellStyle name="60% - Énfasis4 2" xfId="16" xr:uid="{08F85F5C-EDE1-4B95-81C2-72CD6E4FE0EE}"/>
    <cellStyle name="60% - Énfasis5 2" xfId="17" xr:uid="{BD6C1F6C-61D1-4BFE-9321-735E545A51F3}"/>
    <cellStyle name="60% - Énfasis6 2" xfId="18" xr:uid="{354BCC6D-41E2-4A6D-8BB8-1486EE808DB2}"/>
    <cellStyle name="Buena 2" xfId="19" xr:uid="{F88B32E1-539D-4684-A134-7A2024595E0D}"/>
    <cellStyle name="Cálculo 2" xfId="20" xr:uid="{5B61B6B6-8EF1-491B-B03B-33FE8411BF88}"/>
    <cellStyle name="Celda de comprobación 2" xfId="21" xr:uid="{4D50A51D-C208-40A3-89CC-0B3132943A68}"/>
    <cellStyle name="Celda vinculada 2" xfId="22" xr:uid="{F9B6CEB9-F6DD-49E9-9B68-E60DE3483ACF}"/>
    <cellStyle name="Encabezado 4 2" xfId="23" xr:uid="{B35A5EBD-647E-45DA-AAF3-8F243EFA13A6}"/>
    <cellStyle name="Énfasis1 2" xfId="24" xr:uid="{294AD79C-A4CD-4AA1-9062-D53FD47A74AC}"/>
    <cellStyle name="Énfasis2 2" xfId="25" xr:uid="{8114D1EF-168B-497C-B92D-A1C3F1B60B29}"/>
    <cellStyle name="Énfasis3 2" xfId="26" xr:uid="{77CED3CF-B2FD-40A8-BE1A-9FFDD4A231CE}"/>
    <cellStyle name="Énfasis4 2" xfId="27" xr:uid="{219F5C3D-A66C-4DB7-8BB5-A388C82B2A08}"/>
    <cellStyle name="Énfasis5 2" xfId="28" xr:uid="{322767F4-549C-47B8-B297-0D8400152EF0}"/>
    <cellStyle name="Énfasis6 2" xfId="29" xr:uid="{BBBEDB8C-D492-4F5B-9FE9-F9DDBD09583E}"/>
    <cellStyle name="Entrada 2" xfId="30" xr:uid="{9149032D-B66B-4931-AD01-FA9E35544118}"/>
    <cellStyle name="Incorrecto 2" xfId="31" xr:uid="{B03620EE-D075-4EA3-B627-C51FA8B652EF}"/>
    <cellStyle name="Millares 2" xfId="32" xr:uid="{AC8F22A6-FC84-44D4-B10D-A548FC21FDA0}"/>
    <cellStyle name="Neutral 2" xfId="33" xr:uid="{EC4F1FFD-D152-4D53-9005-A575C9202C7C}"/>
    <cellStyle name="Normal" xfId="0" builtinId="0"/>
    <cellStyle name="Normal 2" xfId="34" xr:uid="{D046D691-C259-43C0-9F19-5B32CB928776}"/>
    <cellStyle name="Notas 2" xfId="35" xr:uid="{EB955B63-3BE5-4A79-A70C-261717164EC8}"/>
    <cellStyle name="Porcentaje" xfId="36" builtinId="5"/>
    <cellStyle name="Porcentaje 2" xfId="37" xr:uid="{2D05AD4F-4C36-4FDA-9098-6336FF75FE41}"/>
    <cellStyle name="Porcentaje 3" xfId="38" xr:uid="{084F42DF-E5A5-4234-AE3E-A6E7C7D07708}"/>
    <cellStyle name="Salida 2" xfId="39" xr:uid="{39D72BF3-95FC-4816-9640-C93128D3FBC8}"/>
    <cellStyle name="Texto de advertencia 2" xfId="40" xr:uid="{79568555-3DB6-4A93-A01E-4AB3F7D5CD55}"/>
    <cellStyle name="Texto explicativo 2" xfId="41" xr:uid="{70FEF8F3-FCBF-41CE-94DD-CB46CD8F0903}"/>
    <cellStyle name="Título 2 2" xfId="42" xr:uid="{FFE2292F-B47C-4B41-8239-D6E0D9A9F357}"/>
    <cellStyle name="Título 3 2" xfId="43" xr:uid="{BF63E880-BC4B-41D3-93EC-5201F0A15FFE}"/>
    <cellStyle name="Título 4" xfId="44" xr:uid="{82DF3453-87B7-462F-A647-E38BC16EF025}"/>
    <cellStyle name="Total 2" xfId="45" xr:uid="{233DD09C-F8E5-44B0-A6A0-EF73ABD2FCF6}"/>
  </cellStyles>
  <dxfs count="67"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9.7122703412073491E-2"/>
          <c:y val="0.10379241516966067"/>
          <c:w val="0.87232174103237092"/>
          <c:h val="0.750912034199317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'ATENCION CONCEPTOS'!$C$46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0185067526415994E-16"/>
                  <c:y val="-0.1437125748502994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E3-4E48-8F2B-E4B5B837F5F1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'ATENCION CONCEPTOS'!$F$45</c:f>
              <c:strCache>
                <c:ptCount val="1"/>
                <c:pt idx="0">
                  <c:v>MAR</c:v>
                </c:pt>
              </c:strCache>
            </c:strRef>
          </c:cat>
          <c:val>
            <c:numRef>
              <c:f>('ATENCION CONCEPTOS'!$F$46,'ATENCION CONCEPTOS'!$I$46,'ATENCION CONCEPTOS'!$L$46,'ATENCION CONCEPTOS'!$O$46)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E3-4E48-8F2B-E4B5B837F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5176656"/>
        <c:axId val="1"/>
      </c:barChart>
      <c:catAx>
        <c:axId val="25517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5176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002602799650047"/>
          <c:y val="0.54492841089474597"/>
          <c:w val="0.18125590551181103"/>
          <c:h val="0.1437176041617552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GRAFICA</a:t>
            </a:r>
            <a:r>
              <a:rPr lang="en-US" baseline="0"/>
              <a:t> DE INDICADORES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'PRESENTACION ESTUDIOS CONCILIA '!$C$49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rgbClr val="92D050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'PRESENTACION ESTUDIOS CONCILIA '!$F$48</c:f>
              <c:strCache>
                <c:ptCount val="1"/>
                <c:pt idx="0">
                  <c:v>MAR</c:v>
                </c:pt>
              </c:strCache>
            </c:strRef>
          </c:cat>
          <c:val>
            <c:numRef>
              <c:f>('PRESENTACION ESTUDIOS CONCILIA '!$F$49,'PRESENTACION ESTUDIOS CONCILIA '!$I$49,'PRESENTACION ESTUDIOS CONCILIA '!$L$49,'PRESENTACION ESTUDIOS CONCILIA '!$O$49)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7-42ED-880B-456E71193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183376"/>
        <c:axId val="1"/>
      </c:barChart>
      <c:catAx>
        <c:axId val="25518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5183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'ATENCIÓN DEMANDAS '!$C$49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'ATENCIÓN DEMANDAS '!$F$48</c:f>
              <c:strCache>
                <c:ptCount val="1"/>
                <c:pt idx="0">
                  <c:v>MAR</c:v>
                </c:pt>
              </c:strCache>
            </c:strRef>
          </c:cat>
          <c:val>
            <c:numRef>
              <c:f>('ATENCIÓN DEMANDAS '!$F$49,'ATENCIÓN DEMANDAS '!$I$49,'ATENCIÓN DEMANDAS '!$L$49,'ATENCIÓN DEMANDAS '!$O$49)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E-4076-912A-CA5340BFD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5177136"/>
        <c:axId val="1"/>
      </c:barChart>
      <c:catAx>
        <c:axId val="25517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51771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% de demandas reducidas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'[1]EFECTIVIDAD PREV DAÑO ANTIJURID'!$C$49</c:f>
              <c:strCache>
                <c:ptCount val="1"/>
                <c:pt idx="0">
                  <c:v>% de demandas reducidas en el período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('[1]EFECTIVIDAD PREV DAÑO ANTIJURID'!$I$48,'[1]EFECTIVIDAD PREV DAÑO ANTIJURID'!$O$48)</c:f>
              <c:strCache>
                <c:ptCount val="2"/>
                <c:pt idx="0">
                  <c:v>JUN</c:v>
                </c:pt>
                <c:pt idx="1">
                  <c:v>DIC</c:v>
                </c:pt>
              </c:strCache>
            </c:strRef>
          </c:cat>
          <c:val>
            <c:numRef>
              <c:f>('[1]EFECTIVIDAD PREV DAÑO ANTIJURID'!$I$49,'[1]EFECTIVIDAD PREV DAÑO ANTIJURID'!$O$49)</c:f>
              <c:numCache>
                <c:formatCode>General</c:formatCode>
                <c:ptCount val="2"/>
                <c:pt idx="0">
                  <c:v>0.9375</c:v>
                </c:pt>
                <c:pt idx="1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D-4220-B746-3E828F373695}"/>
            </c:ext>
          </c:extLst>
        </c:ser>
        <c:ser>
          <c:idx val="1"/>
          <c:order val="1"/>
          <c:tx>
            <c:strRef>
              <c:f>'[1]EFECTIVIDAD PREV DAÑO ANTIJURID'!$C$50</c:f>
              <c:strCache>
                <c:ptCount val="1"/>
                <c:pt idx="0">
                  <c:v>% a reducir como meta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('[1]EFECTIVIDAD PREV DAÑO ANTIJURID'!$I$48,'[1]EFECTIVIDAD PREV DAÑO ANTIJURID'!$O$48)</c:f>
              <c:strCache>
                <c:ptCount val="2"/>
                <c:pt idx="0">
                  <c:v>JUN</c:v>
                </c:pt>
                <c:pt idx="1">
                  <c:v>DIC</c:v>
                </c:pt>
              </c:strCache>
            </c:strRef>
          </c:cat>
          <c:val>
            <c:numRef>
              <c:f>('[1]EFECTIVIDAD PREV DAÑO ANTIJURID'!$I$50,'[1]EFECTIVIDAD PREV DAÑO ANTIJURID'!$O$50)</c:f>
              <c:numCache>
                <c:formatCode>General</c:formatCode>
                <c:ptCount val="2"/>
                <c:pt idx="0">
                  <c:v>0.6875</c:v>
                </c:pt>
                <c:pt idx="1">
                  <c:v>0.6875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2D-4220-B746-3E828F373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172816"/>
        <c:axId val="1"/>
      </c:barChart>
      <c:catAx>
        <c:axId val="25517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517281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575294860294362"/>
          <c:y val="0.82542682164729408"/>
          <c:w val="0.84390799251359405"/>
          <c:h val="0.9577069532975044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1870993" name="Imagen 1">
          <a:extLst>
            <a:ext uri="{FF2B5EF4-FFF2-40B4-BE49-F238E27FC236}">
              <a16:creationId xmlns:a16="http://schemas.microsoft.com/office/drawing/2014/main" id="{BA8165B8-5F9A-3909-9DCE-DCBDE5DE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1870994" name="Imagen 1">
          <a:extLst>
            <a:ext uri="{FF2B5EF4-FFF2-40B4-BE49-F238E27FC236}">
              <a16:creationId xmlns:a16="http://schemas.microsoft.com/office/drawing/2014/main" id="{DCE3C317-CC85-5ED6-14F1-FEA90D2C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50</xdr:row>
      <xdr:rowOff>104775</xdr:rowOff>
    </xdr:from>
    <xdr:to>
      <xdr:col>11</xdr:col>
      <xdr:colOff>295275</xdr:colOff>
      <xdr:row>60</xdr:row>
      <xdr:rowOff>76200</xdr:rowOff>
    </xdr:to>
    <xdr:graphicFrame macro="">
      <xdr:nvGraphicFramePr>
        <xdr:cNvPr id="1870995" name="Gráfico 1">
          <a:extLst>
            <a:ext uri="{FF2B5EF4-FFF2-40B4-BE49-F238E27FC236}">
              <a16:creationId xmlns:a16="http://schemas.microsoft.com/office/drawing/2014/main" id="{56C72BD8-DE7C-AB96-BD86-67D299F49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104775</xdr:rowOff>
    </xdr:from>
    <xdr:to>
      <xdr:col>5</xdr:col>
      <xdr:colOff>0</xdr:colOff>
      <xdr:row>1</xdr:row>
      <xdr:rowOff>152400</xdr:rowOff>
    </xdr:to>
    <xdr:grpSp>
      <xdr:nvGrpSpPr>
        <xdr:cNvPr id="2023503" name="Group 1">
          <a:extLst>
            <a:ext uri="{FF2B5EF4-FFF2-40B4-BE49-F238E27FC236}">
              <a16:creationId xmlns:a16="http://schemas.microsoft.com/office/drawing/2014/main" id="{446CC539-A52B-A63C-A867-A21FB22FB9BB}"/>
            </a:ext>
          </a:extLst>
        </xdr:cNvPr>
        <xdr:cNvGrpSpPr>
          <a:grpSpLocks/>
        </xdr:cNvGrpSpPr>
      </xdr:nvGrpSpPr>
      <xdr:grpSpPr bwMode="auto">
        <a:xfrm>
          <a:off x="7149353" y="104775"/>
          <a:ext cx="0" cy="316566"/>
          <a:chOff x="7950200" y="104775"/>
          <a:chExt cx="0" cy="314325"/>
        </a:xfrm>
      </xdr:grpSpPr>
      <xdr:sp macro="" textlink="">
        <xdr:nvSpPr>
          <xdr:cNvPr id="2023508" name="Rectangle 2">
            <a:extLst>
              <a:ext uri="{FF2B5EF4-FFF2-40B4-BE49-F238E27FC236}">
                <a16:creationId xmlns:a16="http://schemas.microsoft.com/office/drawing/2014/main" id="{CB3C0BB1-DA4A-3150-CF9B-3BBDA1D7314D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C1C99334-B8F0-5B74-776D-EC9133B508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247650</xdr:colOff>
      <xdr:row>0</xdr:row>
      <xdr:rowOff>38100</xdr:rowOff>
    </xdr:from>
    <xdr:to>
      <xdr:col>0</xdr:col>
      <xdr:colOff>1181100</xdr:colOff>
      <xdr:row>3</xdr:row>
      <xdr:rowOff>200025</xdr:rowOff>
    </xdr:to>
    <xdr:pic>
      <xdr:nvPicPr>
        <xdr:cNvPr id="2023504" name="5 Imagen">
          <a:extLst>
            <a:ext uri="{FF2B5EF4-FFF2-40B4-BE49-F238E27FC236}">
              <a16:creationId xmlns:a16="http://schemas.microsoft.com/office/drawing/2014/main" id="{AE72BE29-E4D3-A4E6-263D-58BBF47C7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"/>
          <a:ext cx="9334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0</xdr:row>
      <xdr:rowOff>104775</xdr:rowOff>
    </xdr:from>
    <xdr:to>
      <xdr:col>9</xdr:col>
      <xdr:colOff>0</xdr:colOff>
      <xdr:row>1</xdr:row>
      <xdr:rowOff>152400</xdr:rowOff>
    </xdr:to>
    <xdr:grpSp>
      <xdr:nvGrpSpPr>
        <xdr:cNvPr id="2023505" name="Group 1">
          <a:extLst>
            <a:ext uri="{FF2B5EF4-FFF2-40B4-BE49-F238E27FC236}">
              <a16:creationId xmlns:a16="http://schemas.microsoft.com/office/drawing/2014/main" id="{A98AF37B-E4E1-E393-0D8A-D3FA27885373}"/>
            </a:ext>
          </a:extLst>
        </xdr:cNvPr>
        <xdr:cNvGrpSpPr>
          <a:grpSpLocks/>
        </xdr:cNvGrpSpPr>
      </xdr:nvGrpSpPr>
      <xdr:grpSpPr bwMode="auto">
        <a:xfrm>
          <a:off x="11228294" y="104775"/>
          <a:ext cx="0" cy="316566"/>
          <a:chOff x="7950200" y="104775"/>
          <a:chExt cx="0" cy="314325"/>
        </a:xfrm>
      </xdr:grpSpPr>
      <xdr:sp macro="" textlink="">
        <xdr:nvSpPr>
          <xdr:cNvPr id="2023506" name="Rectangle 2">
            <a:extLst>
              <a:ext uri="{FF2B5EF4-FFF2-40B4-BE49-F238E27FC236}">
                <a16:creationId xmlns:a16="http://schemas.microsoft.com/office/drawing/2014/main" id="{5B50B389-F3BA-143D-603B-6D806BDB685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" name="Text Box 3">
            <a:extLst>
              <a:ext uri="{FF2B5EF4-FFF2-40B4-BE49-F238E27FC236}">
                <a16:creationId xmlns:a16="http://schemas.microsoft.com/office/drawing/2014/main" id="{EA14EFE1-1CF1-ED14-33AF-FE1A54CEB2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1888344" name="Imagen 1">
          <a:extLst>
            <a:ext uri="{FF2B5EF4-FFF2-40B4-BE49-F238E27FC236}">
              <a16:creationId xmlns:a16="http://schemas.microsoft.com/office/drawing/2014/main" id="{F9E6F97C-4F64-9A38-BD1A-14CD87E7B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1981200</xdr:colOff>
      <xdr:row>51</xdr:row>
      <xdr:rowOff>333375</xdr:rowOff>
    </xdr:from>
    <xdr:to>
      <xdr:col>12</xdr:col>
      <xdr:colOff>9525</xdr:colOff>
      <xdr:row>55</xdr:row>
      <xdr:rowOff>38100</xdr:rowOff>
    </xdr:to>
    <xdr:graphicFrame macro="">
      <xdr:nvGraphicFramePr>
        <xdr:cNvPr id="1888345" name="Gráfico 2">
          <a:extLst>
            <a:ext uri="{FF2B5EF4-FFF2-40B4-BE49-F238E27FC236}">
              <a16:creationId xmlns:a16="http://schemas.microsoft.com/office/drawing/2014/main" id="{620DAAD8-13DC-55C6-E595-075B66494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07149" name="Group 1">
          <a:extLst>
            <a:ext uri="{FF2B5EF4-FFF2-40B4-BE49-F238E27FC236}">
              <a16:creationId xmlns:a16="http://schemas.microsoft.com/office/drawing/2014/main" id="{E241BADB-6379-4037-C77B-49CCFABD9A60}"/>
            </a:ext>
          </a:extLst>
        </xdr:cNvPr>
        <xdr:cNvGrpSpPr>
          <a:grpSpLocks/>
        </xdr:cNvGrpSpPr>
      </xdr:nvGrpSpPr>
      <xdr:grpSpPr bwMode="auto">
        <a:xfrm>
          <a:off x="5651500" y="104775"/>
          <a:ext cx="0" cy="365125"/>
          <a:chOff x="5362575" y="104775"/>
          <a:chExt cx="0" cy="314325"/>
        </a:xfrm>
      </xdr:grpSpPr>
      <xdr:sp macro="" textlink="">
        <xdr:nvSpPr>
          <xdr:cNvPr id="2007154" name="Rectangle 2">
            <a:extLst>
              <a:ext uri="{FF2B5EF4-FFF2-40B4-BE49-F238E27FC236}">
                <a16:creationId xmlns:a16="http://schemas.microsoft.com/office/drawing/2014/main" id="{0DD091FB-B4CB-AB48-99DD-162BA1EA21D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1312992D-048C-AF87-8DF5-C0496A8E13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-2757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07150" name="Group 15">
          <a:extLst>
            <a:ext uri="{FF2B5EF4-FFF2-40B4-BE49-F238E27FC236}">
              <a16:creationId xmlns:a16="http://schemas.microsoft.com/office/drawing/2014/main" id="{2A2A14E7-4DA9-DEBB-8CED-ADBE302C1C44}"/>
            </a:ext>
          </a:extLst>
        </xdr:cNvPr>
        <xdr:cNvGrpSpPr>
          <a:grpSpLocks/>
        </xdr:cNvGrpSpPr>
      </xdr:nvGrpSpPr>
      <xdr:grpSpPr bwMode="auto">
        <a:xfrm>
          <a:off x="5651500" y="104775"/>
          <a:ext cx="0" cy="365125"/>
          <a:chOff x="5362575" y="104775"/>
          <a:chExt cx="0" cy="314325"/>
        </a:xfrm>
      </xdr:grpSpPr>
      <xdr:sp macro="" textlink="">
        <xdr:nvSpPr>
          <xdr:cNvPr id="2007152" name="Rectangle 16">
            <a:extLst>
              <a:ext uri="{FF2B5EF4-FFF2-40B4-BE49-F238E27FC236}">
                <a16:creationId xmlns:a16="http://schemas.microsoft.com/office/drawing/2014/main" id="{1BB0F740-92B7-E66F-5410-E5FEA3F649C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B07B7DE1-1C97-6415-EF2D-B5584851FE7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-2757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628650</xdr:colOff>
      <xdr:row>0</xdr:row>
      <xdr:rowOff>28575</xdr:rowOff>
    </xdr:from>
    <xdr:to>
      <xdr:col>0</xdr:col>
      <xdr:colOff>1809750</xdr:colOff>
      <xdr:row>3</xdr:row>
      <xdr:rowOff>200025</xdr:rowOff>
    </xdr:to>
    <xdr:pic>
      <xdr:nvPicPr>
        <xdr:cNvPr id="2007151" name="9 Imagen">
          <a:extLst>
            <a:ext uri="{FF2B5EF4-FFF2-40B4-BE49-F238E27FC236}">
              <a16:creationId xmlns:a16="http://schemas.microsoft.com/office/drawing/2014/main" id="{5560EB5E-A7CA-5B7C-4065-0E3D7735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8575"/>
          <a:ext cx="11811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335779" name="Imagen 1">
          <a:extLst>
            <a:ext uri="{FF2B5EF4-FFF2-40B4-BE49-F238E27FC236}">
              <a16:creationId xmlns:a16="http://schemas.microsoft.com/office/drawing/2014/main" id="{F2DECA61-886E-FE53-8CFA-32AF1B41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1847850</xdr:colOff>
      <xdr:row>51</xdr:row>
      <xdr:rowOff>114300</xdr:rowOff>
    </xdr:from>
    <xdr:to>
      <xdr:col>10</xdr:col>
      <xdr:colOff>9525</xdr:colOff>
      <xdr:row>55</xdr:row>
      <xdr:rowOff>323850</xdr:rowOff>
    </xdr:to>
    <xdr:graphicFrame macro="">
      <xdr:nvGraphicFramePr>
        <xdr:cNvPr id="335780" name="Gráfico 1">
          <a:extLst>
            <a:ext uri="{FF2B5EF4-FFF2-40B4-BE49-F238E27FC236}">
              <a16:creationId xmlns:a16="http://schemas.microsoft.com/office/drawing/2014/main" id="{F0E080BA-D69E-067A-7861-36D80ED33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962172" name="Group 1">
          <a:extLst>
            <a:ext uri="{FF2B5EF4-FFF2-40B4-BE49-F238E27FC236}">
              <a16:creationId xmlns:a16="http://schemas.microsoft.com/office/drawing/2014/main" id="{5D449ED2-F6CD-F598-324F-35C8280BC73C}"/>
            </a:ext>
          </a:extLst>
        </xdr:cNvPr>
        <xdr:cNvGrpSpPr>
          <a:grpSpLocks/>
        </xdr:cNvGrpSpPr>
      </xdr:nvGrpSpPr>
      <xdr:grpSpPr bwMode="auto">
        <a:xfrm>
          <a:off x="5660571" y="104775"/>
          <a:ext cx="0" cy="360589"/>
          <a:chOff x="5362575" y="104775"/>
          <a:chExt cx="0" cy="314325"/>
        </a:xfrm>
      </xdr:grpSpPr>
      <xdr:sp macro="" textlink="">
        <xdr:nvSpPr>
          <xdr:cNvPr id="1962177" name="Rectangle 2">
            <a:extLst>
              <a:ext uri="{FF2B5EF4-FFF2-40B4-BE49-F238E27FC236}">
                <a16:creationId xmlns:a16="http://schemas.microsoft.com/office/drawing/2014/main" id="{F55E2211-605C-78B2-FAAB-EB061EF9E7C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3067F56E-CB4E-9655-447E-7735534176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-2757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962173" name="Group 15">
          <a:extLst>
            <a:ext uri="{FF2B5EF4-FFF2-40B4-BE49-F238E27FC236}">
              <a16:creationId xmlns:a16="http://schemas.microsoft.com/office/drawing/2014/main" id="{4061B21E-3479-D78C-AA59-C31BCD344E1E}"/>
            </a:ext>
          </a:extLst>
        </xdr:cNvPr>
        <xdr:cNvGrpSpPr>
          <a:grpSpLocks/>
        </xdr:cNvGrpSpPr>
      </xdr:nvGrpSpPr>
      <xdr:grpSpPr bwMode="auto">
        <a:xfrm>
          <a:off x="5660571" y="104775"/>
          <a:ext cx="0" cy="360589"/>
          <a:chOff x="5362575" y="104775"/>
          <a:chExt cx="0" cy="314325"/>
        </a:xfrm>
      </xdr:grpSpPr>
      <xdr:sp macro="" textlink="">
        <xdr:nvSpPr>
          <xdr:cNvPr id="1962175" name="Rectangle 16">
            <a:extLst>
              <a:ext uri="{FF2B5EF4-FFF2-40B4-BE49-F238E27FC236}">
                <a16:creationId xmlns:a16="http://schemas.microsoft.com/office/drawing/2014/main" id="{0BB374AD-00C0-DEA8-E350-4D532C065432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5C4952AC-5C26-A288-247B-0961E06AD6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-2757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628650</xdr:colOff>
      <xdr:row>0</xdr:row>
      <xdr:rowOff>28575</xdr:rowOff>
    </xdr:from>
    <xdr:to>
      <xdr:col>0</xdr:col>
      <xdr:colOff>1809750</xdr:colOff>
      <xdr:row>3</xdr:row>
      <xdr:rowOff>200025</xdr:rowOff>
    </xdr:to>
    <xdr:pic>
      <xdr:nvPicPr>
        <xdr:cNvPr id="1962174" name="9 Imagen">
          <a:extLst>
            <a:ext uri="{FF2B5EF4-FFF2-40B4-BE49-F238E27FC236}">
              <a16:creationId xmlns:a16="http://schemas.microsoft.com/office/drawing/2014/main" id="{5E57B9AD-D6DC-75EA-1351-0C3D615F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8575"/>
          <a:ext cx="11811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1906786" name="Imagen 1">
          <a:extLst>
            <a:ext uri="{FF2B5EF4-FFF2-40B4-BE49-F238E27FC236}">
              <a16:creationId xmlns:a16="http://schemas.microsoft.com/office/drawing/2014/main" id="{8E764DD4-9123-747E-FE2E-4EA5D4EA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1981200</xdr:colOff>
      <xdr:row>52</xdr:row>
      <xdr:rowOff>333375</xdr:rowOff>
    </xdr:from>
    <xdr:to>
      <xdr:col>14</xdr:col>
      <xdr:colOff>28575</xdr:colOff>
      <xdr:row>56</xdr:row>
      <xdr:rowOff>381000</xdr:rowOff>
    </xdr:to>
    <xdr:graphicFrame macro="">
      <xdr:nvGraphicFramePr>
        <xdr:cNvPr id="1906787" name="Gráfico 2">
          <a:extLst>
            <a:ext uri="{FF2B5EF4-FFF2-40B4-BE49-F238E27FC236}">
              <a16:creationId xmlns:a16="http://schemas.microsoft.com/office/drawing/2014/main" id="{972A7CAF-AD97-8703-888F-FD8EDE4F1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907999" name="Group 1">
          <a:extLst>
            <a:ext uri="{FF2B5EF4-FFF2-40B4-BE49-F238E27FC236}">
              <a16:creationId xmlns:a16="http://schemas.microsoft.com/office/drawing/2014/main" id="{E3F334AA-4499-D53A-9AAD-3140E8C5EA4B}"/>
            </a:ext>
          </a:extLst>
        </xdr:cNvPr>
        <xdr:cNvGrpSpPr>
          <a:grpSpLocks/>
        </xdr:cNvGrpSpPr>
      </xdr:nvGrpSpPr>
      <xdr:grpSpPr bwMode="auto">
        <a:xfrm>
          <a:off x="5095875" y="104775"/>
          <a:ext cx="0" cy="361950"/>
          <a:chOff x="5362575" y="104775"/>
          <a:chExt cx="0" cy="314325"/>
        </a:xfrm>
      </xdr:grpSpPr>
      <xdr:sp macro="" textlink="">
        <xdr:nvSpPr>
          <xdr:cNvPr id="1908004" name="Rectangle 2">
            <a:extLst>
              <a:ext uri="{FF2B5EF4-FFF2-40B4-BE49-F238E27FC236}">
                <a16:creationId xmlns:a16="http://schemas.microsoft.com/office/drawing/2014/main" id="{A24C7FD3-EEF2-B729-F376-528C596B3EA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B00A01C2-4E19-4A8C-CDC1-756C50EE36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-2757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908000" name="Group 15">
          <a:extLst>
            <a:ext uri="{FF2B5EF4-FFF2-40B4-BE49-F238E27FC236}">
              <a16:creationId xmlns:a16="http://schemas.microsoft.com/office/drawing/2014/main" id="{001529CE-74E2-D81E-578F-626F306C6125}"/>
            </a:ext>
          </a:extLst>
        </xdr:cNvPr>
        <xdr:cNvGrpSpPr>
          <a:grpSpLocks/>
        </xdr:cNvGrpSpPr>
      </xdr:nvGrpSpPr>
      <xdr:grpSpPr bwMode="auto">
        <a:xfrm>
          <a:off x="5095875" y="104775"/>
          <a:ext cx="0" cy="361950"/>
          <a:chOff x="5362575" y="104775"/>
          <a:chExt cx="0" cy="314325"/>
        </a:xfrm>
      </xdr:grpSpPr>
      <xdr:sp macro="" textlink="">
        <xdr:nvSpPr>
          <xdr:cNvPr id="1908002" name="Rectangle 16">
            <a:extLst>
              <a:ext uri="{FF2B5EF4-FFF2-40B4-BE49-F238E27FC236}">
                <a16:creationId xmlns:a16="http://schemas.microsoft.com/office/drawing/2014/main" id="{502A73E3-090A-FA40-1451-F7757A4E6D9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B1101359-F8A8-D340-2204-ED1D3C4FCC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-2757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657225</xdr:colOff>
      <xdr:row>0</xdr:row>
      <xdr:rowOff>57150</xdr:rowOff>
    </xdr:from>
    <xdr:to>
      <xdr:col>0</xdr:col>
      <xdr:colOff>1781175</xdr:colOff>
      <xdr:row>3</xdr:row>
      <xdr:rowOff>76200</xdr:rowOff>
    </xdr:to>
    <xdr:pic>
      <xdr:nvPicPr>
        <xdr:cNvPr id="1908001" name="9 Imagen">
          <a:extLst>
            <a:ext uri="{FF2B5EF4-FFF2-40B4-BE49-F238E27FC236}">
              <a16:creationId xmlns:a16="http://schemas.microsoft.com/office/drawing/2014/main" id="{809F378E-5DCD-1B21-6F09-42DE2C84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57150"/>
          <a:ext cx="11239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Users/myriamb/AppData/Roaming/Microsoft/Excel/Ind_GestJudicial_2023%20(003)%20(version%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ENCION CONCEPTOS"/>
      <sheetName val="REGISTRO CONCEPTOS"/>
      <sheetName val="PRESENTACION ESTUDIOS CONCILIA "/>
      <sheetName val="REGISTRO CONCILIACION"/>
      <sheetName val="ATENCIÓN DEMANDAS "/>
      <sheetName val="REGISTRO DEMANDAS"/>
      <sheetName val="Gráfico1"/>
      <sheetName val="EFECTIVIDAD PREV DAÑO ANTIJURID"/>
      <sheetName val="REGISTRO PREV DAÑO ANTIJURIDIC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>
        <row r="48">
          <cell r="I48" t="str">
            <v>JUN</v>
          </cell>
          <cell r="O48" t="str">
            <v>DIC</v>
          </cell>
        </row>
        <row r="49">
          <cell r="C49" t="str">
            <v>% de demandas reducidas en el período</v>
          </cell>
          <cell r="I49">
            <v>0.9375</v>
          </cell>
          <cell r="O49">
            <v>0.875</v>
          </cell>
        </row>
        <row r="50">
          <cell r="C50" t="str">
            <v>% a reducir como meta</v>
          </cell>
          <cell r="I50">
            <v>0.6875</v>
          </cell>
          <cell r="O50">
            <v>0.6875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69F8D-3231-4B61-BBA7-B79BF00121AB}">
  <dimension ref="A1:S163"/>
  <sheetViews>
    <sheetView tabSelected="1" workbookViewId="0">
      <selection activeCell="C69" sqref="C69:P69"/>
    </sheetView>
  </sheetViews>
  <sheetFormatPr baseColWidth="10" defaultRowHeight="12.75" x14ac:dyDescent="0.2"/>
  <cols>
    <col min="1" max="1" width="3" style="17" customWidth="1"/>
    <col min="2" max="2" width="30" style="17" customWidth="1"/>
    <col min="3" max="3" width="16.85546875" style="17" customWidth="1"/>
    <col min="4" max="4" width="5" style="17" bestFit="1" customWidth="1"/>
    <col min="5" max="5" width="4.7109375" style="17" bestFit="1" customWidth="1"/>
    <col min="6" max="6" width="9.5703125" style="17" bestFit="1" customWidth="1"/>
    <col min="7" max="7" width="4.85546875" style="17" bestFit="1" customWidth="1"/>
    <col min="8" max="8" width="5.140625" style="17" bestFit="1" customWidth="1"/>
    <col min="9" max="9" width="9.5703125" style="17" bestFit="1" customWidth="1"/>
    <col min="10" max="10" width="4.140625" style="17" bestFit="1" customWidth="1"/>
    <col min="11" max="11" width="6.42578125" style="17" bestFit="1" customWidth="1"/>
    <col min="12" max="12" width="9.5703125" style="17" bestFit="1" customWidth="1"/>
    <col min="13" max="13" width="8.42578125" style="17" customWidth="1"/>
    <col min="14" max="14" width="6.42578125" style="17" customWidth="1"/>
    <col min="15" max="15" width="7.5703125" style="17" customWidth="1"/>
    <col min="16" max="16" width="14.85546875" style="17" customWidth="1"/>
    <col min="17" max="16384" width="11.42578125" style="17"/>
  </cols>
  <sheetData>
    <row r="1" spans="1:19" ht="13.5" thickBot="1" x14ac:dyDescent="0.25"/>
    <row r="2" spans="1:19" ht="16.5" customHeight="1" x14ac:dyDescent="0.2">
      <c r="B2" s="118"/>
      <c r="C2" s="121" t="s">
        <v>58</v>
      </c>
      <c r="D2" s="122"/>
      <c r="E2" s="122"/>
      <c r="F2" s="122"/>
      <c r="G2" s="122"/>
      <c r="H2" s="122"/>
      <c r="I2" s="122"/>
      <c r="J2" s="122"/>
      <c r="K2" s="122"/>
      <c r="L2" s="122"/>
      <c r="M2" s="123"/>
      <c r="N2" s="124" t="s">
        <v>161</v>
      </c>
      <c r="O2" s="125"/>
      <c r="P2" s="126"/>
    </row>
    <row r="3" spans="1:19" ht="15.75" customHeight="1" x14ac:dyDescent="0.2">
      <c r="B3" s="119"/>
      <c r="C3" s="127" t="s">
        <v>60</v>
      </c>
      <c r="D3" s="128"/>
      <c r="E3" s="128"/>
      <c r="F3" s="128"/>
      <c r="G3" s="128"/>
      <c r="H3" s="128"/>
      <c r="I3" s="128"/>
      <c r="J3" s="128"/>
      <c r="K3" s="128"/>
      <c r="L3" s="128"/>
      <c r="M3" s="129"/>
      <c r="N3" s="130" t="s">
        <v>157</v>
      </c>
      <c r="O3" s="131"/>
      <c r="P3" s="132"/>
    </row>
    <row r="4" spans="1:19" ht="15.75" customHeight="1" x14ac:dyDescent="0.2">
      <c r="B4" s="119"/>
      <c r="C4" s="127" t="s">
        <v>130</v>
      </c>
      <c r="D4" s="128"/>
      <c r="E4" s="128"/>
      <c r="F4" s="128"/>
      <c r="G4" s="128"/>
      <c r="H4" s="128"/>
      <c r="I4" s="128"/>
      <c r="J4" s="128"/>
      <c r="K4" s="128"/>
      <c r="L4" s="128"/>
      <c r="M4" s="129"/>
      <c r="N4" s="130" t="s">
        <v>162</v>
      </c>
      <c r="O4" s="131"/>
      <c r="P4" s="132"/>
    </row>
    <row r="5" spans="1:19" ht="16.5" customHeight="1" thickBot="1" x14ac:dyDescent="0.25">
      <c r="B5" s="120"/>
      <c r="C5" s="133" t="s">
        <v>61</v>
      </c>
      <c r="D5" s="134"/>
      <c r="E5" s="134"/>
      <c r="F5" s="134"/>
      <c r="G5" s="134"/>
      <c r="H5" s="134"/>
      <c r="I5" s="134"/>
      <c r="J5" s="134"/>
      <c r="K5" s="134"/>
      <c r="L5" s="134"/>
      <c r="M5" s="135"/>
      <c r="N5" s="136" t="s">
        <v>62</v>
      </c>
      <c r="O5" s="137"/>
      <c r="P5" s="138"/>
      <c r="S5" s="82"/>
    </row>
    <row r="6" spans="1:19" ht="13.5" thickBot="1" x14ac:dyDescent="0.25"/>
    <row r="7" spans="1:19" ht="12.75" customHeight="1" x14ac:dyDescent="0.2">
      <c r="A7" s="30"/>
      <c r="B7" s="139" t="s">
        <v>64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1"/>
    </row>
    <row r="8" spans="1:19" ht="13.5" customHeight="1" thickBot="1" x14ac:dyDescent="0.25">
      <c r="A8" s="30"/>
      <c r="B8" s="14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4"/>
    </row>
    <row r="9" spans="1:19" ht="6.75" customHeight="1" thickBot="1" x14ac:dyDescent="0.25">
      <c r="A9" s="30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</row>
    <row r="10" spans="1:19" ht="26.25" customHeight="1" thickBot="1" x14ac:dyDescent="0.25">
      <c r="A10" s="30"/>
      <c r="B10" s="108" t="s">
        <v>74</v>
      </c>
      <c r="C10" s="146">
        <v>2024</v>
      </c>
      <c r="D10" s="147"/>
      <c r="E10" s="147"/>
      <c r="F10" s="147"/>
      <c r="G10" s="147"/>
      <c r="H10" s="147"/>
      <c r="I10" s="148"/>
      <c r="J10" s="149" t="s">
        <v>1</v>
      </c>
      <c r="K10" s="150"/>
      <c r="L10" s="150"/>
      <c r="M10" s="150"/>
      <c r="N10" s="151" t="s">
        <v>163</v>
      </c>
      <c r="O10" s="152"/>
      <c r="P10" s="153"/>
    </row>
    <row r="11" spans="1:19" ht="4.5" customHeight="1" thickBot="1" x14ac:dyDescent="0.25">
      <c r="A11" s="30"/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6"/>
    </row>
    <row r="12" spans="1:19" ht="13.5" thickBot="1" x14ac:dyDescent="0.25">
      <c r="A12" s="30"/>
      <c r="B12" s="31" t="s">
        <v>0</v>
      </c>
      <c r="C12" s="157" t="s">
        <v>115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8"/>
    </row>
    <row r="13" spans="1:19" ht="4.5" customHeight="1" thickBot="1" x14ac:dyDescent="0.25">
      <c r="A13" s="30"/>
      <c r="B13" s="159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1"/>
    </row>
    <row r="14" spans="1:19" ht="13.5" thickBot="1" x14ac:dyDescent="0.25">
      <c r="A14" s="30"/>
      <c r="B14" s="31" t="s">
        <v>6</v>
      </c>
      <c r="C14" s="162" t="s">
        <v>131</v>
      </c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8"/>
    </row>
    <row r="15" spans="1:19" ht="4.5" customHeight="1" thickBot="1" x14ac:dyDescent="0.25">
      <c r="A15" s="30"/>
      <c r="B15" s="163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/>
    </row>
    <row r="16" spans="1:19" ht="13.5" thickBot="1" x14ac:dyDescent="0.25">
      <c r="A16" s="30"/>
      <c r="B16" s="31" t="s">
        <v>36</v>
      </c>
      <c r="C16" s="157" t="s">
        <v>132</v>
      </c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8"/>
    </row>
    <row r="17" spans="1:16" ht="4.5" customHeight="1" thickBot="1" x14ac:dyDescent="0.25">
      <c r="A17" s="30"/>
      <c r="B17" s="163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/>
    </row>
    <row r="18" spans="1:16" ht="35.25" customHeight="1" thickBot="1" x14ac:dyDescent="0.25">
      <c r="A18" s="30"/>
      <c r="B18" s="31" t="s">
        <v>23</v>
      </c>
      <c r="C18" s="166" t="s">
        <v>177</v>
      </c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8"/>
    </row>
    <row r="19" spans="1:16" ht="4.5" customHeight="1" thickBot="1" x14ac:dyDescent="0.25">
      <c r="A19" s="30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</row>
    <row r="20" spans="1:16" ht="17.25" customHeight="1" thickBot="1" x14ac:dyDescent="0.25">
      <c r="A20" s="30"/>
      <c r="B20" s="170" t="s">
        <v>37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2"/>
    </row>
    <row r="21" spans="1:16" ht="4.5" customHeight="1" thickBot="1" x14ac:dyDescent="0.25">
      <c r="A21" s="30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5"/>
    </row>
    <row r="22" spans="1:16" ht="49.5" customHeight="1" thickBot="1" x14ac:dyDescent="0.25">
      <c r="A22" s="30"/>
      <c r="B22" s="31" t="s">
        <v>3</v>
      </c>
      <c r="C22" s="176" t="s">
        <v>166</v>
      </c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3"/>
    </row>
    <row r="23" spans="1:16" ht="6.75" customHeight="1" thickBot="1" x14ac:dyDescent="0.25">
      <c r="A23" s="30"/>
      <c r="B23" s="163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5"/>
    </row>
    <row r="24" spans="1:16" ht="132.75" customHeight="1" thickBot="1" x14ac:dyDescent="0.25">
      <c r="A24" s="30"/>
      <c r="B24" s="31" t="s">
        <v>24</v>
      </c>
      <c r="C24" s="177" t="s">
        <v>186</v>
      </c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9"/>
    </row>
    <row r="25" spans="1:16" ht="12.75" customHeight="1" thickBot="1" x14ac:dyDescent="0.25">
      <c r="A25" s="30"/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5"/>
    </row>
    <row r="26" spans="1:16" ht="13.5" customHeight="1" thickBot="1" x14ac:dyDescent="0.25">
      <c r="A26" s="30"/>
      <c r="B26" s="36" t="s">
        <v>2</v>
      </c>
      <c r="C26" s="180">
        <v>0.9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2"/>
    </row>
    <row r="27" spans="1:16" ht="4.5" customHeight="1" thickBot="1" x14ac:dyDescent="0.25">
      <c r="A27" s="30"/>
      <c r="B27" s="183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5"/>
    </row>
    <row r="28" spans="1:16" ht="12.75" customHeight="1" thickBot="1" x14ac:dyDescent="0.25">
      <c r="A28" s="30"/>
      <c r="B28" s="36" t="s">
        <v>25</v>
      </c>
      <c r="C28" s="37" t="s">
        <v>26</v>
      </c>
      <c r="D28" s="186" t="s">
        <v>133</v>
      </c>
      <c r="E28" s="181"/>
      <c r="F28" s="181"/>
      <c r="G28" s="182"/>
      <c r="H28" s="187" t="s">
        <v>27</v>
      </c>
      <c r="I28" s="187"/>
      <c r="J28" s="187"/>
      <c r="K28" s="186" t="s">
        <v>134</v>
      </c>
      <c r="L28" s="181"/>
      <c r="M28" s="182"/>
      <c r="N28" s="188" t="s">
        <v>28</v>
      </c>
      <c r="O28" s="189"/>
      <c r="P28" s="38" t="s">
        <v>135</v>
      </c>
    </row>
    <row r="29" spans="1:16" ht="4.5" customHeight="1" thickBot="1" x14ac:dyDescent="0.25">
      <c r="A29" s="30"/>
      <c r="B29" s="190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91"/>
    </row>
    <row r="30" spans="1:16" ht="13.5" thickBot="1" x14ac:dyDescent="0.25">
      <c r="A30" s="30"/>
      <c r="B30" s="36" t="s">
        <v>7</v>
      </c>
      <c r="C30" s="192" t="s">
        <v>91</v>
      </c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4"/>
    </row>
    <row r="31" spans="1:16" ht="4.5" customHeight="1" thickBot="1" x14ac:dyDescent="0.25">
      <c r="A31" s="3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5"/>
    </row>
    <row r="32" spans="1:16" ht="13.5" customHeight="1" thickBot="1" x14ac:dyDescent="0.25">
      <c r="A32" s="30"/>
      <c r="B32" s="36" t="s">
        <v>4</v>
      </c>
      <c r="C32" s="162" t="s">
        <v>70</v>
      </c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5"/>
    </row>
    <row r="33" spans="1:16" ht="4.5" customHeight="1" thickBot="1" x14ac:dyDescent="0.25">
      <c r="A33" s="30"/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/>
    </row>
    <row r="34" spans="1:16" ht="13.5" thickBot="1" x14ac:dyDescent="0.25">
      <c r="A34" s="30"/>
      <c r="B34" s="36" t="s">
        <v>35</v>
      </c>
      <c r="C34" s="162" t="s">
        <v>70</v>
      </c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5"/>
    </row>
    <row r="35" spans="1:16" ht="4.5" customHeight="1" thickBot="1" x14ac:dyDescent="0.25">
      <c r="A35" s="30"/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1"/>
    </row>
    <row r="36" spans="1:16" ht="16.5" customHeight="1" thickBot="1" x14ac:dyDescent="0.25">
      <c r="A36" s="30"/>
      <c r="B36" s="36" t="s">
        <v>63</v>
      </c>
      <c r="C36" s="162" t="s">
        <v>69</v>
      </c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5"/>
    </row>
    <row r="37" spans="1:16" ht="4.5" customHeight="1" thickBot="1" x14ac:dyDescent="0.25">
      <c r="A37" s="30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s="81" customFormat="1" ht="21" customHeight="1" thickBot="1" x14ac:dyDescent="0.25">
      <c r="A38" s="80"/>
      <c r="B38" s="195" t="s">
        <v>29</v>
      </c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7"/>
      <c r="P38" s="198"/>
    </row>
    <row r="39" spans="1:16" ht="13.5" thickBot="1" x14ac:dyDescent="0.25">
      <c r="A39" s="30"/>
      <c r="B39" s="35" t="s">
        <v>34</v>
      </c>
      <c r="C39" s="199" t="s">
        <v>30</v>
      </c>
      <c r="D39" s="200"/>
      <c r="E39" s="200"/>
      <c r="F39" s="200"/>
      <c r="G39" s="201"/>
      <c r="H39" s="199" t="s">
        <v>7</v>
      </c>
      <c r="I39" s="200"/>
      <c r="J39" s="200"/>
      <c r="K39" s="200"/>
      <c r="L39" s="201"/>
      <c r="M39" s="199" t="s">
        <v>31</v>
      </c>
      <c r="N39" s="200"/>
      <c r="O39" s="202"/>
      <c r="P39" s="201"/>
    </row>
    <row r="40" spans="1:16" ht="39" customHeight="1" thickBot="1" x14ac:dyDescent="0.25">
      <c r="A40" s="30"/>
      <c r="B40" s="39" t="s">
        <v>164</v>
      </c>
      <c r="C40" s="209" t="s">
        <v>205</v>
      </c>
      <c r="D40" s="209"/>
      <c r="E40" s="209"/>
      <c r="F40" s="209"/>
      <c r="G40" s="210"/>
      <c r="H40" s="211" t="s">
        <v>155</v>
      </c>
      <c r="I40" s="212"/>
      <c r="J40" s="212"/>
      <c r="K40" s="212"/>
      <c r="L40" s="213"/>
      <c r="M40" s="211" t="s">
        <v>128</v>
      </c>
      <c r="N40" s="212"/>
      <c r="O40" s="212"/>
      <c r="P40" s="214"/>
    </row>
    <row r="41" spans="1:16" ht="38.25" x14ac:dyDescent="0.2">
      <c r="A41" s="30"/>
      <c r="B41" s="40" t="s">
        <v>165</v>
      </c>
      <c r="C41" s="209" t="s">
        <v>206</v>
      </c>
      <c r="D41" s="209"/>
      <c r="E41" s="209"/>
      <c r="F41" s="209"/>
      <c r="G41" s="210"/>
      <c r="H41" s="215" t="s">
        <v>155</v>
      </c>
      <c r="I41" s="216"/>
      <c r="J41" s="216"/>
      <c r="K41" s="216"/>
      <c r="L41" s="217"/>
      <c r="M41" s="215" t="s">
        <v>128</v>
      </c>
      <c r="N41" s="216"/>
      <c r="O41" s="216"/>
      <c r="P41" s="218"/>
    </row>
    <row r="42" spans="1:16" ht="4.5" customHeight="1" thickBot="1" x14ac:dyDescent="0.25">
      <c r="A42" s="3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</row>
    <row r="43" spans="1:16" ht="13.5" customHeight="1" thickBot="1" x14ac:dyDescent="0.25">
      <c r="A43" s="30"/>
      <c r="B43" s="170" t="s">
        <v>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1:16" ht="4.5" customHeight="1" thickBot="1" x14ac:dyDescent="0.25">
      <c r="A44" s="30"/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4"/>
    </row>
    <row r="45" spans="1:16" x14ac:dyDescent="0.2">
      <c r="A45" s="30"/>
      <c r="B45" s="225" t="s">
        <v>32</v>
      </c>
      <c r="C45" s="42" t="s">
        <v>9</v>
      </c>
      <c r="D45" s="43" t="s">
        <v>11</v>
      </c>
      <c r="E45" s="43" t="s">
        <v>12</v>
      </c>
      <c r="F45" s="43" t="s">
        <v>13</v>
      </c>
      <c r="G45" s="43" t="s">
        <v>14</v>
      </c>
      <c r="H45" s="43" t="s">
        <v>15</v>
      </c>
      <c r="I45" s="43" t="s">
        <v>16</v>
      </c>
      <c r="J45" s="43" t="s">
        <v>17</v>
      </c>
      <c r="K45" s="43" t="s">
        <v>18</v>
      </c>
      <c r="L45" s="43" t="s">
        <v>19</v>
      </c>
      <c r="M45" s="43" t="s">
        <v>20</v>
      </c>
      <c r="N45" s="43" t="s">
        <v>21</v>
      </c>
      <c r="O45" s="44" t="s">
        <v>22</v>
      </c>
      <c r="P45" s="45" t="s">
        <v>10</v>
      </c>
    </row>
    <row r="46" spans="1:16" ht="13.5" thickBot="1" x14ac:dyDescent="0.25">
      <c r="A46" s="30"/>
      <c r="B46" s="226"/>
      <c r="C46" s="46" t="s">
        <v>10</v>
      </c>
      <c r="D46" s="47"/>
      <c r="E46" s="47"/>
      <c r="F46" s="48">
        <f>+'REGISTRO CONCEPTOS'!D10</f>
        <v>1</v>
      </c>
      <c r="G46" s="47"/>
      <c r="H46" s="47"/>
      <c r="I46" s="48">
        <f>+'REGISTRO CONCEPTOS'!F10</f>
        <v>1</v>
      </c>
      <c r="J46" s="47"/>
      <c r="K46" s="47"/>
      <c r="L46" s="48">
        <f>+'REGISTRO CONCEPTOS'!H10</f>
        <v>1</v>
      </c>
      <c r="M46" s="47"/>
      <c r="N46" s="47"/>
      <c r="O46" s="48">
        <f>+'REGISTRO CONCEPTOS'!J10</f>
        <v>1</v>
      </c>
      <c r="P46" s="49">
        <f>+'REGISTRO CONCEPTOS'!L10</f>
        <v>1</v>
      </c>
    </row>
    <row r="47" spans="1:16" ht="4.5" customHeight="1" thickBot="1" x14ac:dyDescent="0.25">
      <c r="A47" s="30"/>
      <c r="B47" s="50">
        <v>0.9</v>
      </c>
      <c r="C47" s="51"/>
      <c r="D47" s="51"/>
      <c r="E47" s="51"/>
      <c r="F47" s="52">
        <v>0.9</v>
      </c>
      <c r="G47" s="51"/>
      <c r="H47" s="51"/>
      <c r="I47" s="52">
        <v>0.9</v>
      </c>
      <c r="J47" s="51"/>
      <c r="K47" s="51"/>
      <c r="L47" s="52">
        <v>0.9</v>
      </c>
      <c r="M47" s="51"/>
      <c r="N47" s="51"/>
      <c r="O47" s="52">
        <v>0.9</v>
      </c>
      <c r="P47" s="52">
        <v>0.9</v>
      </c>
    </row>
    <row r="48" spans="1:16" ht="13.5" thickBot="1" x14ac:dyDescent="0.25">
      <c r="A48" s="30"/>
      <c r="B48" s="170" t="s">
        <v>33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2"/>
    </row>
    <row r="49" spans="1:16" x14ac:dyDescent="0.2">
      <c r="A49" s="30"/>
      <c r="B49" s="227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9"/>
    </row>
    <row r="50" spans="1:16" x14ac:dyDescent="0.2">
      <c r="A50" s="30"/>
      <c r="B50" s="154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6"/>
    </row>
    <row r="51" spans="1:16" x14ac:dyDescent="0.2">
      <c r="A51" s="30"/>
      <c r="B51" s="154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6"/>
    </row>
    <row r="52" spans="1:16" x14ac:dyDescent="0.2">
      <c r="A52" s="30"/>
      <c r="B52" s="154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6"/>
    </row>
    <row r="53" spans="1:16" x14ac:dyDescent="0.2">
      <c r="A53" s="30"/>
      <c r="B53" s="154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6"/>
    </row>
    <row r="54" spans="1:16" x14ac:dyDescent="0.2">
      <c r="A54" s="30"/>
      <c r="B54" s="154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6"/>
    </row>
    <row r="55" spans="1:16" x14ac:dyDescent="0.2">
      <c r="A55" s="30"/>
      <c r="B55" s="154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6"/>
    </row>
    <row r="56" spans="1:16" x14ac:dyDescent="0.2">
      <c r="A56" s="30"/>
      <c r="B56" s="154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6"/>
    </row>
    <row r="57" spans="1:16" x14ac:dyDescent="0.2">
      <c r="A57" s="30"/>
      <c r="B57" s="154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6"/>
    </row>
    <row r="58" spans="1:16" x14ac:dyDescent="0.2">
      <c r="A58" s="30"/>
      <c r="B58" s="154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6"/>
    </row>
    <row r="59" spans="1:16" x14ac:dyDescent="0.2">
      <c r="A59" s="30"/>
      <c r="B59" s="154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6"/>
    </row>
    <row r="60" spans="1:16" x14ac:dyDescent="0.2">
      <c r="A60" s="30"/>
      <c r="B60" s="154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6"/>
    </row>
    <row r="61" spans="1:16" x14ac:dyDescent="0.2">
      <c r="A61" s="30"/>
      <c r="B61" s="154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6"/>
    </row>
    <row r="62" spans="1:16" x14ac:dyDescent="0.2">
      <c r="A62" s="30"/>
      <c r="B62" s="154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6"/>
    </row>
    <row r="63" spans="1:16" x14ac:dyDescent="0.2">
      <c r="A63" s="30"/>
      <c r="B63" s="154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6"/>
    </row>
    <row r="64" spans="1:16" ht="13.5" thickBot="1" x14ac:dyDescent="0.25">
      <c r="A64" s="30"/>
      <c r="B64" s="230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2"/>
    </row>
    <row r="65" spans="1:16" s="53" customFormat="1" ht="4.5" customHeight="1" thickBot="1" x14ac:dyDescent="0.25">
      <c r="A65" s="233"/>
      <c r="B65" s="233"/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</row>
    <row r="66" spans="1:16" ht="18" customHeight="1" x14ac:dyDescent="0.2">
      <c r="A66" s="30"/>
      <c r="B66" s="234" t="s">
        <v>5</v>
      </c>
      <c r="C66" s="203" t="s">
        <v>156</v>
      </c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5"/>
    </row>
    <row r="67" spans="1:16" ht="74.25" customHeight="1" thickBot="1" x14ac:dyDescent="0.25">
      <c r="A67" s="30"/>
      <c r="B67" s="235"/>
      <c r="C67" s="237" t="s">
        <v>183</v>
      </c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9"/>
    </row>
    <row r="68" spans="1:16" ht="21.75" customHeight="1" x14ac:dyDescent="0.2">
      <c r="A68" s="30"/>
      <c r="B68" s="235"/>
      <c r="C68" s="203" t="s">
        <v>185</v>
      </c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5"/>
    </row>
    <row r="69" spans="1:16" ht="74.25" customHeight="1" x14ac:dyDescent="0.2">
      <c r="A69" s="30"/>
      <c r="B69" s="236"/>
      <c r="C69" s="206" t="s">
        <v>215</v>
      </c>
      <c r="D69" s="207"/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8"/>
    </row>
    <row r="70" spans="1:16" ht="32.25" customHeight="1" x14ac:dyDescent="0.2">
      <c r="A70" s="30"/>
      <c r="B70" s="54" t="s">
        <v>92</v>
      </c>
      <c r="C70" s="219" t="s">
        <v>136</v>
      </c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1"/>
    </row>
    <row r="71" spans="1:16" ht="17.25" customHeight="1" thickBot="1" x14ac:dyDescent="0.25">
      <c r="A71" s="30"/>
      <c r="B71" s="55" t="s">
        <v>75</v>
      </c>
      <c r="C71" s="222" t="s">
        <v>76</v>
      </c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4"/>
    </row>
    <row r="74" spans="1:16" x14ac:dyDescent="0.2">
      <c r="C74" s="56"/>
    </row>
    <row r="80" spans="1:16" x14ac:dyDescent="0.2"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</row>
    <row r="81" spans="2:14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</row>
    <row r="82" spans="2:14" x14ac:dyDescent="0.2"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</row>
    <row r="83" spans="2:14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</row>
    <row r="84" spans="2:14" x14ac:dyDescent="0.2"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4" x14ac:dyDescent="0.2">
      <c r="B85" s="57"/>
      <c r="C85" s="57"/>
      <c r="D85" s="57"/>
      <c r="E85" s="57"/>
      <c r="F85" s="57"/>
      <c r="G85" s="57"/>
      <c r="H85" s="57"/>
      <c r="J85" s="57"/>
      <c r="K85" s="57"/>
      <c r="L85" s="57"/>
      <c r="M85" s="57"/>
    </row>
    <row r="86" spans="2:14" x14ac:dyDescent="0.2">
      <c r="B86" s="57"/>
      <c r="C86" s="57"/>
      <c r="D86" s="57"/>
      <c r="E86" s="57"/>
      <c r="F86" s="57"/>
      <c r="G86" s="57"/>
      <c r="H86" s="57"/>
      <c r="J86" s="57"/>
      <c r="K86" s="57"/>
      <c r="L86" s="57"/>
      <c r="M86" s="57"/>
    </row>
    <row r="87" spans="2:14" x14ac:dyDescent="0.2">
      <c r="B87" s="57"/>
      <c r="C87" s="57"/>
      <c r="D87" s="57"/>
      <c r="E87" s="57"/>
      <c r="F87" s="57"/>
      <c r="G87" s="57"/>
      <c r="H87" s="57"/>
      <c r="J87" s="57"/>
      <c r="K87" s="57"/>
      <c r="L87" s="57"/>
      <c r="M87" s="57"/>
    </row>
    <row r="88" spans="2:14" x14ac:dyDescent="0.2">
      <c r="B88" s="57"/>
      <c r="C88" s="57"/>
      <c r="D88" s="57"/>
      <c r="E88" s="57"/>
      <c r="F88" s="57"/>
      <c r="G88" s="57"/>
      <c r="H88" s="57"/>
      <c r="J88" s="57"/>
      <c r="K88" s="57"/>
      <c r="L88" s="57"/>
      <c r="M88" s="57"/>
    </row>
    <row r="89" spans="2:14" x14ac:dyDescent="0.2"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</row>
    <row r="90" spans="2:14" x14ac:dyDescent="0.2"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</row>
    <row r="91" spans="2:14" s="58" customFormat="1" x14ac:dyDescent="0.2">
      <c r="B91" s="58" t="s">
        <v>39</v>
      </c>
      <c r="C91" s="58" t="s">
        <v>38</v>
      </c>
      <c r="D91" s="58" t="s">
        <v>40</v>
      </c>
    </row>
    <row r="92" spans="2:14" s="58" customFormat="1" x14ac:dyDescent="0.2">
      <c r="B92" s="59" t="s">
        <v>41</v>
      </c>
      <c r="C92" s="59" t="s">
        <v>137</v>
      </c>
      <c r="D92" s="60" t="s">
        <v>138</v>
      </c>
      <c r="M92" s="59" t="s">
        <v>65</v>
      </c>
    </row>
    <row r="93" spans="2:14" s="58" customFormat="1" x14ac:dyDescent="0.2">
      <c r="B93" s="59" t="s">
        <v>139</v>
      </c>
      <c r="C93" s="59" t="s">
        <v>43</v>
      </c>
      <c r="D93" s="60" t="s">
        <v>140</v>
      </c>
      <c r="M93" s="59" t="s">
        <v>67</v>
      </c>
    </row>
    <row r="94" spans="2:14" s="58" customFormat="1" x14ac:dyDescent="0.2">
      <c r="B94" s="59" t="s">
        <v>42</v>
      </c>
      <c r="C94" s="59" t="s">
        <v>44</v>
      </c>
      <c r="D94" s="60" t="s">
        <v>115</v>
      </c>
      <c r="M94" s="59" t="s">
        <v>76</v>
      </c>
    </row>
    <row r="95" spans="2:14" s="58" customFormat="1" x14ac:dyDescent="0.2">
      <c r="C95" s="59" t="s">
        <v>45</v>
      </c>
      <c r="D95" s="60" t="s">
        <v>141</v>
      </c>
      <c r="M95" s="59"/>
    </row>
    <row r="96" spans="2:14" s="58" customFormat="1" x14ac:dyDescent="0.2">
      <c r="C96" s="59" t="s">
        <v>46</v>
      </c>
      <c r="D96" s="60" t="s">
        <v>50</v>
      </c>
      <c r="N96" s="58" t="s">
        <v>66</v>
      </c>
    </row>
    <row r="97" spans="2:4" s="58" customFormat="1" x14ac:dyDescent="0.2">
      <c r="C97" s="59" t="s">
        <v>47</v>
      </c>
      <c r="D97" s="60" t="s">
        <v>56</v>
      </c>
    </row>
    <row r="98" spans="2:4" s="58" customFormat="1" x14ac:dyDescent="0.2">
      <c r="C98" s="59" t="s">
        <v>48</v>
      </c>
      <c r="D98" s="60" t="s">
        <v>57</v>
      </c>
    </row>
    <row r="99" spans="2:4" s="58" customFormat="1" x14ac:dyDescent="0.2">
      <c r="C99" s="59" t="s">
        <v>49</v>
      </c>
      <c r="D99" s="60" t="s">
        <v>51</v>
      </c>
    </row>
    <row r="100" spans="2:4" s="58" customFormat="1" x14ac:dyDescent="0.2">
      <c r="D100" s="60" t="s">
        <v>52</v>
      </c>
    </row>
    <row r="101" spans="2:4" s="58" customFormat="1" x14ac:dyDescent="0.2">
      <c r="D101" s="60" t="s">
        <v>98</v>
      </c>
    </row>
    <row r="102" spans="2:4" s="58" customFormat="1" ht="12.75" customHeight="1" x14ac:dyDescent="0.2">
      <c r="D102" s="60" t="s">
        <v>53</v>
      </c>
    </row>
    <row r="103" spans="2:4" s="58" customFormat="1" x14ac:dyDescent="0.2">
      <c r="D103" s="60" t="s">
        <v>54</v>
      </c>
    </row>
    <row r="104" spans="2:4" s="58" customFormat="1" x14ac:dyDescent="0.2">
      <c r="B104" s="61"/>
      <c r="D104" s="60" t="s">
        <v>142</v>
      </c>
    </row>
    <row r="105" spans="2:4" s="58" customFormat="1" x14ac:dyDescent="0.2">
      <c r="B105" s="61"/>
      <c r="D105" s="60" t="s">
        <v>143</v>
      </c>
    </row>
    <row r="106" spans="2:4" s="58" customFormat="1" x14ac:dyDescent="0.2">
      <c r="B106" s="61"/>
      <c r="D106" s="60" t="s">
        <v>144</v>
      </c>
    </row>
    <row r="107" spans="2:4" s="58" customFormat="1" x14ac:dyDescent="0.2">
      <c r="B107" s="61"/>
      <c r="D107" s="60" t="s">
        <v>145</v>
      </c>
    </row>
    <row r="108" spans="2:4" s="58" customFormat="1" x14ac:dyDescent="0.2">
      <c r="B108" s="61"/>
      <c r="D108" s="60" t="s">
        <v>146</v>
      </c>
    </row>
    <row r="109" spans="2:4" s="58" customFormat="1" x14ac:dyDescent="0.2">
      <c r="B109" s="61"/>
      <c r="D109" s="60" t="s">
        <v>55</v>
      </c>
    </row>
    <row r="110" spans="2:4" s="58" customFormat="1" x14ac:dyDescent="0.2">
      <c r="B110" s="61"/>
    </row>
    <row r="111" spans="2:4" s="58" customFormat="1" x14ac:dyDescent="0.2">
      <c r="B111" s="62"/>
      <c r="D111" s="58">
        <v>2015</v>
      </c>
    </row>
    <row r="112" spans="2:4" s="58" customFormat="1" x14ac:dyDescent="0.2">
      <c r="B112" s="62"/>
      <c r="D112" s="58">
        <v>2016</v>
      </c>
    </row>
    <row r="113" spans="2:4" s="58" customFormat="1" x14ac:dyDescent="0.2">
      <c r="B113" s="62"/>
      <c r="D113" s="58">
        <v>2017</v>
      </c>
    </row>
    <row r="114" spans="2:4" s="58" customFormat="1" x14ac:dyDescent="0.2">
      <c r="B114" s="62"/>
      <c r="D114" s="58">
        <v>2018</v>
      </c>
    </row>
    <row r="115" spans="2:4" s="58" customFormat="1" x14ac:dyDescent="0.2">
      <c r="B115" s="62"/>
    </row>
    <row r="116" spans="2:4" s="58" customFormat="1" x14ac:dyDescent="0.2">
      <c r="B116" s="62"/>
    </row>
    <row r="117" spans="2:4" s="58" customFormat="1" x14ac:dyDescent="0.2">
      <c r="B117" s="62"/>
    </row>
    <row r="118" spans="2:4" s="58" customFormat="1" x14ac:dyDescent="0.2">
      <c r="B118" s="62"/>
    </row>
    <row r="119" spans="2:4" s="58" customFormat="1" x14ac:dyDescent="0.2">
      <c r="B119" s="62" t="s">
        <v>77</v>
      </c>
    </row>
    <row r="120" spans="2:4" s="58" customFormat="1" x14ac:dyDescent="0.2">
      <c r="B120" s="61"/>
    </row>
    <row r="121" spans="2:4" x14ac:dyDescent="0.2">
      <c r="B121" s="63"/>
    </row>
    <row r="122" spans="2:4" x14ac:dyDescent="0.2">
      <c r="B122" s="63"/>
    </row>
    <row r="123" spans="2:4" x14ac:dyDescent="0.2">
      <c r="B123" s="63"/>
    </row>
    <row r="124" spans="2:4" x14ac:dyDescent="0.2">
      <c r="B124" s="63"/>
    </row>
    <row r="125" spans="2:4" x14ac:dyDescent="0.2">
      <c r="B125" s="63"/>
    </row>
    <row r="126" spans="2:4" x14ac:dyDescent="0.2">
      <c r="B126" s="63"/>
    </row>
    <row r="127" spans="2:4" x14ac:dyDescent="0.2">
      <c r="B127" s="63"/>
    </row>
    <row r="128" spans="2:4" x14ac:dyDescent="0.2">
      <c r="B128" s="63"/>
    </row>
    <row r="129" spans="2:2" x14ac:dyDescent="0.2">
      <c r="B129" s="109" t="s">
        <v>175</v>
      </c>
    </row>
    <row r="130" spans="2:2" x14ac:dyDescent="0.2">
      <c r="B130" s="109" t="s">
        <v>176</v>
      </c>
    </row>
    <row r="131" spans="2:2" x14ac:dyDescent="0.2">
      <c r="B131" s="109" t="s">
        <v>177</v>
      </c>
    </row>
    <row r="132" spans="2:2" x14ac:dyDescent="0.2">
      <c r="B132" s="109" t="s">
        <v>178</v>
      </c>
    </row>
    <row r="133" spans="2:2" x14ac:dyDescent="0.2">
      <c r="B133" s="109" t="s">
        <v>179</v>
      </c>
    </row>
    <row r="134" spans="2:2" x14ac:dyDescent="0.2">
      <c r="B134" s="109" t="s">
        <v>180</v>
      </c>
    </row>
    <row r="135" spans="2:2" x14ac:dyDescent="0.2">
      <c r="B135" s="109" t="s">
        <v>181</v>
      </c>
    </row>
    <row r="136" spans="2:2" x14ac:dyDescent="0.2">
      <c r="B136" s="63"/>
    </row>
    <row r="137" spans="2:2" x14ac:dyDescent="0.2">
      <c r="B137" s="63"/>
    </row>
    <row r="138" spans="2:2" x14ac:dyDescent="0.2">
      <c r="B138" s="63"/>
    </row>
    <row r="139" spans="2:2" x14ac:dyDescent="0.2">
      <c r="B139" s="63"/>
    </row>
    <row r="140" spans="2:2" x14ac:dyDescent="0.2">
      <c r="B140" s="63"/>
    </row>
    <row r="141" spans="2:2" x14ac:dyDescent="0.2">
      <c r="B141" s="63"/>
    </row>
    <row r="142" spans="2:2" x14ac:dyDescent="0.2">
      <c r="B142" s="63"/>
    </row>
    <row r="143" spans="2:2" x14ac:dyDescent="0.2">
      <c r="B143" s="63"/>
    </row>
    <row r="144" spans="2:2" x14ac:dyDescent="0.2">
      <c r="B144" s="63"/>
    </row>
    <row r="145" spans="2:2" x14ac:dyDescent="0.2">
      <c r="B145" s="63"/>
    </row>
    <row r="146" spans="2:2" x14ac:dyDescent="0.2">
      <c r="B146" s="63"/>
    </row>
    <row r="147" spans="2:2" x14ac:dyDescent="0.2">
      <c r="B147" s="63"/>
    </row>
    <row r="148" spans="2:2" x14ac:dyDescent="0.2">
      <c r="B148" s="63"/>
    </row>
    <row r="149" spans="2:2" x14ac:dyDescent="0.2">
      <c r="B149" s="63"/>
    </row>
    <row r="150" spans="2:2" x14ac:dyDescent="0.2">
      <c r="B150" s="63"/>
    </row>
    <row r="151" spans="2:2" x14ac:dyDescent="0.2">
      <c r="B151" s="63"/>
    </row>
    <row r="152" spans="2:2" x14ac:dyDescent="0.2">
      <c r="B152" s="63"/>
    </row>
    <row r="153" spans="2:2" x14ac:dyDescent="0.2">
      <c r="B153" s="63"/>
    </row>
    <row r="154" spans="2:2" x14ac:dyDescent="0.2">
      <c r="B154" s="63"/>
    </row>
    <row r="155" spans="2:2" x14ac:dyDescent="0.2">
      <c r="B155" s="63"/>
    </row>
    <row r="156" spans="2:2" x14ac:dyDescent="0.2">
      <c r="B156" s="63"/>
    </row>
    <row r="157" spans="2:2" x14ac:dyDescent="0.2">
      <c r="B157" s="63"/>
    </row>
    <row r="158" spans="2:2" x14ac:dyDescent="0.2">
      <c r="B158" s="63"/>
    </row>
    <row r="159" spans="2:2" x14ac:dyDescent="0.2">
      <c r="B159" s="63"/>
    </row>
    <row r="160" spans="2:2" x14ac:dyDescent="0.2">
      <c r="B160" s="63"/>
    </row>
    <row r="161" spans="2:2" x14ac:dyDescent="0.2">
      <c r="B161" s="63"/>
    </row>
    <row r="162" spans="2:2" x14ac:dyDescent="0.2">
      <c r="B162" s="63"/>
    </row>
    <row r="163" spans="2:2" x14ac:dyDescent="0.2">
      <c r="B163" s="63"/>
    </row>
  </sheetData>
  <sheetProtection formatCells="0" formatColumns="0" formatRows="0"/>
  <mergeCells count="65">
    <mergeCell ref="C70:P70"/>
    <mergeCell ref="C71:P71"/>
    <mergeCell ref="B43:P43"/>
    <mergeCell ref="B45:B46"/>
    <mergeCell ref="B48:P48"/>
    <mergeCell ref="B49:P64"/>
    <mergeCell ref="A65:P65"/>
    <mergeCell ref="B66:B69"/>
    <mergeCell ref="C66:P66"/>
    <mergeCell ref="C67:P67"/>
    <mergeCell ref="C68:P68"/>
    <mergeCell ref="C69:P69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C18:P18"/>
    <mergeCell ref="B19:P19"/>
    <mergeCell ref="B20:P20"/>
    <mergeCell ref="B21:P21"/>
    <mergeCell ref="C22:P22"/>
    <mergeCell ref="B23:P23"/>
    <mergeCell ref="C12:P12"/>
    <mergeCell ref="B13:P13"/>
    <mergeCell ref="C14:P14"/>
    <mergeCell ref="B15:P15"/>
    <mergeCell ref="C16:P16"/>
    <mergeCell ref="B17:P17"/>
    <mergeCell ref="B7:P8"/>
    <mergeCell ref="B9:P9"/>
    <mergeCell ref="C10:I10"/>
    <mergeCell ref="J10:M10"/>
    <mergeCell ref="N10:P10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F46">
    <cfRule type="cellIs" dxfId="66" priority="13" stopIfTrue="1" operator="equal">
      <formula>"0"</formula>
    </cfRule>
    <cfRule type="cellIs" dxfId="65" priority="23" stopIfTrue="1" operator="lessThan">
      <formula>0.7</formula>
    </cfRule>
    <cfRule type="cellIs" dxfId="64" priority="24" stopIfTrue="1" operator="greaterThanOrEqual">
      <formula>0.9</formula>
    </cfRule>
    <cfRule type="cellIs" dxfId="51" priority="25" stopIfTrue="1" operator="between">
      <formula>0.70009</formula>
      <formula>0.89999</formula>
    </cfRule>
  </conditionalFormatting>
  <conditionalFormatting sqref="P46">
    <cfRule type="cellIs" dxfId="63" priority="14" stopIfTrue="1" operator="lessThan">
      <formula>0.7</formula>
    </cfRule>
    <cfRule type="cellIs" dxfId="62" priority="15" stopIfTrue="1" operator="greaterThanOrEqual">
      <formula>0.9</formula>
    </cfRule>
    <cfRule type="cellIs" dxfId="61" priority="16" stopIfTrue="1" operator="between">
      <formula>0.70009</formula>
      <formula>0.89999</formula>
    </cfRule>
  </conditionalFormatting>
  <conditionalFormatting sqref="I46">
    <cfRule type="cellIs" dxfId="60" priority="9" stopIfTrue="1" operator="equal">
      <formula>"0"</formula>
    </cfRule>
    <cfRule type="cellIs" dxfId="59" priority="10" stopIfTrue="1" operator="lessThan">
      <formula>0.7</formula>
    </cfRule>
    <cfRule type="cellIs" dxfId="58" priority="11" stopIfTrue="1" operator="greaterThanOrEqual">
      <formula>0.9</formula>
    </cfRule>
    <cfRule type="cellIs" dxfId="50" priority="12" stopIfTrue="1" operator="between">
      <formula>0.70009</formula>
      <formula>0.89999</formula>
    </cfRule>
  </conditionalFormatting>
  <conditionalFormatting sqref="L46">
    <cfRule type="cellIs" dxfId="57" priority="5" stopIfTrue="1" operator="equal">
      <formula>"0"</formula>
    </cfRule>
    <cfRule type="cellIs" dxfId="56" priority="6" stopIfTrue="1" operator="lessThan">
      <formula>0.7</formula>
    </cfRule>
    <cfRule type="cellIs" dxfId="55" priority="7" stopIfTrue="1" operator="greaterThanOrEqual">
      <formula>0.9</formula>
    </cfRule>
    <cfRule type="cellIs" dxfId="49" priority="8" stopIfTrue="1" operator="between">
      <formula>0.70009</formula>
      <formula>0.89999</formula>
    </cfRule>
  </conditionalFormatting>
  <conditionalFormatting sqref="O46">
    <cfRule type="cellIs" dxfId="54" priority="1" stopIfTrue="1" operator="equal">
      <formula>"0"</formula>
    </cfRule>
    <cfRule type="cellIs" dxfId="53" priority="2" stopIfTrue="1" operator="lessThan">
      <formula>0.7</formula>
    </cfRule>
    <cfRule type="cellIs" dxfId="52" priority="3" stopIfTrue="1" operator="greaterThanOrEqual">
      <formula>0.9</formula>
    </cfRule>
    <cfRule type="cellIs" dxfId="48" priority="4" stopIfTrue="1" operator="between">
      <formula>0.70009</formula>
      <formula>0.89999</formula>
    </cfRule>
  </conditionalFormatting>
  <dataValidations disablePrompts="1" count="5">
    <dataValidation type="list" allowBlank="1" showInputMessage="1" showErrorMessage="1" sqref="C71:P71" xr:uid="{2C6A831D-381E-4B81-A284-2CB93A3B5E29}">
      <formula1>$M$92:$M$94</formula1>
    </dataValidation>
    <dataValidation type="list" allowBlank="1" showInputMessage="1" showErrorMessage="1" sqref="C12:P12" xr:uid="{36E2C00B-9429-4E54-B973-79746E1906C4}">
      <formula1>$D$92:$D$109</formula1>
    </dataValidation>
    <dataValidation type="list" allowBlank="1" showInputMessage="1" showErrorMessage="1" sqref="C10:I10" xr:uid="{875B0F03-8155-4F2A-A16A-C7CD2A93CC95}">
      <formula1>"2023,2024,2025,2026,2027"</formula1>
    </dataValidation>
    <dataValidation type="list" allowBlank="1" showInputMessage="1" showErrorMessage="1" sqref="N10:P10" xr:uid="{E51D2C8B-9932-411D-8AE8-7705485A7D15}">
      <formula1>"Economicos,Eficiencia,Eficacia, Efectividad,Calidad"</formula1>
    </dataValidation>
    <dataValidation type="list" allowBlank="1" showInputMessage="1" showErrorMessage="1" sqref="C18:P18" xr:uid="{70D8602E-6F9C-4FC3-9AC3-EE20EBAAD843}">
      <formula1>$B$129:$B$135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E0F4-59EB-494B-AB06-AB7C413929AD}">
  <dimension ref="A1:X12"/>
  <sheetViews>
    <sheetView topLeftCell="F10" zoomScale="85" zoomScaleNormal="85" workbookViewId="0">
      <selection activeCell="L13" sqref="L13"/>
    </sheetView>
  </sheetViews>
  <sheetFormatPr baseColWidth="10" defaultRowHeight="12.75" x14ac:dyDescent="0.2"/>
  <cols>
    <col min="1" max="1" width="24.28515625" style="6" customWidth="1"/>
    <col min="2" max="2" width="35.42578125" style="3" customWidth="1"/>
    <col min="3" max="3" width="16.85546875" style="3" customWidth="1"/>
    <col min="4" max="4" width="12" style="3" customWidth="1"/>
    <col min="5" max="5" width="18.7109375" style="3" customWidth="1"/>
    <col min="6" max="6" width="13.7109375" style="3" customWidth="1"/>
    <col min="7" max="7" width="16.85546875" style="3" customWidth="1"/>
    <col min="8" max="8" width="12" style="3" customWidth="1"/>
    <col min="9" max="9" width="18.7109375" style="3" customWidth="1"/>
    <col min="10" max="10" width="13.7109375" style="3" customWidth="1"/>
    <col min="11" max="11" width="15" style="3" customWidth="1"/>
    <col min="12" max="12" width="13.7109375" style="3" customWidth="1"/>
    <col min="13" max="14" width="11.42578125" style="3"/>
    <col min="15" max="15" width="29.42578125" style="3" customWidth="1"/>
    <col min="16" max="16" width="1.5703125" style="3" customWidth="1"/>
    <col min="17" max="16384" width="11.42578125" style="3"/>
  </cols>
  <sheetData>
    <row r="1" spans="1:24" ht="21" customHeight="1" x14ac:dyDescent="0.25">
      <c r="A1" s="263"/>
      <c r="B1" s="268" t="s">
        <v>58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70"/>
      <c r="O1" s="266" t="s">
        <v>59</v>
      </c>
      <c r="P1" s="267"/>
      <c r="Q1" s="64"/>
      <c r="R1" s="64"/>
      <c r="S1" s="64"/>
      <c r="T1" s="64"/>
      <c r="U1" s="64"/>
      <c r="V1" s="64"/>
      <c r="W1" s="1"/>
      <c r="X1" s="2"/>
    </row>
    <row r="2" spans="1:24" s="53" customFormat="1" ht="18" x14ac:dyDescent="0.25">
      <c r="A2" s="264"/>
      <c r="B2" s="256" t="s">
        <v>83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  <c r="O2" s="252" t="s">
        <v>159</v>
      </c>
      <c r="P2" s="253"/>
      <c r="Q2" s="65"/>
      <c r="R2" s="65"/>
      <c r="S2" s="65"/>
      <c r="T2" s="65"/>
      <c r="U2" s="65"/>
      <c r="V2" s="65"/>
      <c r="W2" s="66"/>
      <c r="X2" s="67"/>
    </row>
    <row r="3" spans="1:24" s="53" customFormat="1" ht="18" x14ac:dyDescent="0.25">
      <c r="A3" s="264"/>
      <c r="B3" s="256" t="s">
        <v>84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8"/>
      <c r="O3" s="252" t="s">
        <v>160</v>
      </c>
      <c r="P3" s="253"/>
      <c r="Q3" s="65"/>
      <c r="R3" s="65"/>
      <c r="S3" s="65"/>
      <c r="T3" s="65"/>
      <c r="U3" s="65"/>
      <c r="V3" s="65"/>
      <c r="W3" s="66"/>
      <c r="X3" s="67"/>
    </row>
    <row r="4" spans="1:24" s="53" customFormat="1" ht="21.75" customHeight="1" thickBot="1" x14ac:dyDescent="0.3">
      <c r="A4" s="265"/>
      <c r="B4" s="259" t="s">
        <v>85</v>
      </c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1"/>
      <c r="O4" s="254" t="s">
        <v>62</v>
      </c>
      <c r="P4" s="255"/>
      <c r="Q4" s="68"/>
      <c r="R4" s="68"/>
      <c r="S4" s="68"/>
      <c r="T4" s="68"/>
      <c r="U4" s="68"/>
      <c r="V4" s="68"/>
      <c r="W4" s="66"/>
      <c r="X4" s="67"/>
    </row>
    <row r="5" spans="1:24" s="53" customFormat="1" ht="21.75" customHeight="1" x14ac:dyDescent="0.25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68"/>
      <c r="Q5" s="68"/>
      <c r="R5" s="68"/>
      <c r="S5" s="68"/>
      <c r="T5" s="68"/>
      <c r="U5" s="68"/>
      <c r="V5" s="68"/>
      <c r="W5" s="66"/>
      <c r="X5" s="67"/>
    </row>
    <row r="6" spans="1:24" s="53" customFormat="1" ht="23.25" customHeight="1" x14ac:dyDescent="0.25">
      <c r="A6" s="83" t="s">
        <v>0</v>
      </c>
      <c r="B6" s="17"/>
      <c r="C6" s="251" t="str">
        <f>+'ATENCION CONCEPTOS'!C12</f>
        <v>GESTIÓN JUDICIAL</v>
      </c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</row>
    <row r="7" spans="1:24" s="53" customFormat="1" x14ac:dyDescent="0.2">
      <c r="A7" s="69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24" s="53" customFormat="1" ht="20.25" customHeight="1" x14ac:dyDescent="0.2">
      <c r="A8" s="243" t="s">
        <v>147</v>
      </c>
      <c r="B8" s="243" t="s">
        <v>148</v>
      </c>
      <c r="C8" s="262" t="str">
        <f>+'ATENCION CONCEPTOS'!C14</f>
        <v>ATENCION DE SOLICITUDES DE CONCEPTOS</v>
      </c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</row>
    <row r="9" spans="1:24" s="53" customFormat="1" ht="15" x14ac:dyDescent="0.2">
      <c r="A9" s="243"/>
      <c r="B9" s="243"/>
      <c r="C9" s="77" t="s">
        <v>149</v>
      </c>
      <c r="D9" s="77" t="s">
        <v>88</v>
      </c>
      <c r="E9" s="77" t="s">
        <v>150</v>
      </c>
      <c r="F9" s="77" t="s">
        <v>88</v>
      </c>
      <c r="G9" s="77" t="s">
        <v>151</v>
      </c>
      <c r="H9" s="77" t="s">
        <v>88</v>
      </c>
      <c r="I9" s="77" t="s">
        <v>152</v>
      </c>
      <c r="J9" s="77" t="s">
        <v>88</v>
      </c>
      <c r="K9" s="77" t="s">
        <v>10</v>
      </c>
      <c r="L9" s="77" t="s">
        <v>88</v>
      </c>
      <c r="M9" s="250" t="s">
        <v>89</v>
      </c>
      <c r="N9" s="250"/>
      <c r="O9" s="250"/>
    </row>
    <row r="10" spans="1:24" s="53" customFormat="1" ht="118.5" customHeight="1" x14ac:dyDescent="0.2">
      <c r="A10" s="240" t="s">
        <v>153</v>
      </c>
      <c r="B10" s="70" t="str">
        <f>'ATENCION CONCEPTOS'!B40</f>
        <v>No. de conceptos contestados de los que se tenian la obligacion legal de contestar</v>
      </c>
      <c r="C10" s="78">
        <v>120</v>
      </c>
      <c r="D10" s="242">
        <f>IF(C10=0,"0",C10/C11)</f>
        <v>1</v>
      </c>
      <c r="E10" s="72">
        <v>98</v>
      </c>
      <c r="F10" s="242">
        <f>IF(E10=0,"0",E10/E11)</f>
        <v>1</v>
      </c>
      <c r="G10" s="71">
        <v>83</v>
      </c>
      <c r="H10" s="242">
        <f>IF(G10=0,"0",G10/G11)</f>
        <v>1</v>
      </c>
      <c r="I10" s="72">
        <v>79</v>
      </c>
      <c r="J10" s="242">
        <f>IF(I10=0,"0",I10/I11)</f>
        <v>1</v>
      </c>
      <c r="K10" s="73">
        <f>C10+E10+G10+I10</f>
        <v>380</v>
      </c>
      <c r="L10" s="242">
        <f>IF(K10=0,"0",K10/K11)</f>
        <v>1</v>
      </c>
      <c r="M10" s="244" t="s">
        <v>214</v>
      </c>
      <c r="N10" s="245"/>
      <c r="O10" s="246"/>
      <c r="S10" s="74"/>
    </row>
    <row r="11" spans="1:24" s="53" customFormat="1" ht="138" customHeight="1" x14ac:dyDescent="0.2">
      <c r="A11" s="241"/>
      <c r="B11" s="70" t="str">
        <f>'ATENCION CONCEPTOS'!B41</f>
        <v xml:space="preserve">No. de solicitudes de conceptos con la obligación legal de contestar </v>
      </c>
      <c r="C11" s="78">
        <v>120</v>
      </c>
      <c r="D11" s="242"/>
      <c r="E11" s="72">
        <v>98</v>
      </c>
      <c r="F11" s="242"/>
      <c r="G11" s="71">
        <v>83</v>
      </c>
      <c r="H11" s="242"/>
      <c r="I11" s="72">
        <v>79</v>
      </c>
      <c r="J11" s="242"/>
      <c r="K11" s="73">
        <f>C11+E11+G11+I11</f>
        <v>380</v>
      </c>
      <c r="L11" s="242"/>
      <c r="M11" s="247"/>
      <c r="N11" s="248"/>
      <c r="O11" s="249"/>
    </row>
    <row r="12" spans="1:24" x14ac:dyDescent="0.2">
      <c r="D12" s="75"/>
      <c r="F12" s="75"/>
      <c r="H12" s="75"/>
      <c r="J12" s="75"/>
      <c r="K12" s="75"/>
      <c r="L12" s="75"/>
    </row>
  </sheetData>
  <mergeCells count="21">
    <mergeCell ref="A1:A4"/>
    <mergeCell ref="O1:P1"/>
    <mergeCell ref="A8:A9"/>
    <mergeCell ref="B1:N1"/>
    <mergeCell ref="C6:O6"/>
    <mergeCell ref="O2:P2"/>
    <mergeCell ref="O4:P4"/>
    <mergeCell ref="O3:P3"/>
    <mergeCell ref="B3:N3"/>
    <mergeCell ref="B2:N2"/>
    <mergeCell ref="B4:N4"/>
    <mergeCell ref="A10:A11"/>
    <mergeCell ref="L10:L11"/>
    <mergeCell ref="B8:B9"/>
    <mergeCell ref="J10:J11"/>
    <mergeCell ref="M10:O11"/>
    <mergeCell ref="H10:H11"/>
    <mergeCell ref="D10:D11"/>
    <mergeCell ref="M9:O9"/>
    <mergeCell ref="F10:F11"/>
    <mergeCell ref="C8:O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C311-B2E3-450A-A601-81796181B0C1}">
  <sheetPr>
    <tabColor rgb="FF00B050"/>
  </sheetPr>
  <dimension ref="A1:S174"/>
  <sheetViews>
    <sheetView topLeftCell="A24" zoomScale="120" zoomScaleNormal="120" workbookViewId="0">
      <selection activeCell="C70" sqref="C70:P70"/>
    </sheetView>
  </sheetViews>
  <sheetFormatPr baseColWidth="10" defaultRowHeight="12.75" x14ac:dyDescent="0.2"/>
  <cols>
    <col min="1" max="1" width="3" style="17" customWidth="1"/>
    <col min="2" max="2" width="30" style="17" customWidth="1"/>
    <col min="3" max="3" width="16.85546875" style="17" customWidth="1"/>
    <col min="4" max="4" width="7.5703125" style="17" customWidth="1"/>
    <col min="5" max="5" width="4.7109375" style="17" bestFit="1" customWidth="1"/>
    <col min="6" max="6" width="7.5703125" style="17" customWidth="1"/>
    <col min="7" max="7" width="5.85546875" style="17" customWidth="1"/>
    <col min="8" max="8" width="5.140625" style="17" bestFit="1" customWidth="1"/>
    <col min="9" max="9" width="8" style="17" customWidth="1"/>
    <col min="10" max="10" width="5.5703125" style="17" customWidth="1"/>
    <col min="11" max="11" width="6.42578125" style="17" bestFit="1" customWidth="1"/>
    <col min="12" max="12" width="9.85546875" style="17" bestFit="1" customWidth="1"/>
    <col min="13" max="13" width="8.42578125" style="17" customWidth="1"/>
    <col min="14" max="14" width="6.42578125" style="17" customWidth="1"/>
    <col min="15" max="15" width="6.5703125" style="17" customWidth="1"/>
    <col min="16" max="16" width="12.140625" style="17" customWidth="1"/>
    <col min="17" max="17" width="11.7109375" style="17" customWidth="1"/>
    <col min="18" max="18" width="11.7109375" style="17" hidden="1" customWidth="1"/>
    <col min="19" max="16384" width="11.42578125" style="17"/>
  </cols>
  <sheetData>
    <row r="1" spans="1:18" ht="13.5" thickBot="1" x14ac:dyDescent="0.25">
      <c r="A1" s="17">
        <v>0</v>
      </c>
    </row>
    <row r="2" spans="1:18" ht="16.5" customHeight="1" x14ac:dyDescent="0.2">
      <c r="B2" s="118"/>
      <c r="C2" s="121" t="s">
        <v>58</v>
      </c>
      <c r="D2" s="122"/>
      <c r="E2" s="122"/>
      <c r="F2" s="122"/>
      <c r="G2" s="122"/>
      <c r="H2" s="122"/>
      <c r="I2" s="122"/>
      <c r="J2" s="122"/>
      <c r="K2" s="122"/>
      <c r="L2" s="122"/>
      <c r="M2" s="123"/>
      <c r="N2" s="124" t="s">
        <v>161</v>
      </c>
      <c r="O2" s="125"/>
      <c r="P2" s="126"/>
      <c r="R2" s="17">
        <v>0.9</v>
      </c>
    </row>
    <row r="3" spans="1:18" ht="15.75" customHeight="1" x14ac:dyDescent="0.2">
      <c r="B3" s="119"/>
      <c r="C3" s="127" t="s">
        <v>60</v>
      </c>
      <c r="D3" s="128"/>
      <c r="E3" s="128"/>
      <c r="F3" s="128"/>
      <c r="G3" s="128"/>
      <c r="H3" s="128"/>
      <c r="I3" s="128"/>
      <c r="J3" s="128"/>
      <c r="K3" s="128"/>
      <c r="L3" s="128"/>
      <c r="M3" s="129"/>
      <c r="N3" s="130" t="s">
        <v>157</v>
      </c>
      <c r="O3" s="131"/>
      <c r="P3" s="132"/>
      <c r="R3" s="17">
        <v>0.89999999900000005</v>
      </c>
    </row>
    <row r="4" spans="1:18" ht="15.75" customHeight="1" x14ac:dyDescent="0.2">
      <c r="B4" s="119"/>
      <c r="C4" s="127" t="s">
        <v>130</v>
      </c>
      <c r="D4" s="128"/>
      <c r="E4" s="128"/>
      <c r="F4" s="128"/>
      <c r="G4" s="128"/>
      <c r="H4" s="128"/>
      <c r="I4" s="128"/>
      <c r="J4" s="128"/>
      <c r="K4" s="128"/>
      <c r="L4" s="128"/>
      <c r="M4" s="129"/>
      <c r="N4" s="130" t="s">
        <v>162</v>
      </c>
      <c r="O4" s="131"/>
      <c r="P4" s="132"/>
      <c r="R4" s="17">
        <v>0.8</v>
      </c>
    </row>
    <row r="5" spans="1:18" ht="16.5" customHeight="1" thickBot="1" x14ac:dyDescent="0.25">
      <c r="B5" s="120"/>
      <c r="C5" s="133" t="s">
        <v>61</v>
      </c>
      <c r="D5" s="134"/>
      <c r="E5" s="134"/>
      <c r="F5" s="134"/>
      <c r="G5" s="134"/>
      <c r="H5" s="134"/>
      <c r="I5" s="134"/>
      <c r="J5" s="134"/>
      <c r="K5" s="134"/>
      <c r="L5" s="134"/>
      <c r="M5" s="135"/>
      <c r="N5" s="136" t="s">
        <v>62</v>
      </c>
      <c r="O5" s="137"/>
      <c r="P5" s="138"/>
      <c r="R5" s="17">
        <v>0.79999989999999999</v>
      </c>
    </row>
    <row r="6" spans="1:18" ht="13.5" thickBot="1" x14ac:dyDescent="0.25"/>
    <row r="7" spans="1:18" ht="12.75" customHeight="1" x14ac:dyDescent="0.2">
      <c r="A7" s="30"/>
      <c r="B7" s="139" t="s">
        <v>64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1"/>
      <c r="Q7" s="30"/>
    </row>
    <row r="8" spans="1:18" ht="13.5" customHeight="1" thickBot="1" x14ac:dyDescent="0.25">
      <c r="A8" s="30"/>
      <c r="B8" s="14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4"/>
      <c r="Q8" s="30"/>
    </row>
    <row r="9" spans="1:18" ht="6.75" customHeight="1" thickBot="1" x14ac:dyDescent="0.25">
      <c r="A9" s="30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30"/>
    </row>
    <row r="10" spans="1:18" ht="26.25" customHeight="1" thickBot="1" x14ac:dyDescent="0.25">
      <c r="A10" s="30"/>
      <c r="B10" s="108" t="s">
        <v>74</v>
      </c>
      <c r="C10" s="146">
        <v>2024</v>
      </c>
      <c r="D10" s="147"/>
      <c r="E10" s="147"/>
      <c r="F10" s="147"/>
      <c r="G10" s="147"/>
      <c r="H10" s="147"/>
      <c r="I10" s="148"/>
      <c r="J10" s="149" t="s">
        <v>1</v>
      </c>
      <c r="K10" s="150"/>
      <c r="L10" s="150"/>
      <c r="M10" s="150"/>
      <c r="N10" s="151" t="s">
        <v>163</v>
      </c>
      <c r="O10" s="152"/>
      <c r="P10" s="153"/>
      <c r="Q10" s="30"/>
    </row>
    <row r="11" spans="1:18" ht="4.5" customHeight="1" thickBot="1" x14ac:dyDescent="0.25">
      <c r="A11" s="30"/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6"/>
      <c r="Q11" s="30"/>
    </row>
    <row r="12" spans="1:18" ht="23.25" customHeight="1" thickBot="1" x14ac:dyDescent="0.25">
      <c r="A12" s="30"/>
      <c r="B12" s="31" t="s">
        <v>0</v>
      </c>
      <c r="C12" s="331" t="s">
        <v>115</v>
      </c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3"/>
      <c r="Q12" s="30"/>
    </row>
    <row r="13" spans="1:18" ht="4.5" customHeight="1" thickBot="1" x14ac:dyDescent="0.25">
      <c r="A13" s="30"/>
      <c r="B13" s="159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1"/>
      <c r="Q13" s="30"/>
    </row>
    <row r="14" spans="1:18" ht="19.5" customHeight="1" thickBot="1" x14ac:dyDescent="0.25">
      <c r="A14" s="30"/>
      <c r="B14" s="31" t="s">
        <v>6</v>
      </c>
      <c r="C14" s="325" t="s">
        <v>120</v>
      </c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7"/>
      <c r="Q14" s="30"/>
    </row>
    <row r="15" spans="1:18" ht="4.5" customHeight="1" thickBot="1" x14ac:dyDescent="0.25">
      <c r="A15" s="30"/>
      <c r="B15" s="163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/>
      <c r="Q15" s="30"/>
    </row>
    <row r="16" spans="1:18" ht="30.6" customHeight="1" thickBot="1" x14ac:dyDescent="0.25">
      <c r="A16" s="30"/>
      <c r="B16" s="31" t="s">
        <v>36</v>
      </c>
      <c r="C16" s="325" t="s">
        <v>116</v>
      </c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7"/>
      <c r="Q16" s="30"/>
    </row>
    <row r="17" spans="1:17" ht="4.5" customHeight="1" thickBot="1" x14ac:dyDescent="0.25">
      <c r="A17" s="30"/>
      <c r="B17" s="163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/>
      <c r="Q17" s="30"/>
    </row>
    <row r="18" spans="1:17" ht="26.25" customHeight="1" thickBot="1" x14ac:dyDescent="0.25">
      <c r="A18" s="30"/>
      <c r="B18" s="31" t="s">
        <v>23</v>
      </c>
      <c r="C18" s="328" t="s">
        <v>177</v>
      </c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30"/>
      <c r="Q18" s="30"/>
    </row>
    <row r="19" spans="1:17" ht="4.5" customHeight="1" thickBot="1" x14ac:dyDescent="0.25">
      <c r="A19" s="30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30"/>
    </row>
    <row r="20" spans="1:17" ht="15" customHeight="1" thickBot="1" x14ac:dyDescent="0.25">
      <c r="A20" s="30"/>
      <c r="B20" s="170" t="s">
        <v>37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2"/>
      <c r="Q20" s="30"/>
    </row>
    <row r="21" spans="1:17" ht="4.5" customHeight="1" thickBot="1" x14ac:dyDescent="0.25">
      <c r="A21" s="30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5"/>
      <c r="Q21" s="30"/>
    </row>
    <row r="22" spans="1:17" ht="63" customHeight="1" thickBot="1" x14ac:dyDescent="0.25">
      <c r="A22" s="30"/>
      <c r="B22" s="31" t="s">
        <v>3</v>
      </c>
      <c r="C22" s="320" t="s">
        <v>167</v>
      </c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2"/>
      <c r="Q22" s="30"/>
    </row>
    <row r="23" spans="1:17" ht="5.25" customHeight="1" thickBot="1" x14ac:dyDescent="0.25">
      <c r="A23" s="30"/>
      <c r="B23" s="163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5"/>
      <c r="Q23" s="30"/>
    </row>
    <row r="24" spans="1:17" ht="130.5" customHeight="1" thickBot="1" x14ac:dyDescent="0.25">
      <c r="A24" s="30"/>
      <c r="B24" s="31" t="s">
        <v>24</v>
      </c>
      <c r="C24" s="166" t="s">
        <v>168</v>
      </c>
      <c r="D24" s="323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24"/>
      <c r="Q24" s="30"/>
    </row>
    <row r="25" spans="1:17" ht="4.5" customHeight="1" thickBot="1" x14ac:dyDescent="0.25">
      <c r="A25" s="30"/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5"/>
      <c r="Q25" s="30"/>
    </row>
    <row r="26" spans="1:17" ht="13.5" customHeight="1" thickBot="1" x14ac:dyDescent="0.25">
      <c r="A26" s="30"/>
      <c r="B26" s="36" t="s">
        <v>2</v>
      </c>
      <c r="C26" s="180">
        <v>0.9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2"/>
      <c r="Q26" s="30"/>
    </row>
    <row r="27" spans="1:17" ht="4.5" customHeight="1" thickBot="1" x14ac:dyDescent="0.25">
      <c r="A27" s="30"/>
      <c r="B27" s="183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5"/>
      <c r="Q27" s="30"/>
    </row>
    <row r="28" spans="1:17" ht="12.75" customHeight="1" thickBot="1" x14ac:dyDescent="0.25">
      <c r="A28" s="30"/>
      <c r="B28" s="36" t="s">
        <v>25</v>
      </c>
      <c r="C28" s="37" t="s">
        <v>26</v>
      </c>
      <c r="D28" s="317" t="s">
        <v>117</v>
      </c>
      <c r="E28" s="318"/>
      <c r="F28" s="318"/>
      <c r="G28" s="319"/>
      <c r="H28" s="187" t="s">
        <v>27</v>
      </c>
      <c r="I28" s="187"/>
      <c r="J28" s="187"/>
      <c r="K28" s="317" t="s">
        <v>119</v>
      </c>
      <c r="L28" s="318"/>
      <c r="M28" s="319"/>
      <c r="N28" s="188" t="s">
        <v>28</v>
      </c>
      <c r="O28" s="189"/>
      <c r="P28" s="84" t="s">
        <v>118</v>
      </c>
      <c r="Q28" s="30"/>
    </row>
    <row r="29" spans="1:17" ht="4.5" customHeight="1" thickBot="1" x14ac:dyDescent="0.25">
      <c r="A29" s="30"/>
      <c r="B29" s="190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91"/>
      <c r="Q29" s="30"/>
    </row>
    <row r="30" spans="1:17" ht="13.5" thickBot="1" x14ac:dyDescent="0.25">
      <c r="A30" s="30"/>
      <c r="B30" s="36" t="s">
        <v>7</v>
      </c>
      <c r="C30" s="192" t="s">
        <v>91</v>
      </c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4"/>
      <c r="Q30" s="30"/>
    </row>
    <row r="31" spans="1:17" ht="4.5" customHeight="1" thickBot="1" x14ac:dyDescent="0.25">
      <c r="A31" s="3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5"/>
      <c r="Q31" s="30"/>
    </row>
    <row r="32" spans="1:17" ht="13.5" thickBot="1" x14ac:dyDescent="0.25">
      <c r="A32" s="30"/>
      <c r="B32" s="36" t="s">
        <v>4</v>
      </c>
      <c r="C32" s="186" t="s">
        <v>70</v>
      </c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8"/>
      <c r="Q32" s="30"/>
    </row>
    <row r="33" spans="1:17" ht="4.5" customHeight="1" thickBot="1" x14ac:dyDescent="0.25">
      <c r="A33" s="30"/>
      <c r="B33" s="163" t="s">
        <v>108</v>
      </c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30"/>
    </row>
    <row r="34" spans="1:17" ht="13.5" thickBot="1" x14ac:dyDescent="0.25">
      <c r="A34" s="30"/>
      <c r="B34" s="36" t="s">
        <v>35</v>
      </c>
      <c r="C34" s="162" t="s">
        <v>70</v>
      </c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8"/>
      <c r="Q34" s="30"/>
    </row>
    <row r="35" spans="1:17" ht="4.5" customHeight="1" thickBot="1" x14ac:dyDescent="0.25">
      <c r="A35" s="30"/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1"/>
      <c r="Q35" s="30"/>
    </row>
    <row r="36" spans="1:17" ht="16.5" customHeight="1" thickBot="1" x14ac:dyDescent="0.25">
      <c r="A36" s="30"/>
      <c r="B36" s="36" t="s">
        <v>63</v>
      </c>
      <c r="C36" s="162" t="s">
        <v>69</v>
      </c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8"/>
      <c r="Q36" s="30"/>
    </row>
    <row r="37" spans="1:17" ht="4.5" customHeight="1" thickBot="1" x14ac:dyDescent="0.25">
      <c r="A37" s="30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0"/>
    </row>
    <row r="38" spans="1:17" s="69" customFormat="1" ht="18.75" customHeight="1" x14ac:dyDescent="0.2">
      <c r="A38" s="85"/>
      <c r="B38" s="312" t="s">
        <v>29</v>
      </c>
      <c r="C38" s="313"/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4"/>
      <c r="Q38" s="85"/>
    </row>
    <row r="39" spans="1:17" s="81" customFormat="1" ht="22.5" customHeight="1" thickBot="1" x14ac:dyDescent="0.25">
      <c r="A39" s="80"/>
      <c r="B39" s="86" t="s">
        <v>34</v>
      </c>
      <c r="C39" s="315" t="s">
        <v>30</v>
      </c>
      <c r="D39" s="315"/>
      <c r="E39" s="315"/>
      <c r="F39" s="315"/>
      <c r="G39" s="315"/>
      <c r="H39" s="315" t="s">
        <v>7</v>
      </c>
      <c r="I39" s="315"/>
      <c r="J39" s="315"/>
      <c r="K39" s="315"/>
      <c r="L39" s="315"/>
      <c r="M39" s="315" t="s">
        <v>31</v>
      </c>
      <c r="N39" s="315"/>
      <c r="O39" s="315"/>
      <c r="P39" s="316"/>
      <c r="Q39" s="80"/>
    </row>
    <row r="40" spans="1:17" ht="69" customHeight="1" x14ac:dyDescent="0.2">
      <c r="A40" s="30"/>
      <c r="B40" s="87" t="s">
        <v>123</v>
      </c>
      <c r="C40" s="304" t="s">
        <v>154</v>
      </c>
      <c r="D40" s="304"/>
      <c r="E40" s="304"/>
      <c r="F40" s="304"/>
      <c r="G40" s="304"/>
      <c r="H40" s="305" t="s">
        <v>129</v>
      </c>
      <c r="I40" s="305"/>
      <c r="J40" s="305"/>
      <c r="K40" s="305"/>
      <c r="L40" s="305"/>
      <c r="M40" s="306" t="s">
        <v>124</v>
      </c>
      <c r="N40" s="306"/>
      <c r="O40" s="306"/>
      <c r="P40" s="307"/>
      <c r="Q40" s="30"/>
    </row>
    <row r="41" spans="1:17" ht="60.75" customHeight="1" thickBot="1" x14ac:dyDescent="0.25">
      <c r="A41" s="30"/>
      <c r="B41" s="88" t="s">
        <v>169</v>
      </c>
      <c r="C41" s="308" t="s">
        <v>170</v>
      </c>
      <c r="D41" s="308"/>
      <c r="E41" s="308"/>
      <c r="F41" s="308"/>
      <c r="G41" s="308"/>
      <c r="H41" s="309" t="s">
        <v>129</v>
      </c>
      <c r="I41" s="309"/>
      <c r="J41" s="309"/>
      <c r="K41" s="309"/>
      <c r="L41" s="309"/>
      <c r="M41" s="310" t="s">
        <v>124</v>
      </c>
      <c r="N41" s="310"/>
      <c r="O41" s="310"/>
      <c r="P41" s="311"/>
      <c r="Q41" s="30"/>
    </row>
    <row r="42" spans="1:17" hidden="1" x14ac:dyDescent="0.2">
      <c r="A42" s="30"/>
      <c r="B42" s="89"/>
      <c r="C42" s="296"/>
      <c r="D42" s="297"/>
      <c r="E42" s="297"/>
      <c r="F42" s="297"/>
      <c r="G42" s="298"/>
      <c r="H42" s="296"/>
      <c r="I42" s="297"/>
      <c r="J42" s="297"/>
      <c r="K42" s="297"/>
      <c r="L42" s="298"/>
      <c r="M42" s="296"/>
      <c r="N42" s="297"/>
      <c r="O42" s="297"/>
      <c r="P42" s="299"/>
      <c r="Q42" s="30"/>
    </row>
    <row r="43" spans="1:17" ht="12.75" hidden="1" customHeight="1" x14ac:dyDescent="0.2">
      <c r="A43" s="30"/>
      <c r="B43" s="90"/>
      <c r="C43" s="300"/>
      <c r="D43" s="301"/>
      <c r="E43" s="301"/>
      <c r="F43" s="301"/>
      <c r="G43" s="302"/>
      <c r="H43" s="300"/>
      <c r="I43" s="301"/>
      <c r="J43" s="301"/>
      <c r="K43" s="301"/>
      <c r="L43" s="302"/>
      <c r="M43" s="300"/>
      <c r="N43" s="301"/>
      <c r="O43" s="301"/>
      <c r="P43" s="303"/>
      <c r="Q43" s="30"/>
    </row>
    <row r="44" spans="1:17" ht="11.25" hidden="1" customHeight="1" thickBot="1" x14ac:dyDescent="0.25">
      <c r="A44" s="30"/>
      <c r="B44" s="91"/>
      <c r="C44" s="292"/>
      <c r="D44" s="293"/>
      <c r="E44" s="293"/>
      <c r="F44" s="293"/>
      <c r="G44" s="294"/>
      <c r="H44" s="292"/>
      <c r="I44" s="293"/>
      <c r="J44" s="293"/>
      <c r="K44" s="293"/>
      <c r="L44" s="294"/>
      <c r="M44" s="292"/>
      <c r="N44" s="293"/>
      <c r="O44" s="293"/>
      <c r="P44" s="295"/>
      <c r="Q44" s="30"/>
    </row>
    <row r="45" spans="1:17" ht="4.5" customHeight="1" thickBot="1" x14ac:dyDescent="0.25">
      <c r="A45" s="3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0"/>
    </row>
    <row r="46" spans="1:17" ht="13.5" customHeight="1" thickBot="1" x14ac:dyDescent="0.25">
      <c r="A46" s="30"/>
      <c r="B46" s="170" t="s">
        <v>8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2"/>
      <c r="Q46" s="30"/>
    </row>
    <row r="47" spans="1:17" ht="4.5" customHeight="1" thickBot="1" x14ac:dyDescent="0.25">
      <c r="A47" s="30"/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4"/>
      <c r="Q47" s="30"/>
    </row>
    <row r="48" spans="1:17" x14ac:dyDescent="0.2">
      <c r="A48" s="30"/>
      <c r="B48" s="225" t="s">
        <v>32</v>
      </c>
      <c r="C48" s="42" t="s">
        <v>9</v>
      </c>
      <c r="D48" s="43" t="s">
        <v>11</v>
      </c>
      <c r="E48" s="43" t="s">
        <v>12</v>
      </c>
      <c r="F48" s="43" t="s">
        <v>13</v>
      </c>
      <c r="G48" s="43" t="s">
        <v>14</v>
      </c>
      <c r="H48" s="43" t="s">
        <v>15</v>
      </c>
      <c r="I48" s="43" t="s">
        <v>16</v>
      </c>
      <c r="J48" s="43" t="s">
        <v>17</v>
      </c>
      <c r="K48" s="43" t="s">
        <v>18</v>
      </c>
      <c r="L48" s="43" t="s">
        <v>19</v>
      </c>
      <c r="M48" s="43" t="s">
        <v>20</v>
      </c>
      <c r="N48" s="43" t="s">
        <v>21</v>
      </c>
      <c r="O48" s="44" t="s">
        <v>22</v>
      </c>
      <c r="P48" s="45" t="s">
        <v>10</v>
      </c>
      <c r="Q48" s="30"/>
    </row>
    <row r="49" spans="1:17" ht="18" customHeight="1" thickBot="1" x14ac:dyDescent="0.25">
      <c r="A49" s="30"/>
      <c r="B49" s="226"/>
      <c r="C49" s="46" t="s">
        <v>10</v>
      </c>
      <c r="D49" s="92"/>
      <c r="E49" s="92"/>
      <c r="F49" s="93">
        <f>+'REGISTRO CONCILIACION'!Q10</f>
        <v>1</v>
      </c>
      <c r="G49" s="92"/>
      <c r="H49" s="92"/>
      <c r="I49" s="93">
        <f>+'REGISTRO CONCILIACION'!S10</f>
        <v>1</v>
      </c>
      <c r="J49" s="94"/>
      <c r="K49" s="95"/>
      <c r="L49" s="93">
        <f>+'REGISTRO CONCILIACION'!U10</f>
        <v>1</v>
      </c>
      <c r="M49" s="95"/>
      <c r="N49" s="95"/>
      <c r="O49" s="93">
        <f>+'REGISTRO CONCILIACION'!W10</f>
        <v>1</v>
      </c>
      <c r="P49" s="93">
        <f>+'REGISTRO CONCILIACION'!Y10</f>
        <v>1</v>
      </c>
      <c r="Q49" s="30"/>
    </row>
    <row r="50" spans="1:17" ht="4.5" customHeight="1" thickBot="1" x14ac:dyDescent="0.25">
      <c r="A50" s="30"/>
      <c r="B50" s="50">
        <v>0.9</v>
      </c>
      <c r="C50" s="51"/>
      <c r="D50" s="51"/>
      <c r="E50" s="51"/>
      <c r="F50" s="96">
        <v>0.9</v>
      </c>
      <c r="G50" s="51"/>
      <c r="H50" s="51"/>
      <c r="I50" s="96">
        <v>0.9</v>
      </c>
      <c r="J50" s="51"/>
      <c r="K50" s="51"/>
      <c r="L50" s="96">
        <v>0.9</v>
      </c>
      <c r="M50" s="51"/>
      <c r="N50" s="51"/>
      <c r="O50" s="96">
        <v>0.9</v>
      </c>
      <c r="P50" s="96">
        <v>0.9</v>
      </c>
      <c r="Q50" s="30"/>
    </row>
    <row r="51" spans="1:17" ht="13.5" thickBot="1" x14ac:dyDescent="0.25">
      <c r="A51" s="30"/>
      <c r="B51" s="170" t="s">
        <v>33</v>
      </c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2"/>
      <c r="Q51" s="30"/>
    </row>
    <row r="52" spans="1:17" ht="35.1" customHeight="1" x14ac:dyDescent="0.2">
      <c r="A52" s="30"/>
      <c r="B52" s="273" t="s">
        <v>82</v>
      </c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5"/>
      <c r="Q52" s="30"/>
    </row>
    <row r="53" spans="1:17" ht="35.1" customHeight="1" x14ac:dyDescent="0.2">
      <c r="A53" s="30"/>
      <c r="B53" s="276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8"/>
      <c r="Q53" s="30"/>
    </row>
    <row r="54" spans="1:17" ht="35.1" customHeight="1" x14ac:dyDescent="0.2">
      <c r="A54" s="30"/>
      <c r="B54" s="276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8"/>
      <c r="Q54" s="30"/>
    </row>
    <row r="55" spans="1:17" ht="35.1" customHeight="1" x14ac:dyDescent="0.2">
      <c r="A55" s="30"/>
      <c r="B55" s="276"/>
      <c r="C55" s="277"/>
      <c r="D55" s="277"/>
      <c r="E55" s="277"/>
      <c r="F55" s="277"/>
      <c r="G55" s="277"/>
      <c r="H55" s="277"/>
      <c r="I55" s="277"/>
      <c r="J55" s="277"/>
      <c r="K55" s="277"/>
      <c r="L55" s="277"/>
      <c r="M55" s="277"/>
      <c r="N55" s="277"/>
      <c r="O55" s="277"/>
      <c r="P55" s="278"/>
      <c r="Q55" s="30"/>
    </row>
    <row r="56" spans="1:17" ht="35.1" customHeight="1" x14ac:dyDescent="0.2">
      <c r="A56" s="30"/>
      <c r="B56" s="276"/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7"/>
      <c r="P56" s="278"/>
      <c r="Q56" s="30"/>
    </row>
    <row r="57" spans="1:17" ht="4.5" customHeight="1" x14ac:dyDescent="0.2">
      <c r="A57" s="30"/>
      <c r="B57" s="276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8"/>
      <c r="Q57" s="30"/>
    </row>
    <row r="58" spans="1:17" hidden="1" x14ac:dyDescent="0.2">
      <c r="A58" s="30"/>
      <c r="B58" s="276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8"/>
      <c r="Q58" s="30"/>
    </row>
    <row r="59" spans="1:17" hidden="1" x14ac:dyDescent="0.2">
      <c r="A59" s="30"/>
      <c r="B59" s="276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8"/>
      <c r="Q59" s="30"/>
    </row>
    <row r="60" spans="1:17" hidden="1" x14ac:dyDescent="0.2">
      <c r="A60" s="30"/>
      <c r="B60" s="276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8"/>
      <c r="Q60" s="30"/>
    </row>
    <row r="61" spans="1:17" hidden="1" x14ac:dyDescent="0.2">
      <c r="A61" s="30"/>
      <c r="B61" s="276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8"/>
      <c r="Q61" s="30"/>
    </row>
    <row r="62" spans="1:17" hidden="1" x14ac:dyDescent="0.2">
      <c r="A62" s="30"/>
      <c r="B62" s="276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8"/>
      <c r="Q62" s="30"/>
    </row>
    <row r="63" spans="1:17" hidden="1" x14ac:dyDescent="0.2">
      <c r="A63" s="30"/>
      <c r="B63" s="276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P63" s="278"/>
      <c r="Q63" s="30"/>
    </row>
    <row r="64" spans="1:17" hidden="1" x14ac:dyDescent="0.2">
      <c r="A64" s="30"/>
      <c r="B64" s="276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8"/>
      <c r="Q64" s="30"/>
    </row>
    <row r="65" spans="1:19" hidden="1" x14ac:dyDescent="0.2">
      <c r="A65" s="30"/>
      <c r="B65" s="276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8"/>
      <c r="Q65" s="30"/>
    </row>
    <row r="66" spans="1:19" hidden="1" x14ac:dyDescent="0.2">
      <c r="A66" s="30"/>
      <c r="B66" s="276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8"/>
      <c r="Q66" s="30"/>
    </row>
    <row r="67" spans="1:19" ht="13.5" hidden="1" thickBot="1" x14ac:dyDescent="0.25">
      <c r="A67" s="30"/>
      <c r="B67" s="279"/>
      <c r="C67" s="280"/>
      <c r="D67" s="280"/>
      <c r="E67" s="280"/>
      <c r="F67" s="280"/>
      <c r="G67" s="280"/>
      <c r="H67" s="280"/>
      <c r="I67" s="280"/>
      <c r="J67" s="280"/>
      <c r="K67" s="280"/>
      <c r="L67" s="280"/>
      <c r="M67" s="280"/>
      <c r="N67" s="280"/>
      <c r="O67" s="280"/>
      <c r="P67" s="281"/>
      <c r="Q67" s="30"/>
    </row>
    <row r="68" spans="1:19" s="53" customFormat="1" ht="4.5" customHeight="1" thickBot="1" x14ac:dyDescent="0.25">
      <c r="A68" s="233"/>
      <c r="B68" s="233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</row>
    <row r="69" spans="1:19" ht="15.75" customHeight="1" x14ac:dyDescent="0.2">
      <c r="A69" s="30"/>
      <c r="B69" s="225" t="s">
        <v>5</v>
      </c>
      <c r="C69" s="282" t="s">
        <v>113</v>
      </c>
      <c r="D69" s="283"/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83"/>
      <c r="P69" s="284"/>
      <c r="Q69" s="30"/>
    </row>
    <row r="70" spans="1:19" ht="85.5" customHeight="1" thickBot="1" x14ac:dyDescent="0.25">
      <c r="A70" s="30"/>
      <c r="B70" s="288"/>
      <c r="C70" s="289" t="s">
        <v>203</v>
      </c>
      <c r="D70" s="290"/>
      <c r="E70" s="290"/>
      <c r="F70" s="290"/>
      <c r="G70" s="290"/>
      <c r="H70" s="290"/>
      <c r="I70" s="290"/>
      <c r="J70" s="290"/>
      <c r="K70" s="290"/>
      <c r="L70" s="290"/>
      <c r="M70" s="290"/>
      <c r="N70" s="290"/>
      <c r="O70" s="290"/>
      <c r="P70" s="291"/>
      <c r="Q70" s="30"/>
    </row>
    <row r="71" spans="1:19" ht="16.5" customHeight="1" x14ac:dyDescent="0.2">
      <c r="A71" s="30"/>
      <c r="B71" s="288"/>
      <c r="C71" s="282" t="s">
        <v>114</v>
      </c>
      <c r="D71" s="283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4"/>
      <c r="Q71" s="30"/>
    </row>
    <row r="72" spans="1:19" ht="105.75" customHeight="1" thickBot="1" x14ac:dyDescent="0.25">
      <c r="A72" s="30"/>
      <c r="B72" s="226"/>
      <c r="C72" s="289" t="s">
        <v>208</v>
      </c>
      <c r="D72" s="290"/>
      <c r="E72" s="290"/>
      <c r="F72" s="290"/>
      <c r="G72" s="290"/>
      <c r="H72" s="290"/>
      <c r="I72" s="290"/>
      <c r="J72" s="290"/>
      <c r="K72" s="290"/>
      <c r="L72" s="290"/>
      <c r="M72" s="290"/>
      <c r="N72" s="290"/>
      <c r="O72" s="290"/>
      <c r="P72" s="291"/>
      <c r="Q72" s="30"/>
    </row>
    <row r="73" spans="1:19" ht="31.9" customHeight="1" thickBot="1" x14ac:dyDescent="0.25">
      <c r="A73" s="30"/>
      <c r="B73" s="97" t="s">
        <v>92</v>
      </c>
      <c r="C73" s="285" t="s">
        <v>128</v>
      </c>
      <c r="D73" s="286"/>
      <c r="E73" s="286"/>
      <c r="F73" s="286"/>
      <c r="G73" s="286"/>
      <c r="H73" s="286"/>
      <c r="I73" s="286"/>
      <c r="J73" s="286"/>
      <c r="K73" s="286"/>
      <c r="L73" s="286"/>
      <c r="M73" s="286"/>
      <c r="N73" s="286"/>
      <c r="O73" s="286"/>
      <c r="P73" s="287"/>
      <c r="Q73" s="30"/>
      <c r="S73" s="17" t="s">
        <v>107</v>
      </c>
    </row>
    <row r="74" spans="1:19" ht="21.6" customHeight="1" thickBot="1" x14ac:dyDescent="0.25">
      <c r="A74" s="30"/>
      <c r="B74" s="97" t="s">
        <v>75</v>
      </c>
      <c r="C74" s="271" t="s">
        <v>76</v>
      </c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1"/>
      <c r="O74" s="271"/>
      <c r="P74" s="272"/>
      <c r="Q74" s="30"/>
    </row>
    <row r="77" spans="1:19" x14ac:dyDescent="0.2">
      <c r="C77" s="56"/>
    </row>
    <row r="88" spans="1:19" x14ac:dyDescent="0.2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</row>
    <row r="89" spans="1:19" x14ac:dyDescent="0.2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1:19" x14ac:dyDescent="0.2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</row>
    <row r="91" spans="1:19" x14ac:dyDescent="0.2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</row>
    <row r="92" spans="1:19" x14ac:dyDescent="0.2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</row>
    <row r="93" spans="1:19" x14ac:dyDescent="0.2">
      <c r="B93" s="98"/>
      <c r="C93" s="98"/>
      <c r="D93" s="98"/>
      <c r="E93" s="98"/>
      <c r="F93" s="98"/>
      <c r="G93" s="98"/>
      <c r="H93" s="98"/>
      <c r="J93" s="98"/>
      <c r="K93" s="98"/>
      <c r="L93" s="98"/>
      <c r="M93" s="98"/>
    </row>
    <row r="94" spans="1:19" x14ac:dyDescent="0.2">
      <c r="B94" s="98"/>
      <c r="C94" s="98"/>
      <c r="D94" s="98"/>
      <c r="E94" s="98"/>
      <c r="F94" s="98"/>
      <c r="G94" s="98"/>
      <c r="H94" s="98"/>
      <c r="J94" s="98"/>
      <c r="K94" s="98"/>
      <c r="L94" s="98"/>
      <c r="M94" s="98"/>
    </row>
    <row r="95" spans="1:19" x14ac:dyDescent="0.2">
      <c r="B95" s="98"/>
      <c r="C95" s="98"/>
      <c r="D95" s="98"/>
      <c r="E95" s="98"/>
      <c r="F95" s="98"/>
      <c r="G95" s="98"/>
      <c r="H95" s="98"/>
      <c r="J95" s="98"/>
      <c r="K95" s="98"/>
      <c r="L95" s="98"/>
      <c r="M95" s="98"/>
    </row>
    <row r="96" spans="1:19" x14ac:dyDescent="0.2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</row>
    <row r="97" spans="1:19" x14ac:dyDescent="0.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</row>
    <row r="98" spans="1:19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</row>
    <row r="99" spans="1:19" x14ac:dyDescent="0.2">
      <c r="A99" s="58"/>
      <c r="B99" s="58" t="s">
        <v>39</v>
      </c>
      <c r="C99" s="58" t="s">
        <v>38</v>
      </c>
      <c r="D99" s="58" t="s">
        <v>40</v>
      </c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9" t="s">
        <v>68</v>
      </c>
      <c r="R99" s="58"/>
      <c r="S99" s="58"/>
    </row>
    <row r="100" spans="1:19" x14ac:dyDescent="0.2">
      <c r="A100" s="58"/>
      <c r="B100" s="59" t="s">
        <v>41</v>
      </c>
      <c r="C100" s="59" t="s">
        <v>43</v>
      </c>
      <c r="D100" s="100" t="s">
        <v>93</v>
      </c>
      <c r="E100" s="58"/>
      <c r="F100" s="58"/>
      <c r="G100" s="58"/>
      <c r="H100" s="58"/>
      <c r="I100" s="58"/>
      <c r="J100" s="58"/>
      <c r="K100" s="58"/>
      <c r="L100" s="58"/>
      <c r="M100" s="59" t="s">
        <v>65</v>
      </c>
      <c r="N100" s="58"/>
      <c r="O100" s="58"/>
      <c r="P100" s="58"/>
      <c r="Q100" s="59" t="s">
        <v>69</v>
      </c>
      <c r="R100" s="58"/>
      <c r="S100" s="58"/>
    </row>
    <row r="101" spans="1:19" x14ac:dyDescent="0.2">
      <c r="A101" s="58"/>
      <c r="B101" s="59" t="s">
        <v>78</v>
      </c>
      <c r="C101" s="59" t="s">
        <v>44</v>
      </c>
      <c r="D101" s="100" t="s">
        <v>94</v>
      </c>
      <c r="E101" s="58"/>
      <c r="F101" s="58"/>
      <c r="G101" s="58"/>
      <c r="H101" s="58"/>
      <c r="I101" s="58"/>
      <c r="J101" s="58"/>
      <c r="K101" s="58"/>
      <c r="L101" s="58"/>
      <c r="M101" s="59" t="s">
        <v>67</v>
      </c>
      <c r="N101" s="58"/>
      <c r="O101" s="58"/>
      <c r="P101" s="58"/>
      <c r="Q101" s="59" t="s">
        <v>71</v>
      </c>
      <c r="R101" s="58"/>
      <c r="S101" s="58"/>
    </row>
    <row r="102" spans="1:19" x14ac:dyDescent="0.2">
      <c r="A102" s="58"/>
      <c r="B102" s="59" t="s">
        <v>42</v>
      </c>
      <c r="C102" s="59" t="s">
        <v>45</v>
      </c>
      <c r="D102" s="100" t="s">
        <v>95</v>
      </c>
      <c r="E102" s="58"/>
      <c r="F102" s="58"/>
      <c r="G102" s="58"/>
      <c r="H102" s="58"/>
      <c r="I102" s="58"/>
      <c r="J102" s="58"/>
      <c r="K102" s="58"/>
      <c r="L102" s="58"/>
      <c r="M102" s="59" t="s">
        <v>76</v>
      </c>
      <c r="N102" s="58"/>
      <c r="O102" s="58"/>
      <c r="P102" s="58"/>
      <c r="Q102" s="59" t="s">
        <v>70</v>
      </c>
      <c r="R102" s="58"/>
      <c r="S102" s="58"/>
    </row>
    <row r="103" spans="1:19" x14ac:dyDescent="0.2">
      <c r="A103" s="58"/>
      <c r="B103" s="58"/>
      <c r="C103" s="59" t="s">
        <v>46</v>
      </c>
      <c r="D103" s="100" t="s">
        <v>96</v>
      </c>
      <c r="E103" s="58"/>
      <c r="F103" s="58"/>
      <c r="G103" s="58"/>
      <c r="H103" s="58"/>
      <c r="I103" s="58"/>
      <c r="J103" s="58"/>
      <c r="K103" s="58"/>
      <c r="L103" s="58"/>
      <c r="M103" s="59"/>
      <c r="N103" s="58"/>
      <c r="O103" s="58"/>
      <c r="P103" s="58"/>
      <c r="Q103" s="59" t="s">
        <v>72</v>
      </c>
      <c r="R103" s="58"/>
      <c r="S103" s="58"/>
    </row>
    <row r="104" spans="1:19" x14ac:dyDescent="0.2">
      <c r="A104" s="58"/>
      <c r="B104" s="58"/>
      <c r="C104" s="59" t="s">
        <v>47</v>
      </c>
      <c r="D104" s="100" t="s">
        <v>97</v>
      </c>
      <c r="E104" s="58"/>
      <c r="F104" s="58"/>
      <c r="G104" s="58"/>
      <c r="H104" s="58"/>
      <c r="I104" s="58"/>
      <c r="J104" s="58"/>
      <c r="K104" s="58"/>
      <c r="L104" s="58"/>
      <c r="M104" s="58"/>
      <c r="N104" s="58" t="s">
        <v>66</v>
      </c>
      <c r="O104" s="58"/>
      <c r="P104" s="58"/>
      <c r="Q104" s="59" t="s">
        <v>73</v>
      </c>
      <c r="R104" s="58"/>
      <c r="S104" s="58"/>
    </row>
    <row r="105" spans="1:19" x14ac:dyDescent="0.2">
      <c r="A105" s="58"/>
      <c r="B105" s="58"/>
      <c r="C105" s="59" t="s">
        <v>48</v>
      </c>
      <c r="D105" s="100" t="s">
        <v>90</v>
      </c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</row>
    <row r="106" spans="1:19" x14ac:dyDescent="0.2">
      <c r="A106" s="58"/>
      <c r="B106" s="58"/>
      <c r="C106" s="59" t="s">
        <v>49</v>
      </c>
      <c r="D106" s="100" t="s">
        <v>57</v>
      </c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</row>
    <row r="107" spans="1:19" x14ac:dyDescent="0.2">
      <c r="A107" s="58"/>
      <c r="B107" s="58"/>
      <c r="C107" s="58"/>
      <c r="D107" s="100" t="s">
        <v>56</v>
      </c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</row>
    <row r="108" spans="1:19" x14ac:dyDescent="0.2">
      <c r="A108" s="58"/>
      <c r="B108" s="58"/>
      <c r="C108" s="58"/>
      <c r="D108" s="100" t="s">
        <v>51</v>
      </c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</row>
    <row r="109" spans="1:19" x14ac:dyDescent="0.2">
      <c r="A109" s="58"/>
      <c r="B109" s="58"/>
      <c r="C109" s="58"/>
      <c r="D109" s="100" t="s">
        <v>50</v>
      </c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</row>
    <row r="110" spans="1:19" ht="12.75" customHeight="1" x14ac:dyDescent="0.2">
      <c r="A110" s="58"/>
      <c r="B110" s="58"/>
      <c r="C110" s="58"/>
      <c r="D110" s="100" t="s">
        <v>53</v>
      </c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</row>
    <row r="111" spans="1:19" x14ac:dyDescent="0.2">
      <c r="A111" s="58"/>
      <c r="B111" s="58"/>
      <c r="C111" s="58"/>
      <c r="D111" s="100" t="s">
        <v>52</v>
      </c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</row>
    <row r="112" spans="1:19" x14ac:dyDescent="0.2">
      <c r="A112" s="58"/>
      <c r="B112" s="58"/>
      <c r="C112" s="58"/>
      <c r="D112" s="100" t="s">
        <v>54</v>
      </c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</row>
    <row r="113" spans="1:19" x14ac:dyDescent="0.2">
      <c r="A113" s="58"/>
      <c r="B113" s="58"/>
      <c r="C113" s="58"/>
      <c r="D113" s="100" t="s">
        <v>98</v>
      </c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</row>
    <row r="114" spans="1:19" x14ac:dyDescent="0.2">
      <c r="A114" s="58"/>
      <c r="B114" s="58"/>
      <c r="C114" s="58"/>
      <c r="D114" s="100" t="s">
        <v>80</v>
      </c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</row>
    <row r="115" spans="1:19" x14ac:dyDescent="0.2">
      <c r="A115" s="58"/>
      <c r="B115" s="61"/>
      <c r="C115" s="58"/>
      <c r="D115" s="100" t="s">
        <v>81</v>
      </c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</row>
    <row r="116" spans="1:19" x14ac:dyDescent="0.2">
      <c r="A116" s="58"/>
      <c r="B116" s="61"/>
      <c r="C116" s="58"/>
      <c r="D116" s="100" t="s">
        <v>79</v>
      </c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</row>
    <row r="117" spans="1:19" x14ac:dyDescent="0.2">
      <c r="A117" s="58"/>
      <c r="B117" s="61"/>
      <c r="C117" s="58"/>
      <c r="D117" s="100" t="s">
        <v>99</v>
      </c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</row>
    <row r="118" spans="1:19" x14ac:dyDescent="0.2">
      <c r="A118" s="58"/>
      <c r="B118" s="61"/>
      <c r="C118" s="58"/>
      <c r="D118" s="100" t="s">
        <v>100</v>
      </c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</row>
    <row r="119" spans="1:19" x14ac:dyDescent="0.2">
      <c r="A119" s="58"/>
      <c r="B119" s="61"/>
      <c r="C119" s="58"/>
      <c r="D119" s="100" t="s">
        <v>101</v>
      </c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</row>
    <row r="120" spans="1:19" x14ac:dyDescent="0.2">
      <c r="A120" s="58"/>
      <c r="B120" s="61"/>
      <c r="C120" s="58"/>
      <c r="D120" s="100" t="s">
        <v>102</v>
      </c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</row>
    <row r="121" spans="1:19" x14ac:dyDescent="0.2">
      <c r="A121" s="58"/>
      <c r="B121" s="61"/>
      <c r="C121" s="58"/>
      <c r="D121" s="100" t="s">
        <v>103</v>
      </c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</row>
    <row r="122" spans="1:19" x14ac:dyDescent="0.2">
      <c r="A122" s="58"/>
      <c r="B122" s="62"/>
      <c r="C122" s="58"/>
      <c r="D122" s="100" t="s">
        <v>104</v>
      </c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</row>
    <row r="123" spans="1:19" x14ac:dyDescent="0.2">
      <c r="A123" s="58"/>
      <c r="B123" s="62"/>
      <c r="C123" s="58"/>
      <c r="D123" s="100" t="s">
        <v>105</v>
      </c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</row>
    <row r="124" spans="1:19" x14ac:dyDescent="0.2">
      <c r="A124" s="58"/>
      <c r="C124" s="58"/>
      <c r="D124" s="100" t="s">
        <v>106</v>
      </c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</row>
    <row r="125" spans="1:19" x14ac:dyDescent="0.2">
      <c r="A125" s="58"/>
      <c r="B125" s="101"/>
      <c r="C125" s="58"/>
      <c r="D125" s="100" t="s">
        <v>55</v>
      </c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</row>
    <row r="126" spans="1:19" x14ac:dyDescent="0.2">
      <c r="A126" s="58"/>
      <c r="B126" s="101"/>
      <c r="C126" s="58"/>
      <c r="D126" s="58">
        <v>2018</v>
      </c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</row>
    <row r="127" spans="1:19" x14ac:dyDescent="0.2">
      <c r="A127" s="58"/>
      <c r="B127" s="101"/>
      <c r="C127" s="58"/>
      <c r="D127" s="58">
        <v>2019</v>
      </c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</row>
    <row r="128" spans="1:19" x14ac:dyDescent="0.2">
      <c r="A128" s="58"/>
      <c r="B128" s="101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</row>
    <row r="129" spans="1:19" x14ac:dyDescent="0.2">
      <c r="A129" s="58"/>
      <c r="B129" s="109" t="s">
        <v>175</v>
      </c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</row>
    <row r="130" spans="1:19" x14ac:dyDescent="0.2">
      <c r="A130" s="58"/>
      <c r="B130" s="109" t="s">
        <v>176</v>
      </c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  <row r="131" spans="1:19" x14ac:dyDescent="0.2">
      <c r="A131" s="58"/>
      <c r="B131" s="109" t="s">
        <v>177</v>
      </c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</row>
    <row r="132" spans="1:19" x14ac:dyDescent="0.2">
      <c r="A132" s="58"/>
      <c r="B132" s="109" t="s">
        <v>178</v>
      </c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</row>
    <row r="133" spans="1:19" x14ac:dyDescent="0.2">
      <c r="A133" s="58"/>
      <c r="B133" s="109" t="s">
        <v>179</v>
      </c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</row>
    <row r="134" spans="1:19" x14ac:dyDescent="0.2">
      <c r="A134" s="102"/>
      <c r="B134" s="109" t="s">
        <v>180</v>
      </c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58"/>
      <c r="R134" s="58"/>
      <c r="S134" s="58"/>
    </row>
    <row r="135" spans="1:19" x14ac:dyDescent="0.2">
      <c r="A135" s="102"/>
      <c r="B135" s="109" t="s">
        <v>181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58"/>
      <c r="R135" s="58"/>
      <c r="S135" s="58"/>
    </row>
    <row r="136" spans="1:19" x14ac:dyDescent="0.2">
      <c r="A136" s="103"/>
      <c r="B136" s="10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</row>
    <row r="137" spans="1:19" x14ac:dyDescent="0.2">
      <c r="A137" s="103"/>
      <c r="B137" s="10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</row>
    <row r="138" spans="1:19" x14ac:dyDescent="0.2">
      <c r="A138" s="103"/>
      <c r="B138" s="10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</row>
    <row r="139" spans="1:19" x14ac:dyDescent="0.2">
      <c r="A139" s="103"/>
      <c r="B139" s="10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</row>
    <row r="140" spans="1:19" x14ac:dyDescent="0.2">
      <c r="A140" s="103"/>
      <c r="B140" s="10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</row>
    <row r="141" spans="1:19" x14ac:dyDescent="0.2">
      <c r="A141" s="103"/>
      <c r="B141" s="10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</row>
    <row r="142" spans="1:19" x14ac:dyDescent="0.2">
      <c r="A142" s="103"/>
      <c r="B142" s="10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</row>
    <row r="143" spans="1:19" x14ac:dyDescent="0.2">
      <c r="A143" s="103"/>
      <c r="B143" s="10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</row>
    <row r="144" spans="1:19" x14ac:dyDescent="0.2">
      <c r="A144" s="103"/>
      <c r="B144" s="10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</row>
    <row r="145" spans="1:16" x14ac:dyDescent="0.2">
      <c r="A145" s="103"/>
      <c r="B145" s="10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x14ac:dyDescent="0.2">
      <c r="A146" s="103"/>
      <c r="B146" s="10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</row>
    <row r="147" spans="1:16" x14ac:dyDescent="0.2">
      <c r="A147" s="103"/>
      <c r="B147" s="10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</row>
    <row r="148" spans="1:16" x14ac:dyDescent="0.2">
      <c r="A148" s="103"/>
      <c r="B148" s="10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</row>
    <row r="149" spans="1:16" x14ac:dyDescent="0.2">
      <c r="A149" s="103"/>
      <c r="B149" s="10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</row>
    <row r="150" spans="1:16" x14ac:dyDescent="0.2">
      <c r="A150" s="103"/>
      <c r="B150" s="10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</row>
    <row r="151" spans="1:16" x14ac:dyDescent="0.2">
      <c r="A151" s="103"/>
      <c r="B151" s="10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</row>
    <row r="152" spans="1:16" x14ac:dyDescent="0.2">
      <c r="A152" s="103"/>
      <c r="B152" s="10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</row>
    <row r="153" spans="1:16" x14ac:dyDescent="0.2">
      <c r="A153" s="103"/>
      <c r="B153" s="10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</row>
    <row r="154" spans="1:16" x14ac:dyDescent="0.2">
      <c r="B154" s="105"/>
    </row>
    <row r="155" spans="1:16" x14ac:dyDescent="0.2">
      <c r="B155" s="105"/>
    </row>
    <row r="156" spans="1:16" x14ac:dyDescent="0.2">
      <c r="B156" s="105"/>
    </row>
    <row r="157" spans="1:16" x14ac:dyDescent="0.2">
      <c r="B157" s="105"/>
    </row>
    <row r="158" spans="1:16" x14ac:dyDescent="0.2">
      <c r="B158" s="105"/>
    </row>
    <row r="159" spans="1:16" x14ac:dyDescent="0.2">
      <c r="B159" s="105"/>
    </row>
    <row r="160" spans="1:16" x14ac:dyDescent="0.2">
      <c r="B160" s="105"/>
    </row>
    <row r="161" spans="2:2" x14ac:dyDescent="0.2">
      <c r="B161" s="105"/>
    </row>
    <row r="162" spans="2:2" x14ac:dyDescent="0.2">
      <c r="B162" s="105"/>
    </row>
    <row r="163" spans="2:2" x14ac:dyDescent="0.2">
      <c r="B163" s="105"/>
    </row>
    <row r="164" spans="2:2" x14ac:dyDescent="0.2">
      <c r="B164" s="105"/>
    </row>
    <row r="165" spans="2:2" x14ac:dyDescent="0.2">
      <c r="B165" s="105"/>
    </row>
    <row r="166" spans="2:2" x14ac:dyDescent="0.2">
      <c r="B166" s="105"/>
    </row>
    <row r="167" spans="2:2" x14ac:dyDescent="0.2">
      <c r="B167" s="105"/>
    </row>
    <row r="168" spans="2:2" x14ac:dyDescent="0.2">
      <c r="B168" s="105"/>
    </row>
    <row r="169" spans="2:2" x14ac:dyDescent="0.2">
      <c r="B169" s="105"/>
    </row>
    <row r="170" spans="2:2" x14ac:dyDescent="0.2">
      <c r="B170" s="105"/>
    </row>
    <row r="171" spans="2:2" x14ac:dyDescent="0.2">
      <c r="B171" s="105"/>
    </row>
    <row r="172" spans="2:2" x14ac:dyDescent="0.2">
      <c r="B172" s="105"/>
    </row>
    <row r="173" spans="2:2" x14ac:dyDescent="0.2">
      <c r="B173" s="105"/>
    </row>
    <row r="174" spans="2:2" x14ac:dyDescent="0.2">
      <c r="B174" s="105"/>
    </row>
  </sheetData>
  <sheetProtection formatCells="0" formatColumns="0" formatRows="0"/>
  <mergeCells count="74">
    <mergeCell ref="C2:M2"/>
    <mergeCell ref="N2:P2"/>
    <mergeCell ref="C3:M3"/>
    <mergeCell ref="N3:P3"/>
    <mergeCell ref="C4:M4"/>
    <mergeCell ref="N4:P4"/>
    <mergeCell ref="B11:P11"/>
    <mergeCell ref="C12:P12"/>
    <mergeCell ref="C5:M5"/>
    <mergeCell ref="N5:P5"/>
    <mergeCell ref="B7:P8"/>
    <mergeCell ref="B9:P9"/>
    <mergeCell ref="C10:I10"/>
    <mergeCell ref="J10:M10"/>
    <mergeCell ref="N10:P10"/>
    <mergeCell ref="B2:B5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34:P34"/>
    <mergeCell ref="B35:P35"/>
    <mergeCell ref="C36:P36"/>
    <mergeCell ref="B38:P38"/>
    <mergeCell ref="C39:G39"/>
    <mergeCell ref="H39:L39"/>
    <mergeCell ref="M39:P39"/>
    <mergeCell ref="M43:P43"/>
    <mergeCell ref="C40:G40"/>
    <mergeCell ref="H40:L40"/>
    <mergeCell ref="M40:P40"/>
    <mergeCell ref="C41:G41"/>
    <mergeCell ref="H41:L41"/>
    <mergeCell ref="M41:P41"/>
    <mergeCell ref="C44:G44"/>
    <mergeCell ref="H44:L44"/>
    <mergeCell ref="M44:P44"/>
    <mergeCell ref="B46:P46"/>
    <mergeCell ref="B48:B49"/>
    <mergeCell ref="C42:G42"/>
    <mergeCell ref="H42:L42"/>
    <mergeCell ref="M42:P42"/>
    <mergeCell ref="C43:G43"/>
    <mergeCell ref="H43:L43"/>
    <mergeCell ref="C74:P74"/>
    <mergeCell ref="B51:P51"/>
    <mergeCell ref="B52:P67"/>
    <mergeCell ref="A68:Q68"/>
    <mergeCell ref="C69:P69"/>
    <mergeCell ref="C73:P73"/>
    <mergeCell ref="C71:P71"/>
    <mergeCell ref="B69:B72"/>
    <mergeCell ref="C70:P70"/>
    <mergeCell ref="C72:P72"/>
  </mergeCells>
  <conditionalFormatting sqref="F49">
    <cfRule type="cellIs" dxfId="47" priority="33" stopIfTrue="1" operator="equal">
      <formula>"0"</formula>
    </cfRule>
    <cfRule type="cellIs" dxfId="46" priority="34" stopIfTrue="1" operator="lessThanOrEqual">
      <formula>$R$5</formula>
    </cfRule>
    <cfRule type="cellIs" dxfId="45" priority="35" stopIfTrue="1" operator="greaterThanOrEqual">
      <formula>$R$2</formula>
    </cfRule>
    <cfRule type="cellIs" dxfId="35" priority="36" stopIfTrue="1" operator="between">
      <formula>$R$4</formula>
      <formula>$R$3</formula>
    </cfRule>
  </conditionalFormatting>
  <conditionalFormatting sqref="I49">
    <cfRule type="cellIs" dxfId="44" priority="9" stopIfTrue="1" operator="equal">
      <formula>"0"</formula>
    </cfRule>
    <cfRule type="cellIs" dxfId="43" priority="10" stopIfTrue="1" operator="lessThanOrEqual">
      <formula>$R$5</formula>
    </cfRule>
    <cfRule type="cellIs" dxfId="42" priority="11" stopIfTrue="1" operator="greaterThanOrEqual">
      <formula>$R$2</formula>
    </cfRule>
    <cfRule type="cellIs" dxfId="34" priority="12" stopIfTrue="1" operator="between">
      <formula>$R$4</formula>
      <formula>$R$3</formula>
    </cfRule>
  </conditionalFormatting>
  <conditionalFormatting sqref="L49">
    <cfRule type="cellIs" dxfId="41" priority="5" stopIfTrue="1" operator="equal">
      <formula>"0"</formula>
    </cfRule>
    <cfRule type="cellIs" dxfId="40" priority="6" stopIfTrue="1" operator="lessThanOrEqual">
      <formula>$R$5</formula>
    </cfRule>
    <cfRule type="cellIs" dxfId="39" priority="7" stopIfTrue="1" operator="greaterThanOrEqual">
      <formula>$R$2</formula>
    </cfRule>
    <cfRule type="cellIs" dxfId="33" priority="8" stopIfTrue="1" operator="between">
      <formula>$R$4</formula>
      <formula>$R$3</formula>
    </cfRule>
  </conditionalFormatting>
  <conditionalFormatting sqref="O49:P49">
    <cfRule type="cellIs" dxfId="38" priority="1" stopIfTrue="1" operator="equal">
      <formula>"0"</formula>
    </cfRule>
    <cfRule type="cellIs" dxfId="37" priority="2" stopIfTrue="1" operator="lessThanOrEqual">
      <formula>$R$5</formula>
    </cfRule>
    <cfRule type="cellIs" dxfId="36" priority="3" stopIfTrue="1" operator="greaterThanOrEqual">
      <formula>$R$2</formula>
    </cfRule>
    <cfRule type="cellIs" dxfId="32" priority="4" stopIfTrue="1" operator="between">
      <formula>$R$4</formula>
      <formula>$R$3</formula>
    </cfRule>
  </conditionalFormatting>
  <dataValidations count="5">
    <dataValidation type="list" allowBlank="1" showInputMessage="1" showErrorMessage="1" sqref="C32:P32 C36:P36 C34:P34" xr:uid="{59662FCF-C057-4DD1-9751-043D795CA610}">
      <formula1>$Q$99:$Q$104</formula1>
    </dataValidation>
    <dataValidation type="list" allowBlank="1" showInputMessage="1" showErrorMessage="1" sqref="C74:P74" xr:uid="{A181E5DF-C832-4948-8576-A62BE6066509}">
      <formula1>$M$100:$M$102</formula1>
    </dataValidation>
    <dataValidation type="list" allowBlank="1" showInputMessage="1" showErrorMessage="1" sqref="C10:I10" xr:uid="{FEECA61F-1DEC-4E0B-BD91-12F12353ADDC}">
      <formula1>"2023,2024,2025,2026,2027"</formula1>
    </dataValidation>
    <dataValidation type="list" allowBlank="1" showInputMessage="1" showErrorMessage="1" sqref="N10:P10" xr:uid="{37EBE98F-1611-40B3-B677-9F3E0B1A6CD1}">
      <formula1>"Economicos,Eficiencia,Eficacia, Efectividad,Calidad"</formula1>
    </dataValidation>
    <dataValidation type="list" allowBlank="1" showInputMessage="1" showErrorMessage="1" sqref="C18:P18" xr:uid="{5A95A942-B71A-4CC7-A0D1-0C5702CDC311}">
      <formula1>$B$129:$B$135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CDBD1-C11A-4893-AEEB-08D4AB734007}">
  <dimension ref="A1:AK66"/>
  <sheetViews>
    <sheetView topLeftCell="S10" zoomScale="90" zoomScaleNormal="90" workbookViewId="0">
      <selection activeCell="AA13" sqref="AA13"/>
    </sheetView>
  </sheetViews>
  <sheetFormatPr baseColWidth="10" defaultRowHeight="12.75" x14ac:dyDescent="0.2"/>
  <cols>
    <col min="1" max="1" width="41.140625" style="6" customWidth="1"/>
    <col min="2" max="2" width="43.5703125" style="3" customWidth="1"/>
    <col min="3" max="3" width="8.7109375" style="5" hidden="1" customWidth="1"/>
    <col min="4" max="4" width="11.140625" style="3" hidden="1" customWidth="1"/>
    <col min="5" max="5" width="8.7109375" style="5" hidden="1" customWidth="1"/>
    <col min="6" max="6" width="8.7109375" style="3" hidden="1" customWidth="1"/>
    <col min="7" max="7" width="8.7109375" style="5" hidden="1" customWidth="1"/>
    <col min="8" max="8" width="8.7109375" style="3" hidden="1" customWidth="1"/>
    <col min="9" max="9" width="8.7109375" style="5" hidden="1" customWidth="1"/>
    <col min="10" max="10" width="8.7109375" style="3" hidden="1" customWidth="1"/>
    <col min="11" max="11" width="8.7109375" style="5" hidden="1" customWidth="1"/>
    <col min="12" max="12" width="8.7109375" style="3" hidden="1" customWidth="1"/>
    <col min="13" max="13" width="8.7109375" style="5" hidden="1" customWidth="1"/>
    <col min="14" max="14" width="10" style="3" hidden="1" customWidth="1"/>
    <col min="15" max="15" width="8.7109375" style="5" hidden="1" customWidth="1"/>
    <col min="16" max="16" width="22.28515625" style="5" customWidth="1"/>
    <col min="17" max="17" width="17.28515625" style="3" customWidth="1"/>
    <col min="18" max="18" width="22.5703125" style="3" customWidth="1"/>
    <col min="19" max="19" width="11.42578125" style="3"/>
    <col min="20" max="20" width="22.28515625" style="5" customWidth="1"/>
    <col min="21" max="21" width="17.28515625" style="3" customWidth="1"/>
    <col min="22" max="22" width="22.5703125" style="3" customWidth="1"/>
    <col min="23" max="23" width="11.42578125" style="3"/>
    <col min="24" max="24" width="18" style="3" customWidth="1"/>
    <col min="25" max="27" width="11.42578125" style="3"/>
    <col min="28" max="28" width="18.28515625" style="3" customWidth="1"/>
    <col min="29" max="16384" width="11.42578125" style="3"/>
  </cols>
  <sheetData>
    <row r="1" spans="1:37" s="22" customFormat="1" ht="24.95" customHeight="1" x14ac:dyDescent="0.2">
      <c r="A1" s="263"/>
      <c r="B1" s="347" t="s">
        <v>58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9"/>
      <c r="Z1" s="338" t="s">
        <v>59</v>
      </c>
      <c r="AA1" s="339"/>
      <c r="AB1" s="340"/>
      <c r="AC1" s="20"/>
      <c r="AD1" s="20"/>
      <c r="AE1" s="20"/>
      <c r="AF1" s="20"/>
      <c r="AG1" s="20"/>
      <c r="AH1" s="20"/>
      <c r="AI1" s="20"/>
      <c r="AJ1" s="21"/>
      <c r="AK1" s="21"/>
    </row>
    <row r="2" spans="1:37" s="22" customFormat="1" ht="24.95" customHeight="1" x14ac:dyDescent="0.2">
      <c r="A2" s="264"/>
      <c r="B2" s="350" t="s">
        <v>83</v>
      </c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2"/>
      <c r="Z2" s="341" t="s">
        <v>157</v>
      </c>
      <c r="AA2" s="342"/>
      <c r="AB2" s="343"/>
      <c r="AC2" s="20"/>
      <c r="AD2" s="20"/>
      <c r="AE2" s="20"/>
      <c r="AF2" s="20"/>
      <c r="AG2" s="20"/>
      <c r="AH2" s="20"/>
      <c r="AI2" s="20"/>
      <c r="AJ2" s="21"/>
      <c r="AK2" s="21"/>
    </row>
    <row r="3" spans="1:37" s="22" customFormat="1" ht="24.95" customHeight="1" x14ac:dyDescent="0.2">
      <c r="A3" s="264"/>
      <c r="B3" s="350" t="s">
        <v>84</v>
      </c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2"/>
      <c r="Z3" s="341" t="s">
        <v>158</v>
      </c>
      <c r="AA3" s="342"/>
      <c r="AB3" s="343"/>
      <c r="AC3" s="20"/>
      <c r="AD3" s="20"/>
      <c r="AE3" s="20"/>
      <c r="AF3" s="20"/>
      <c r="AG3" s="20"/>
      <c r="AH3" s="20"/>
      <c r="AI3" s="20"/>
      <c r="AJ3" s="21"/>
      <c r="AK3" s="21"/>
    </row>
    <row r="4" spans="1:37" s="22" customFormat="1" ht="24.95" customHeight="1" thickBot="1" x14ac:dyDescent="0.25">
      <c r="A4" s="265"/>
      <c r="B4" s="353" t="s">
        <v>85</v>
      </c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5"/>
      <c r="Z4" s="344" t="s">
        <v>62</v>
      </c>
      <c r="AA4" s="345"/>
      <c r="AB4" s="346"/>
      <c r="AC4" s="23"/>
      <c r="AD4" s="23"/>
      <c r="AE4" s="23"/>
      <c r="AF4" s="23"/>
      <c r="AG4" s="23"/>
      <c r="AH4" s="23"/>
      <c r="AI4" s="23"/>
      <c r="AJ4" s="21"/>
      <c r="AK4" s="21"/>
    </row>
    <row r="5" spans="1:37" ht="21.75" customHeight="1" x14ac:dyDescent="0.25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24"/>
      <c r="T5" s="14"/>
      <c r="U5" s="14"/>
      <c r="V5" s="15"/>
      <c r="W5" s="24"/>
      <c r="X5" s="24"/>
      <c r="Y5" s="24"/>
      <c r="Z5" s="24"/>
      <c r="AA5" s="24"/>
      <c r="AB5" s="24"/>
      <c r="AC5" s="4"/>
      <c r="AD5" s="4"/>
      <c r="AE5" s="4"/>
      <c r="AF5" s="4"/>
      <c r="AG5" s="4"/>
      <c r="AH5" s="4"/>
      <c r="AI5" s="4"/>
      <c r="AJ5" s="1"/>
      <c r="AK5" s="2"/>
    </row>
    <row r="6" spans="1:37" ht="23.25" customHeight="1" x14ac:dyDescent="0.35">
      <c r="A6" s="16" t="s">
        <v>0</v>
      </c>
      <c r="B6" s="17"/>
      <c r="C6" s="363" t="s">
        <v>115</v>
      </c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37" ht="13.5" thickBot="1" x14ac:dyDescent="0.25">
      <c r="A7" s="366"/>
      <c r="B7" s="366"/>
      <c r="C7" s="366"/>
      <c r="D7" s="366"/>
      <c r="E7" s="18"/>
      <c r="F7" s="17"/>
      <c r="G7" s="18"/>
      <c r="H7" s="17"/>
      <c r="I7" s="18"/>
      <c r="J7" s="17"/>
      <c r="K7" s="18"/>
      <c r="L7" s="17"/>
      <c r="M7" s="18"/>
      <c r="N7" s="17"/>
      <c r="O7" s="18"/>
      <c r="P7" s="18"/>
      <c r="Q7" s="17"/>
      <c r="R7" s="17"/>
      <c r="S7" s="17"/>
      <c r="T7" s="18"/>
      <c r="U7" s="17"/>
      <c r="V7" s="17"/>
      <c r="W7" s="17"/>
      <c r="X7" s="17"/>
      <c r="Y7" s="17"/>
      <c r="Z7" s="17"/>
      <c r="AA7" s="17"/>
      <c r="AB7" s="17"/>
    </row>
    <row r="8" spans="1:37" ht="38.25" customHeight="1" x14ac:dyDescent="0.2">
      <c r="A8" s="367" t="s">
        <v>86</v>
      </c>
      <c r="B8" s="369" t="s">
        <v>32</v>
      </c>
      <c r="C8" s="364" t="s">
        <v>120</v>
      </c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5"/>
    </row>
    <row r="9" spans="1:37" ht="41.25" customHeight="1" x14ac:dyDescent="0.2">
      <c r="A9" s="368"/>
      <c r="B9" s="262"/>
      <c r="C9" s="76" t="s">
        <v>87</v>
      </c>
      <c r="D9" s="76" t="s">
        <v>88</v>
      </c>
      <c r="E9" s="76" t="s">
        <v>12</v>
      </c>
      <c r="F9" s="76" t="s">
        <v>88</v>
      </c>
      <c r="G9" s="76" t="s">
        <v>13</v>
      </c>
      <c r="H9" s="76" t="s">
        <v>88</v>
      </c>
      <c r="I9" s="76" t="s">
        <v>14</v>
      </c>
      <c r="J9" s="76" t="s">
        <v>88</v>
      </c>
      <c r="K9" s="76" t="s">
        <v>15</v>
      </c>
      <c r="L9" s="76" t="s">
        <v>88</v>
      </c>
      <c r="M9" s="76" t="s">
        <v>16</v>
      </c>
      <c r="N9" s="76" t="s">
        <v>88</v>
      </c>
      <c r="O9" s="76" t="s">
        <v>17</v>
      </c>
      <c r="P9" s="76" t="s">
        <v>109</v>
      </c>
      <c r="Q9" s="76" t="s">
        <v>88</v>
      </c>
      <c r="R9" s="76" t="s">
        <v>110</v>
      </c>
      <c r="S9" s="76" t="s">
        <v>88</v>
      </c>
      <c r="T9" s="76" t="s">
        <v>111</v>
      </c>
      <c r="U9" s="76" t="s">
        <v>88</v>
      </c>
      <c r="V9" s="76" t="s">
        <v>112</v>
      </c>
      <c r="W9" s="76" t="s">
        <v>88</v>
      </c>
      <c r="X9" s="76" t="s">
        <v>10</v>
      </c>
      <c r="Y9" s="76" t="s">
        <v>88</v>
      </c>
      <c r="Z9" s="243" t="s">
        <v>89</v>
      </c>
      <c r="AA9" s="243"/>
      <c r="AB9" s="356"/>
    </row>
    <row r="10" spans="1:37" ht="115.5" customHeight="1" x14ac:dyDescent="0.2">
      <c r="A10" s="336" t="s">
        <v>121</v>
      </c>
      <c r="B10" s="70" t="str">
        <f>'PRESENTACION ESTUDIOS CONCILIA '!B40</f>
        <v>No. de estudios de conciliación presentados a la Secretaría del Comité de Conciliación y Defensa Judicial</v>
      </c>
      <c r="C10" s="106"/>
      <c r="D10" s="334"/>
      <c r="E10" s="106"/>
      <c r="F10" s="334"/>
      <c r="G10" s="106"/>
      <c r="H10" s="334"/>
      <c r="I10" s="106"/>
      <c r="J10" s="334"/>
      <c r="K10" s="106"/>
      <c r="L10" s="334"/>
      <c r="M10" s="106"/>
      <c r="N10" s="334"/>
      <c r="O10" s="106"/>
      <c r="P10" s="106">
        <v>42</v>
      </c>
      <c r="Q10" s="242">
        <f>IF(P10=0,"0",P10/P11)</f>
        <v>1</v>
      </c>
      <c r="R10" s="107">
        <v>88</v>
      </c>
      <c r="S10" s="242">
        <f>IF(R10=0,"0",R10/R11)</f>
        <v>1</v>
      </c>
      <c r="T10" s="107">
        <v>72</v>
      </c>
      <c r="U10" s="242">
        <f>IF(T10=0,"0",T10/T11)</f>
        <v>1</v>
      </c>
      <c r="V10" s="107">
        <v>82</v>
      </c>
      <c r="W10" s="242">
        <f>IF(V10=0,"0",V10/V11)</f>
        <v>1</v>
      </c>
      <c r="X10" s="106">
        <f>+P10+R10+T10+V10</f>
        <v>284</v>
      </c>
      <c r="Y10" s="242">
        <f>IF(X10=0,"0",X10/X11)</f>
        <v>1</v>
      </c>
      <c r="Z10" s="357" t="s">
        <v>213</v>
      </c>
      <c r="AA10" s="358"/>
      <c r="AB10" s="359"/>
    </row>
    <row r="11" spans="1:37" ht="138.75" customHeight="1" thickBot="1" x14ac:dyDescent="0.25">
      <c r="A11" s="337"/>
      <c r="B11" s="25" t="str">
        <f>'PRESENTACION ESTUDIOS CONCILIA '!B41</f>
        <v>No. de solicitudes de conciliación prejudicial presentadas</v>
      </c>
      <c r="C11" s="26"/>
      <c r="D11" s="335"/>
      <c r="E11" s="26"/>
      <c r="F11" s="335"/>
      <c r="G11" s="26"/>
      <c r="H11" s="335"/>
      <c r="I11" s="26"/>
      <c r="J11" s="335"/>
      <c r="K11" s="26"/>
      <c r="L11" s="335"/>
      <c r="M11" s="26"/>
      <c r="N11" s="335"/>
      <c r="O11" s="26"/>
      <c r="P11" s="26">
        <v>42</v>
      </c>
      <c r="Q11" s="362"/>
      <c r="R11" s="29">
        <v>88</v>
      </c>
      <c r="S11" s="362"/>
      <c r="T11" s="29">
        <v>72</v>
      </c>
      <c r="U11" s="362"/>
      <c r="V11" s="29">
        <v>82</v>
      </c>
      <c r="W11" s="362"/>
      <c r="X11" s="26">
        <f>+P11+R11+T11+V11</f>
        <v>284</v>
      </c>
      <c r="Y11" s="362"/>
      <c r="Z11" s="360"/>
      <c r="AA11" s="360"/>
      <c r="AB11" s="361"/>
    </row>
    <row r="12" spans="1:37" x14ac:dyDescent="0.2">
      <c r="D12" s="7"/>
      <c r="F12" s="7"/>
      <c r="H12" s="7"/>
      <c r="J12" s="7"/>
      <c r="L12" s="7"/>
      <c r="P12" s="11"/>
      <c r="Q12" s="7"/>
      <c r="T12" s="11"/>
      <c r="U12" s="7"/>
    </row>
    <row r="13" spans="1:37" x14ac:dyDescent="0.2">
      <c r="D13" s="7"/>
      <c r="F13" s="7"/>
      <c r="H13" s="7"/>
      <c r="J13" s="7"/>
      <c r="L13" s="7"/>
      <c r="P13" s="11"/>
      <c r="Q13" s="7"/>
      <c r="T13" s="11"/>
      <c r="U13" s="7"/>
    </row>
    <row r="14" spans="1:37" x14ac:dyDescent="0.2">
      <c r="D14" s="7"/>
      <c r="F14" s="7"/>
      <c r="J14" s="7"/>
      <c r="L14" s="7"/>
      <c r="Q14" s="7"/>
      <c r="U14" s="7"/>
    </row>
    <row r="15" spans="1:37" x14ac:dyDescent="0.2">
      <c r="D15" s="7"/>
      <c r="F15" s="7"/>
      <c r="J15" s="7"/>
      <c r="L15" s="7"/>
      <c r="Q15" s="7"/>
      <c r="U15" s="7"/>
    </row>
    <row r="16" spans="1:37" x14ac:dyDescent="0.2">
      <c r="D16" s="7"/>
      <c r="F16" s="7"/>
      <c r="J16" s="7"/>
      <c r="L16" s="7"/>
      <c r="Q16" s="7"/>
      <c r="U16" s="7"/>
    </row>
    <row r="17" spans="4:21" x14ac:dyDescent="0.2">
      <c r="D17" s="7"/>
      <c r="F17" s="7"/>
      <c r="J17" s="7"/>
      <c r="L17" s="7"/>
      <c r="Q17" s="7"/>
      <c r="U17" s="7"/>
    </row>
    <row r="18" spans="4:21" x14ac:dyDescent="0.2">
      <c r="J18" s="7"/>
      <c r="L18" s="7"/>
      <c r="Q18" s="7"/>
      <c r="U18" s="7"/>
    </row>
    <row r="19" spans="4:21" x14ac:dyDescent="0.2">
      <c r="L19" s="7"/>
    </row>
    <row r="20" spans="4:21" x14ac:dyDescent="0.2">
      <c r="L20" s="7"/>
    </row>
    <row r="65" spans="2:21" x14ac:dyDescent="0.2">
      <c r="B65" s="8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T65" s="9"/>
      <c r="U65" s="9"/>
    </row>
    <row r="66" spans="2:21" x14ac:dyDescent="0.2">
      <c r="B66" s="10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T66" s="9"/>
      <c r="U66" s="9"/>
    </row>
  </sheetData>
  <sheetProtection formatCells="0" formatColumns="0" formatRows="0"/>
  <mergeCells count="28">
    <mergeCell ref="D10:D11"/>
    <mergeCell ref="F10:F11"/>
    <mergeCell ref="C6:R6"/>
    <mergeCell ref="S10:S11"/>
    <mergeCell ref="C8:AB8"/>
    <mergeCell ref="A7:D7"/>
    <mergeCell ref="A8:A9"/>
    <mergeCell ref="B8:B9"/>
    <mergeCell ref="B4:Y4"/>
    <mergeCell ref="Z9:AB9"/>
    <mergeCell ref="J10:J11"/>
    <mergeCell ref="L10:L11"/>
    <mergeCell ref="Z10:AB11"/>
    <mergeCell ref="Q10:Q11"/>
    <mergeCell ref="N10:N11"/>
    <mergeCell ref="Y10:Y11"/>
    <mergeCell ref="U10:U11"/>
    <mergeCell ref="W10:W11"/>
    <mergeCell ref="A1:A4"/>
    <mergeCell ref="H10:H11"/>
    <mergeCell ref="A10:A11"/>
    <mergeCell ref="Z1:AB1"/>
    <mergeCell ref="Z2:AB2"/>
    <mergeCell ref="Z3:AB3"/>
    <mergeCell ref="Z4:AB4"/>
    <mergeCell ref="B1:Y1"/>
    <mergeCell ref="B2:Y2"/>
    <mergeCell ref="B3:Y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CA92-30B2-4B30-A42A-CABA80CB1E56}">
  <sheetPr>
    <tabColor rgb="FF00B050"/>
  </sheetPr>
  <dimension ref="A1:S174"/>
  <sheetViews>
    <sheetView topLeftCell="A70" zoomScale="115" zoomScaleNormal="115" workbookViewId="0">
      <selection activeCell="C73" sqref="C73:P73"/>
    </sheetView>
  </sheetViews>
  <sheetFormatPr baseColWidth="10" defaultRowHeight="12.75" x14ac:dyDescent="0.2"/>
  <cols>
    <col min="1" max="1" width="1" style="17" customWidth="1"/>
    <col min="2" max="2" width="35.140625" style="17" customWidth="1"/>
    <col min="3" max="3" width="16.85546875" style="17" customWidth="1"/>
    <col min="4" max="4" width="7.5703125" style="17" customWidth="1"/>
    <col min="5" max="5" width="4.7109375" style="17" bestFit="1" customWidth="1"/>
    <col min="6" max="6" width="9.85546875" style="17" bestFit="1" customWidth="1"/>
    <col min="7" max="7" width="4.85546875" style="17" bestFit="1" customWidth="1"/>
    <col min="8" max="8" width="5.140625" style="17" bestFit="1" customWidth="1"/>
    <col min="9" max="9" width="8" style="17" customWidth="1"/>
    <col min="10" max="10" width="4.140625" style="17" bestFit="1" customWidth="1"/>
    <col min="11" max="11" width="6.42578125" style="17" bestFit="1" customWidth="1"/>
    <col min="12" max="12" width="9.85546875" style="17" bestFit="1" customWidth="1"/>
    <col min="13" max="13" width="8.42578125" style="17" customWidth="1"/>
    <col min="14" max="14" width="6.42578125" style="17" customWidth="1"/>
    <col min="15" max="15" width="6.5703125" style="17" customWidth="1"/>
    <col min="16" max="16" width="12.140625" style="17" customWidth="1"/>
    <col min="17" max="17" width="11.7109375" style="17" customWidth="1"/>
    <col min="18" max="18" width="11.7109375" style="17" hidden="1" customWidth="1"/>
    <col min="19" max="16384" width="11.42578125" style="17"/>
  </cols>
  <sheetData>
    <row r="1" spans="1:18" ht="13.5" thickBot="1" x14ac:dyDescent="0.25"/>
    <row r="2" spans="1:18" ht="16.5" customHeight="1" x14ac:dyDescent="0.2">
      <c r="B2" s="118"/>
      <c r="C2" s="121" t="s">
        <v>58</v>
      </c>
      <c r="D2" s="122"/>
      <c r="E2" s="122"/>
      <c r="F2" s="122"/>
      <c r="G2" s="122"/>
      <c r="H2" s="122"/>
      <c r="I2" s="122"/>
      <c r="J2" s="122"/>
      <c r="K2" s="122"/>
      <c r="L2" s="122"/>
      <c r="M2" s="123"/>
      <c r="N2" s="124" t="s">
        <v>161</v>
      </c>
      <c r="O2" s="125"/>
      <c r="P2" s="126"/>
      <c r="R2" s="17">
        <v>0.9</v>
      </c>
    </row>
    <row r="3" spans="1:18" ht="15.75" customHeight="1" x14ac:dyDescent="0.2">
      <c r="B3" s="119"/>
      <c r="C3" s="127" t="s">
        <v>60</v>
      </c>
      <c r="D3" s="128"/>
      <c r="E3" s="128"/>
      <c r="F3" s="128"/>
      <c r="G3" s="128"/>
      <c r="H3" s="128"/>
      <c r="I3" s="128"/>
      <c r="J3" s="128"/>
      <c r="K3" s="128"/>
      <c r="L3" s="128"/>
      <c r="M3" s="129"/>
      <c r="N3" s="130" t="s">
        <v>157</v>
      </c>
      <c r="O3" s="131"/>
      <c r="P3" s="132"/>
      <c r="R3" s="17">
        <v>0.89999999900000005</v>
      </c>
    </row>
    <row r="4" spans="1:18" ht="15.75" customHeight="1" x14ac:dyDescent="0.2">
      <c r="B4" s="119"/>
      <c r="C4" s="127" t="s">
        <v>130</v>
      </c>
      <c r="D4" s="128"/>
      <c r="E4" s="128"/>
      <c r="F4" s="128"/>
      <c r="G4" s="128"/>
      <c r="H4" s="128"/>
      <c r="I4" s="128"/>
      <c r="J4" s="128"/>
      <c r="K4" s="128"/>
      <c r="L4" s="128"/>
      <c r="M4" s="129"/>
      <c r="N4" s="130" t="s">
        <v>162</v>
      </c>
      <c r="O4" s="131"/>
      <c r="P4" s="132"/>
      <c r="R4" s="17">
        <v>0.8</v>
      </c>
    </row>
    <row r="5" spans="1:18" ht="16.5" customHeight="1" thickBot="1" x14ac:dyDescent="0.25">
      <c r="B5" s="120"/>
      <c r="C5" s="133" t="s">
        <v>61</v>
      </c>
      <c r="D5" s="134"/>
      <c r="E5" s="134"/>
      <c r="F5" s="134"/>
      <c r="G5" s="134"/>
      <c r="H5" s="134"/>
      <c r="I5" s="134"/>
      <c r="J5" s="134"/>
      <c r="K5" s="134"/>
      <c r="L5" s="134"/>
      <c r="M5" s="135"/>
      <c r="N5" s="136" t="s">
        <v>62</v>
      </c>
      <c r="O5" s="137"/>
      <c r="P5" s="138"/>
      <c r="R5" s="17">
        <v>0.79999900000000002</v>
      </c>
    </row>
    <row r="6" spans="1:18" ht="13.5" thickBot="1" x14ac:dyDescent="0.25"/>
    <row r="7" spans="1:18" ht="12.75" customHeight="1" x14ac:dyDescent="0.2">
      <c r="A7" s="30"/>
      <c r="B7" s="139" t="s">
        <v>64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1"/>
      <c r="Q7" s="30"/>
    </row>
    <row r="8" spans="1:18" ht="13.5" customHeight="1" thickBot="1" x14ac:dyDescent="0.25">
      <c r="A8" s="30"/>
      <c r="B8" s="14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4"/>
      <c r="Q8" s="30"/>
    </row>
    <row r="9" spans="1:18" ht="6.75" customHeight="1" thickBot="1" x14ac:dyDescent="0.25">
      <c r="A9" s="30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30"/>
    </row>
    <row r="10" spans="1:18" ht="26.25" customHeight="1" thickBot="1" x14ac:dyDescent="0.25">
      <c r="A10" s="30"/>
      <c r="B10" s="108" t="s">
        <v>74</v>
      </c>
      <c r="C10" s="146">
        <v>2024</v>
      </c>
      <c r="D10" s="147"/>
      <c r="E10" s="147"/>
      <c r="F10" s="147"/>
      <c r="G10" s="147"/>
      <c r="H10" s="147"/>
      <c r="I10" s="148"/>
      <c r="J10" s="149" t="s">
        <v>1</v>
      </c>
      <c r="K10" s="150"/>
      <c r="L10" s="150"/>
      <c r="M10" s="150"/>
      <c r="N10" s="151" t="s">
        <v>187</v>
      </c>
      <c r="O10" s="152"/>
      <c r="P10" s="153"/>
      <c r="Q10" s="30"/>
    </row>
    <row r="11" spans="1:18" ht="4.5" customHeight="1" thickBot="1" x14ac:dyDescent="0.25">
      <c r="A11" s="30"/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6"/>
      <c r="Q11" s="30"/>
    </row>
    <row r="12" spans="1:18" ht="13.5" thickBot="1" x14ac:dyDescent="0.25">
      <c r="A12" s="30"/>
      <c r="B12" s="31" t="s">
        <v>0</v>
      </c>
      <c r="C12" s="162" t="s">
        <v>115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8"/>
      <c r="Q12" s="30"/>
    </row>
    <row r="13" spans="1:18" ht="4.5" customHeight="1" thickBot="1" x14ac:dyDescent="0.25">
      <c r="A13" s="30"/>
      <c r="B13" s="159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1"/>
      <c r="Q13" s="30"/>
    </row>
    <row r="14" spans="1:18" ht="19.5" customHeight="1" thickBot="1" x14ac:dyDescent="0.25">
      <c r="A14" s="30"/>
      <c r="B14" s="31" t="s">
        <v>6</v>
      </c>
      <c r="C14" s="325" t="s">
        <v>127</v>
      </c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7"/>
      <c r="Q14" s="30"/>
    </row>
    <row r="15" spans="1:18" ht="4.5" customHeight="1" thickBot="1" x14ac:dyDescent="0.25">
      <c r="A15" s="30"/>
      <c r="B15" s="163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/>
      <c r="Q15" s="30"/>
    </row>
    <row r="16" spans="1:18" ht="30.6" customHeight="1" thickBot="1" x14ac:dyDescent="0.25">
      <c r="A16" s="30"/>
      <c r="B16" s="31" t="s">
        <v>36</v>
      </c>
      <c r="C16" s="325" t="s">
        <v>122</v>
      </c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7"/>
      <c r="Q16" s="30"/>
    </row>
    <row r="17" spans="1:17" ht="4.5" customHeight="1" thickBot="1" x14ac:dyDescent="0.25">
      <c r="A17" s="30"/>
      <c r="B17" s="163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/>
      <c r="Q17" s="30"/>
    </row>
    <row r="18" spans="1:17" ht="26.25" customHeight="1" thickBot="1" x14ac:dyDescent="0.25">
      <c r="A18" s="30"/>
      <c r="B18" s="31" t="s">
        <v>23</v>
      </c>
      <c r="C18" s="328" t="s">
        <v>177</v>
      </c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30"/>
      <c r="Q18" s="30"/>
    </row>
    <row r="19" spans="1:17" ht="4.5" customHeight="1" thickBot="1" x14ac:dyDescent="0.25">
      <c r="A19" s="30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30"/>
    </row>
    <row r="20" spans="1:17" ht="15" customHeight="1" thickBot="1" x14ac:dyDescent="0.25">
      <c r="A20" s="30"/>
      <c r="B20" s="170" t="s">
        <v>37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2"/>
      <c r="Q20" s="30"/>
    </row>
    <row r="21" spans="1:17" ht="4.5" customHeight="1" thickBot="1" x14ac:dyDescent="0.25">
      <c r="A21" s="30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5"/>
      <c r="Q21" s="30"/>
    </row>
    <row r="22" spans="1:17" ht="63" customHeight="1" thickBot="1" x14ac:dyDescent="0.25">
      <c r="A22" s="30"/>
      <c r="B22" s="31" t="s">
        <v>3</v>
      </c>
      <c r="C22" s="320" t="s">
        <v>174</v>
      </c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2"/>
      <c r="Q22" s="30"/>
    </row>
    <row r="23" spans="1:17" ht="5.25" customHeight="1" thickBot="1" x14ac:dyDescent="0.25">
      <c r="A23" s="30"/>
      <c r="B23" s="163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5"/>
      <c r="Q23" s="30"/>
    </row>
    <row r="24" spans="1:17" ht="113.25" customHeight="1" thickBot="1" x14ac:dyDescent="0.25">
      <c r="A24" s="30"/>
      <c r="B24" s="31" t="s">
        <v>24</v>
      </c>
      <c r="C24" s="166" t="s">
        <v>173</v>
      </c>
      <c r="D24" s="323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24"/>
      <c r="Q24" s="30"/>
    </row>
    <row r="25" spans="1:17" ht="4.5" customHeight="1" thickBot="1" x14ac:dyDescent="0.25">
      <c r="A25" s="30"/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5"/>
      <c r="Q25" s="30"/>
    </row>
    <row r="26" spans="1:17" ht="13.5" customHeight="1" thickBot="1" x14ac:dyDescent="0.25">
      <c r="A26" s="30"/>
      <c r="B26" s="36" t="s">
        <v>2</v>
      </c>
      <c r="C26" s="180">
        <v>0.9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2"/>
      <c r="Q26" s="30"/>
    </row>
    <row r="27" spans="1:17" ht="4.5" customHeight="1" thickBot="1" x14ac:dyDescent="0.25">
      <c r="A27" s="30"/>
      <c r="B27" s="183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5"/>
      <c r="Q27" s="30"/>
    </row>
    <row r="28" spans="1:17" ht="12.75" customHeight="1" thickBot="1" x14ac:dyDescent="0.25">
      <c r="A28" s="30"/>
      <c r="B28" s="36" t="s">
        <v>25</v>
      </c>
      <c r="C28" s="37" t="s">
        <v>26</v>
      </c>
      <c r="D28" s="317" t="s">
        <v>117</v>
      </c>
      <c r="E28" s="318"/>
      <c r="F28" s="318"/>
      <c r="G28" s="319"/>
      <c r="H28" s="187" t="s">
        <v>27</v>
      </c>
      <c r="I28" s="187"/>
      <c r="J28" s="187"/>
      <c r="K28" s="317" t="s">
        <v>119</v>
      </c>
      <c r="L28" s="318"/>
      <c r="M28" s="319"/>
      <c r="N28" s="188" t="s">
        <v>28</v>
      </c>
      <c r="O28" s="189"/>
      <c r="P28" s="84" t="s">
        <v>118</v>
      </c>
      <c r="Q28" s="30"/>
    </row>
    <row r="29" spans="1:17" ht="4.5" customHeight="1" thickBot="1" x14ac:dyDescent="0.25">
      <c r="A29" s="30"/>
      <c r="B29" s="190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91"/>
      <c r="Q29" s="30"/>
    </row>
    <row r="30" spans="1:17" ht="13.5" thickBot="1" x14ac:dyDescent="0.25">
      <c r="A30" s="30"/>
      <c r="B30" s="36" t="s">
        <v>7</v>
      </c>
      <c r="C30" s="192" t="s">
        <v>91</v>
      </c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4"/>
      <c r="Q30" s="30"/>
    </row>
    <row r="31" spans="1:17" ht="4.5" customHeight="1" thickBot="1" x14ac:dyDescent="0.25">
      <c r="A31" s="3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5"/>
      <c r="Q31" s="30"/>
    </row>
    <row r="32" spans="1:17" ht="13.5" thickBot="1" x14ac:dyDescent="0.25">
      <c r="A32" s="30"/>
      <c r="B32" s="36" t="s">
        <v>4</v>
      </c>
      <c r="C32" s="186" t="s">
        <v>70</v>
      </c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8"/>
      <c r="Q32" s="30"/>
    </row>
    <row r="33" spans="1:17" ht="4.5" customHeight="1" thickBot="1" x14ac:dyDescent="0.25">
      <c r="A33" s="30"/>
      <c r="B33" s="163" t="s">
        <v>108</v>
      </c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30"/>
    </row>
    <row r="34" spans="1:17" ht="13.5" thickBot="1" x14ac:dyDescent="0.25">
      <c r="A34" s="30"/>
      <c r="B34" s="36" t="s">
        <v>35</v>
      </c>
      <c r="C34" s="162" t="s">
        <v>70</v>
      </c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8"/>
      <c r="Q34" s="30"/>
    </row>
    <row r="35" spans="1:17" ht="4.5" customHeight="1" thickBot="1" x14ac:dyDescent="0.25">
      <c r="A35" s="30"/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1"/>
      <c r="Q35" s="30"/>
    </row>
    <row r="36" spans="1:17" ht="16.5" customHeight="1" thickBot="1" x14ac:dyDescent="0.25">
      <c r="A36" s="30"/>
      <c r="B36" s="36" t="s">
        <v>63</v>
      </c>
      <c r="C36" s="162" t="s">
        <v>69</v>
      </c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8"/>
      <c r="Q36" s="30"/>
    </row>
    <row r="37" spans="1:17" ht="4.5" customHeight="1" thickBot="1" x14ac:dyDescent="0.25">
      <c r="A37" s="30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0"/>
    </row>
    <row r="38" spans="1:17" ht="13.5" thickBot="1" x14ac:dyDescent="0.25">
      <c r="A38" s="30"/>
      <c r="B38" s="370" t="s">
        <v>29</v>
      </c>
      <c r="C38" s="371"/>
      <c r="D38" s="371"/>
      <c r="E38" s="371"/>
      <c r="F38" s="371"/>
      <c r="G38" s="371"/>
      <c r="H38" s="371"/>
      <c r="I38" s="371"/>
      <c r="J38" s="371"/>
      <c r="K38" s="371"/>
      <c r="L38" s="371"/>
      <c r="M38" s="371"/>
      <c r="N38" s="371"/>
      <c r="O38" s="372"/>
      <c r="P38" s="373"/>
      <c r="Q38" s="30"/>
    </row>
    <row r="39" spans="1:17" ht="13.5" thickBot="1" x14ac:dyDescent="0.25">
      <c r="A39" s="30"/>
      <c r="B39" s="35" t="s">
        <v>34</v>
      </c>
      <c r="C39" s="199" t="s">
        <v>30</v>
      </c>
      <c r="D39" s="200"/>
      <c r="E39" s="200"/>
      <c r="F39" s="200"/>
      <c r="G39" s="201"/>
      <c r="H39" s="199" t="s">
        <v>7</v>
      </c>
      <c r="I39" s="200"/>
      <c r="J39" s="200"/>
      <c r="K39" s="200"/>
      <c r="L39" s="201"/>
      <c r="M39" s="199" t="s">
        <v>31</v>
      </c>
      <c r="N39" s="200"/>
      <c r="O39" s="202"/>
      <c r="P39" s="201"/>
      <c r="Q39" s="30"/>
    </row>
    <row r="40" spans="1:17" ht="39.75" customHeight="1" thickBot="1" x14ac:dyDescent="0.25">
      <c r="A40" s="30"/>
      <c r="B40" s="87" t="s">
        <v>171</v>
      </c>
      <c r="C40" s="374" t="s">
        <v>182</v>
      </c>
      <c r="D40" s="375"/>
      <c r="E40" s="375"/>
      <c r="F40" s="375"/>
      <c r="G40" s="376"/>
      <c r="H40" s="381" t="s">
        <v>125</v>
      </c>
      <c r="I40" s="382"/>
      <c r="J40" s="382"/>
      <c r="K40" s="382"/>
      <c r="L40" s="383"/>
      <c r="M40" s="381" t="s">
        <v>124</v>
      </c>
      <c r="N40" s="382"/>
      <c r="O40" s="382"/>
      <c r="P40" s="384"/>
      <c r="Q40" s="30"/>
    </row>
    <row r="41" spans="1:17" ht="48.75" customHeight="1" x14ac:dyDescent="0.2">
      <c r="A41" s="30"/>
      <c r="B41" s="87" t="s">
        <v>172</v>
      </c>
      <c r="C41" s="374" t="s">
        <v>182</v>
      </c>
      <c r="D41" s="375"/>
      <c r="E41" s="375"/>
      <c r="F41" s="375"/>
      <c r="G41" s="376"/>
      <c r="H41" s="377" t="s">
        <v>125</v>
      </c>
      <c r="I41" s="378"/>
      <c r="J41" s="378"/>
      <c r="K41" s="378"/>
      <c r="L41" s="379"/>
      <c r="M41" s="377" t="s">
        <v>124</v>
      </c>
      <c r="N41" s="378"/>
      <c r="O41" s="378"/>
      <c r="P41" s="380"/>
      <c r="Q41" s="30"/>
    </row>
    <row r="42" spans="1:17" hidden="1" x14ac:dyDescent="0.2">
      <c r="A42" s="30"/>
      <c r="B42" s="90"/>
      <c r="C42" s="300"/>
      <c r="D42" s="301"/>
      <c r="E42" s="301"/>
      <c r="F42" s="301"/>
      <c r="G42" s="302"/>
      <c r="H42" s="300"/>
      <c r="I42" s="301"/>
      <c r="J42" s="301"/>
      <c r="K42" s="301"/>
      <c r="L42" s="302"/>
      <c r="M42" s="300"/>
      <c r="N42" s="301"/>
      <c r="O42" s="301"/>
      <c r="P42" s="303"/>
      <c r="Q42" s="30"/>
    </row>
    <row r="43" spans="1:17" ht="12.75" hidden="1" customHeight="1" x14ac:dyDescent="0.2">
      <c r="A43" s="30"/>
      <c r="B43" s="90"/>
      <c r="C43" s="300"/>
      <c r="D43" s="301"/>
      <c r="E43" s="301"/>
      <c r="F43" s="301"/>
      <c r="G43" s="302"/>
      <c r="H43" s="300"/>
      <c r="I43" s="301"/>
      <c r="J43" s="301"/>
      <c r="K43" s="301"/>
      <c r="L43" s="302"/>
      <c r="M43" s="300"/>
      <c r="N43" s="301"/>
      <c r="O43" s="301"/>
      <c r="P43" s="303"/>
      <c r="Q43" s="30"/>
    </row>
    <row r="44" spans="1:17" ht="11.25" hidden="1" customHeight="1" thickBot="1" x14ac:dyDescent="0.25">
      <c r="A44" s="30"/>
      <c r="B44" s="91"/>
      <c r="C44" s="292"/>
      <c r="D44" s="293"/>
      <c r="E44" s="293"/>
      <c r="F44" s="293"/>
      <c r="G44" s="294"/>
      <c r="H44" s="292"/>
      <c r="I44" s="293"/>
      <c r="J44" s="293"/>
      <c r="K44" s="293"/>
      <c r="L44" s="294"/>
      <c r="M44" s="292"/>
      <c r="N44" s="293"/>
      <c r="O44" s="293"/>
      <c r="P44" s="295"/>
      <c r="Q44" s="30"/>
    </row>
    <row r="45" spans="1:17" ht="4.5" customHeight="1" thickBot="1" x14ac:dyDescent="0.25">
      <c r="A45" s="3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0"/>
    </row>
    <row r="46" spans="1:17" ht="13.5" customHeight="1" thickBot="1" x14ac:dyDescent="0.25">
      <c r="A46" s="30"/>
      <c r="B46" s="170" t="s">
        <v>8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2"/>
      <c r="Q46" s="30"/>
    </row>
    <row r="47" spans="1:17" ht="4.5" customHeight="1" thickBot="1" x14ac:dyDescent="0.25">
      <c r="A47" s="30"/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4"/>
      <c r="Q47" s="30"/>
    </row>
    <row r="48" spans="1:17" x14ac:dyDescent="0.2">
      <c r="A48" s="30"/>
      <c r="B48" s="225" t="s">
        <v>32</v>
      </c>
      <c r="C48" s="42" t="s">
        <v>9</v>
      </c>
      <c r="D48" s="43" t="s">
        <v>11</v>
      </c>
      <c r="E48" s="43" t="s">
        <v>12</v>
      </c>
      <c r="F48" s="43" t="s">
        <v>13</v>
      </c>
      <c r="G48" s="43" t="s">
        <v>14</v>
      </c>
      <c r="H48" s="43" t="s">
        <v>15</v>
      </c>
      <c r="I48" s="43" t="s">
        <v>16</v>
      </c>
      <c r="J48" s="43" t="s">
        <v>17</v>
      </c>
      <c r="K48" s="43" t="s">
        <v>18</v>
      </c>
      <c r="L48" s="43" t="s">
        <v>19</v>
      </c>
      <c r="M48" s="43" t="s">
        <v>20</v>
      </c>
      <c r="N48" s="43" t="s">
        <v>21</v>
      </c>
      <c r="O48" s="44" t="s">
        <v>22</v>
      </c>
      <c r="P48" s="45" t="s">
        <v>10</v>
      </c>
      <c r="Q48" s="30"/>
    </row>
    <row r="49" spans="1:17" ht="18" customHeight="1" thickBot="1" x14ac:dyDescent="0.25">
      <c r="A49" s="30"/>
      <c r="B49" s="226"/>
      <c r="C49" s="46" t="s">
        <v>10</v>
      </c>
      <c r="D49" s="92"/>
      <c r="E49" s="92"/>
      <c r="F49" s="93">
        <f>+'REGISTRO DEMANDAS'!Q10</f>
        <v>1</v>
      </c>
      <c r="G49" s="92"/>
      <c r="H49" s="92"/>
      <c r="I49" s="93">
        <f>+'REGISTRO DEMANDAS'!S10</f>
        <v>1</v>
      </c>
      <c r="J49" s="94"/>
      <c r="K49" s="95"/>
      <c r="L49" s="93">
        <f>+'REGISTRO DEMANDAS'!U10</f>
        <v>1</v>
      </c>
      <c r="M49" s="95"/>
      <c r="N49" s="95"/>
      <c r="O49" s="93">
        <f>+'REGISTRO DEMANDAS'!W10</f>
        <v>1</v>
      </c>
      <c r="P49" s="93">
        <f>+'REGISTRO DEMANDAS'!Y10</f>
        <v>1</v>
      </c>
      <c r="Q49" s="30"/>
    </row>
    <row r="50" spans="1:17" ht="4.5" customHeight="1" thickBot="1" x14ac:dyDescent="0.25">
      <c r="A50" s="30"/>
      <c r="B50" s="50">
        <v>0.9</v>
      </c>
      <c r="C50" s="51"/>
      <c r="D50" s="51"/>
      <c r="E50" s="51"/>
      <c r="F50" s="96">
        <v>0.9</v>
      </c>
      <c r="G50" s="51"/>
      <c r="H50" s="51"/>
      <c r="I50" s="96">
        <v>0.9</v>
      </c>
      <c r="J50" s="51"/>
      <c r="K50" s="51"/>
      <c r="L50" s="96">
        <v>0.9</v>
      </c>
      <c r="M50" s="51"/>
      <c r="N50" s="51"/>
      <c r="O50" s="96">
        <v>0.9</v>
      </c>
      <c r="P50" s="96">
        <v>0.9</v>
      </c>
      <c r="Q50" s="30"/>
    </row>
    <row r="51" spans="1:17" ht="13.5" thickBot="1" x14ac:dyDescent="0.25">
      <c r="A51" s="30"/>
      <c r="B51" s="170" t="s">
        <v>33</v>
      </c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2"/>
      <c r="Q51" s="30"/>
    </row>
    <row r="52" spans="1:17" ht="35.1" customHeight="1" x14ac:dyDescent="0.2">
      <c r="A52" s="30"/>
      <c r="B52" s="273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5"/>
      <c r="Q52" s="30"/>
    </row>
    <row r="53" spans="1:17" ht="35.1" customHeight="1" x14ac:dyDescent="0.2">
      <c r="A53" s="30"/>
      <c r="B53" s="276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8"/>
      <c r="Q53" s="30"/>
    </row>
    <row r="54" spans="1:17" ht="35.1" customHeight="1" x14ac:dyDescent="0.2">
      <c r="A54" s="30"/>
      <c r="B54" s="276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8"/>
      <c r="Q54" s="30"/>
    </row>
    <row r="55" spans="1:17" ht="35.1" customHeight="1" x14ac:dyDescent="0.2">
      <c r="A55" s="30"/>
      <c r="B55" s="276"/>
      <c r="C55" s="277"/>
      <c r="D55" s="277"/>
      <c r="E55" s="277"/>
      <c r="F55" s="277"/>
      <c r="G55" s="277"/>
      <c r="H55" s="277"/>
      <c r="I55" s="277"/>
      <c r="J55" s="277"/>
      <c r="K55" s="277"/>
      <c r="L55" s="277"/>
      <c r="M55" s="277"/>
      <c r="N55" s="277"/>
      <c r="O55" s="277"/>
      <c r="P55" s="278"/>
      <c r="Q55" s="30"/>
    </row>
    <row r="56" spans="1:17" ht="35.1" customHeight="1" x14ac:dyDescent="0.2">
      <c r="A56" s="30"/>
      <c r="B56" s="276"/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7"/>
      <c r="P56" s="278"/>
      <c r="Q56" s="30"/>
    </row>
    <row r="57" spans="1:17" ht="4.5" customHeight="1" x14ac:dyDescent="0.2">
      <c r="A57" s="30"/>
      <c r="B57" s="276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8"/>
      <c r="Q57" s="30"/>
    </row>
    <row r="58" spans="1:17" hidden="1" x14ac:dyDescent="0.2">
      <c r="A58" s="30"/>
      <c r="B58" s="276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8"/>
      <c r="Q58" s="30"/>
    </row>
    <row r="59" spans="1:17" hidden="1" x14ac:dyDescent="0.2">
      <c r="A59" s="30"/>
      <c r="B59" s="276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8"/>
      <c r="Q59" s="30"/>
    </row>
    <row r="60" spans="1:17" hidden="1" x14ac:dyDescent="0.2">
      <c r="A60" s="30"/>
      <c r="B60" s="276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8"/>
      <c r="Q60" s="30"/>
    </row>
    <row r="61" spans="1:17" hidden="1" x14ac:dyDescent="0.2">
      <c r="A61" s="30"/>
      <c r="B61" s="276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8"/>
      <c r="Q61" s="30"/>
    </row>
    <row r="62" spans="1:17" hidden="1" x14ac:dyDescent="0.2">
      <c r="A62" s="30"/>
      <c r="B62" s="276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8"/>
      <c r="Q62" s="30"/>
    </row>
    <row r="63" spans="1:17" hidden="1" x14ac:dyDescent="0.2">
      <c r="A63" s="30"/>
      <c r="B63" s="276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P63" s="278"/>
      <c r="Q63" s="30"/>
    </row>
    <row r="64" spans="1:17" hidden="1" x14ac:dyDescent="0.2">
      <c r="A64" s="30"/>
      <c r="B64" s="276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8"/>
      <c r="Q64" s="30"/>
    </row>
    <row r="65" spans="1:19" hidden="1" x14ac:dyDescent="0.2">
      <c r="A65" s="30"/>
      <c r="B65" s="276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8"/>
      <c r="Q65" s="30"/>
    </row>
    <row r="66" spans="1:19" hidden="1" x14ac:dyDescent="0.2">
      <c r="A66" s="30"/>
      <c r="B66" s="276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8"/>
      <c r="Q66" s="30"/>
    </row>
    <row r="67" spans="1:19" ht="13.5" hidden="1" thickBot="1" x14ac:dyDescent="0.25">
      <c r="A67" s="30"/>
      <c r="B67" s="279"/>
      <c r="C67" s="280"/>
      <c r="D67" s="280"/>
      <c r="E67" s="280"/>
      <c r="F67" s="280"/>
      <c r="G67" s="280"/>
      <c r="H67" s="280"/>
      <c r="I67" s="280"/>
      <c r="J67" s="280"/>
      <c r="K67" s="280"/>
      <c r="L67" s="280"/>
      <c r="M67" s="280"/>
      <c r="N67" s="280"/>
      <c r="O67" s="280"/>
      <c r="P67" s="281"/>
      <c r="Q67" s="30"/>
    </row>
    <row r="68" spans="1:19" s="53" customFormat="1" ht="4.5" customHeight="1" thickBot="1" x14ac:dyDescent="0.25">
      <c r="A68" s="233"/>
      <c r="B68" s="233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</row>
    <row r="69" spans="1:19" ht="22.5" customHeight="1" x14ac:dyDescent="0.2">
      <c r="A69" s="30"/>
      <c r="B69" s="225" t="s">
        <v>5</v>
      </c>
      <c r="C69" s="282" t="s">
        <v>113</v>
      </c>
      <c r="D69" s="283"/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83"/>
      <c r="P69" s="284"/>
      <c r="Q69" s="30"/>
    </row>
    <row r="70" spans="1:19" ht="73.5" customHeight="1" thickBot="1" x14ac:dyDescent="0.25">
      <c r="A70" s="30"/>
      <c r="B70" s="288"/>
      <c r="C70" s="289" t="s">
        <v>184</v>
      </c>
      <c r="D70" s="290"/>
      <c r="E70" s="290"/>
      <c r="F70" s="290"/>
      <c r="G70" s="290"/>
      <c r="H70" s="290"/>
      <c r="I70" s="290"/>
      <c r="J70" s="290"/>
      <c r="K70" s="290"/>
      <c r="L70" s="290"/>
      <c r="M70" s="290"/>
      <c r="N70" s="290"/>
      <c r="O70" s="290"/>
      <c r="P70" s="291"/>
      <c r="Q70" s="30"/>
    </row>
    <row r="71" spans="1:19" ht="20.25" customHeight="1" x14ac:dyDescent="0.2">
      <c r="A71" s="30"/>
      <c r="B71" s="288"/>
      <c r="C71" s="282" t="s">
        <v>114</v>
      </c>
      <c r="D71" s="283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4"/>
      <c r="Q71" s="30"/>
    </row>
    <row r="72" spans="1:19" ht="59.25" customHeight="1" thickBot="1" x14ac:dyDescent="0.25">
      <c r="A72" s="30"/>
      <c r="B72" s="226"/>
      <c r="C72" s="289" t="s">
        <v>210</v>
      </c>
      <c r="D72" s="290"/>
      <c r="E72" s="290"/>
      <c r="F72" s="290"/>
      <c r="G72" s="290"/>
      <c r="H72" s="290"/>
      <c r="I72" s="290"/>
      <c r="J72" s="290"/>
      <c r="K72" s="290"/>
      <c r="L72" s="290"/>
      <c r="M72" s="290"/>
      <c r="N72" s="290"/>
      <c r="O72" s="290"/>
      <c r="P72" s="291"/>
      <c r="Q72" s="30"/>
    </row>
    <row r="73" spans="1:19" ht="31.9" customHeight="1" thickBot="1" x14ac:dyDescent="0.25">
      <c r="A73" s="30"/>
      <c r="B73" s="97" t="s">
        <v>92</v>
      </c>
      <c r="C73" s="385" t="s">
        <v>128</v>
      </c>
      <c r="D73" s="386"/>
      <c r="E73" s="386"/>
      <c r="F73" s="386"/>
      <c r="G73" s="386"/>
      <c r="H73" s="386"/>
      <c r="I73" s="386"/>
      <c r="J73" s="386"/>
      <c r="K73" s="386"/>
      <c r="L73" s="386"/>
      <c r="M73" s="386"/>
      <c r="N73" s="386"/>
      <c r="O73" s="386"/>
      <c r="P73" s="387"/>
      <c r="Q73" s="30"/>
      <c r="S73" s="17" t="s">
        <v>107</v>
      </c>
    </row>
    <row r="74" spans="1:19" ht="21.6" customHeight="1" thickBot="1" x14ac:dyDescent="0.25">
      <c r="A74" s="30"/>
      <c r="B74" s="97" t="s">
        <v>75</v>
      </c>
      <c r="C74" s="271" t="s">
        <v>76</v>
      </c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1"/>
      <c r="O74" s="271"/>
      <c r="P74" s="272"/>
      <c r="Q74" s="30"/>
    </row>
    <row r="77" spans="1:19" x14ac:dyDescent="0.2">
      <c r="C77" s="56"/>
    </row>
    <row r="88" spans="1:19" x14ac:dyDescent="0.2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</row>
    <row r="89" spans="1:19" x14ac:dyDescent="0.2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1:19" x14ac:dyDescent="0.2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</row>
    <row r="91" spans="1:19" x14ac:dyDescent="0.2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</row>
    <row r="92" spans="1:19" x14ac:dyDescent="0.2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</row>
    <row r="93" spans="1:19" x14ac:dyDescent="0.2">
      <c r="B93" s="98"/>
      <c r="C93" s="98"/>
      <c r="D93" s="98"/>
      <c r="E93" s="98"/>
      <c r="F93" s="98"/>
      <c r="G93" s="98"/>
      <c r="H93" s="98"/>
      <c r="J93" s="98"/>
      <c r="K93" s="98"/>
      <c r="L93" s="98"/>
      <c r="M93" s="98"/>
    </row>
    <row r="94" spans="1:19" x14ac:dyDescent="0.2">
      <c r="B94" s="98"/>
      <c r="C94" s="98"/>
      <c r="D94" s="98"/>
      <c r="E94" s="98"/>
      <c r="F94" s="98"/>
      <c r="G94" s="98"/>
      <c r="H94" s="98"/>
      <c r="J94" s="98"/>
      <c r="K94" s="98"/>
      <c r="L94" s="98"/>
      <c r="M94" s="98"/>
    </row>
    <row r="95" spans="1:19" x14ac:dyDescent="0.2">
      <c r="B95" s="98"/>
      <c r="C95" s="98"/>
      <c r="D95" s="98"/>
      <c r="E95" s="98"/>
      <c r="F95" s="98"/>
      <c r="G95" s="98"/>
      <c r="H95" s="98"/>
      <c r="J95" s="98"/>
      <c r="K95" s="98"/>
      <c r="L95" s="98"/>
      <c r="M95" s="98"/>
    </row>
    <row r="96" spans="1:19" x14ac:dyDescent="0.2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</row>
    <row r="97" spans="1:19" x14ac:dyDescent="0.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</row>
    <row r="98" spans="1:19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</row>
    <row r="99" spans="1:19" x14ac:dyDescent="0.2">
      <c r="A99" s="58"/>
      <c r="B99" s="58" t="s">
        <v>39</v>
      </c>
      <c r="C99" s="58" t="s">
        <v>38</v>
      </c>
      <c r="D99" s="58" t="s">
        <v>40</v>
      </c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9" t="s">
        <v>68</v>
      </c>
      <c r="R99" s="58"/>
      <c r="S99" s="58"/>
    </row>
    <row r="100" spans="1:19" x14ac:dyDescent="0.2">
      <c r="A100" s="58"/>
      <c r="B100" s="59" t="s">
        <v>41</v>
      </c>
      <c r="C100" s="59" t="s">
        <v>43</v>
      </c>
      <c r="D100" s="100" t="s">
        <v>93</v>
      </c>
      <c r="E100" s="58"/>
      <c r="F100" s="58"/>
      <c r="G100" s="58"/>
      <c r="H100" s="58"/>
      <c r="I100" s="58"/>
      <c r="J100" s="58"/>
      <c r="K100" s="58"/>
      <c r="L100" s="58"/>
      <c r="M100" s="59" t="s">
        <v>65</v>
      </c>
      <c r="N100" s="58"/>
      <c r="O100" s="58"/>
      <c r="P100" s="58"/>
      <c r="Q100" s="59" t="s">
        <v>69</v>
      </c>
      <c r="R100" s="58"/>
      <c r="S100" s="58"/>
    </row>
    <row r="101" spans="1:19" x14ac:dyDescent="0.2">
      <c r="A101" s="58"/>
      <c r="B101" s="59" t="s">
        <v>78</v>
      </c>
      <c r="C101" s="59" t="s">
        <v>44</v>
      </c>
      <c r="D101" s="100" t="s">
        <v>94</v>
      </c>
      <c r="E101" s="58"/>
      <c r="F101" s="58"/>
      <c r="G101" s="58"/>
      <c r="H101" s="58"/>
      <c r="I101" s="58"/>
      <c r="J101" s="58"/>
      <c r="K101" s="58"/>
      <c r="L101" s="58"/>
      <c r="M101" s="59" t="s">
        <v>67</v>
      </c>
      <c r="N101" s="58"/>
      <c r="O101" s="58"/>
      <c r="P101" s="58"/>
      <c r="Q101" s="59" t="s">
        <v>71</v>
      </c>
      <c r="R101" s="58"/>
      <c r="S101" s="58"/>
    </row>
    <row r="102" spans="1:19" x14ac:dyDescent="0.2">
      <c r="A102" s="58"/>
      <c r="B102" s="59" t="s">
        <v>42</v>
      </c>
      <c r="C102" s="59" t="s">
        <v>45</v>
      </c>
      <c r="D102" s="100" t="s">
        <v>95</v>
      </c>
      <c r="E102" s="58"/>
      <c r="F102" s="58"/>
      <c r="G102" s="58"/>
      <c r="H102" s="58"/>
      <c r="I102" s="58"/>
      <c r="J102" s="58"/>
      <c r="K102" s="58"/>
      <c r="L102" s="58"/>
      <c r="M102" s="59" t="s">
        <v>76</v>
      </c>
      <c r="N102" s="58"/>
      <c r="O102" s="58"/>
      <c r="P102" s="58"/>
      <c r="Q102" s="59" t="s">
        <v>70</v>
      </c>
      <c r="R102" s="58"/>
      <c r="S102" s="58"/>
    </row>
    <row r="103" spans="1:19" x14ac:dyDescent="0.2">
      <c r="A103" s="58"/>
      <c r="B103" s="58"/>
      <c r="C103" s="59" t="s">
        <v>46</v>
      </c>
      <c r="D103" s="100" t="s">
        <v>96</v>
      </c>
      <c r="E103" s="58"/>
      <c r="F103" s="58"/>
      <c r="G103" s="58"/>
      <c r="H103" s="58"/>
      <c r="I103" s="58"/>
      <c r="J103" s="58"/>
      <c r="K103" s="58"/>
      <c r="L103" s="58"/>
      <c r="M103" s="59"/>
      <c r="N103" s="58"/>
      <c r="O103" s="58"/>
      <c r="P103" s="58"/>
      <c r="Q103" s="59" t="s">
        <v>72</v>
      </c>
      <c r="R103" s="58"/>
      <c r="S103" s="58"/>
    </row>
    <row r="104" spans="1:19" x14ac:dyDescent="0.2">
      <c r="A104" s="58"/>
      <c r="B104" s="58"/>
      <c r="C104" s="59" t="s">
        <v>47</v>
      </c>
      <c r="D104" s="100" t="s">
        <v>97</v>
      </c>
      <c r="E104" s="58"/>
      <c r="F104" s="58"/>
      <c r="G104" s="58"/>
      <c r="H104" s="58"/>
      <c r="I104" s="58"/>
      <c r="J104" s="58"/>
      <c r="K104" s="58"/>
      <c r="L104" s="58"/>
      <c r="M104" s="58"/>
      <c r="N104" s="58" t="s">
        <v>66</v>
      </c>
      <c r="O104" s="58"/>
      <c r="P104" s="58"/>
      <c r="Q104" s="59" t="s">
        <v>73</v>
      </c>
      <c r="R104" s="58"/>
      <c r="S104" s="58"/>
    </row>
    <row r="105" spans="1:19" x14ac:dyDescent="0.2">
      <c r="A105" s="58"/>
      <c r="B105" s="58"/>
      <c r="C105" s="59" t="s">
        <v>48</v>
      </c>
      <c r="D105" s="100" t="s">
        <v>90</v>
      </c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</row>
    <row r="106" spans="1:19" x14ac:dyDescent="0.2">
      <c r="A106" s="58"/>
      <c r="B106" s="58"/>
      <c r="C106" s="59" t="s">
        <v>49</v>
      </c>
      <c r="D106" s="100" t="s">
        <v>57</v>
      </c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</row>
    <row r="107" spans="1:19" x14ac:dyDescent="0.2">
      <c r="A107" s="58"/>
      <c r="B107" s="58"/>
      <c r="C107" s="58"/>
      <c r="D107" s="100" t="s">
        <v>56</v>
      </c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</row>
    <row r="108" spans="1:19" x14ac:dyDescent="0.2">
      <c r="A108" s="58"/>
      <c r="B108" s="58"/>
      <c r="C108" s="58"/>
      <c r="D108" s="100" t="s">
        <v>51</v>
      </c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</row>
    <row r="109" spans="1:19" x14ac:dyDescent="0.2">
      <c r="A109" s="58"/>
      <c r="B109" s="58"/>
      <c r="C109" s="58"/>
      <c r="D109" s="100" t="s">
        <v>50</v>
      </c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</row>
    <row r="110" spans="1:19" ht="12.75" customHeight="1" x14ac:dyDescent="0.2">
      <c r="A110" s="58"/>
      <c r="B110" s="58"/>
      <c r="C110" s="58"/>
      <c r="D110" s="100" t="s">
        <v>53</v>
      </c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</row>
    <row r="111" spans="1:19" x14ac:dyDescent="0.2">
      <c r="A111" s="58"/>
      <c r="B111" s="58"/>
      <c r="C111" s="58"/>
      <c r="D111" s="100" t="s">
        <v>52</v>
      </c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</row>
    <row r="112" spans="1:19" x14ac:dyDescent="0.2">
      <c r="A112" s="58"/>
      <c r="B112" s="58"/>
      <c r="C112" s="58"/>
      <c r="D112" s="100" t="s">
        <v>54</v>
      </c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</row>
    <row r="113" spans="1:19" x14ac:dyDescent="0.2">
      <c r="A113" s="58"/>
      <c r="B113" s="58"/>
      <c r="C113" s="58"/>
      <c r="D113" s="100" t="s">
        <v>98</v>
      </c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</row>
    <row r="114" spans="1:19" x14ac:dyDescent="0.2">
      <c r="A114" s="58"/>
      <c r="B114" s="58"/>
      <c r="C114" s="58"/>
      <c r="D114" s="100" t="s">
        <v>80</v>
      </c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</row>
    <row r="115" spans="1:19" x14ac:dyDescent="0.2">
      <c r="A115" s="58"/>
      <c r="B115" s="61"/>
      <c r="C115" s="58"/>
      <c r="D115" s="100" t="s">
        <v>81</v>
      </c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</row>
    <row r="116" spans="1:19" x14ac:dyDescent="0.2">
      <c r="A116" s="58"/>
      <c r="B116" s="61"/>
      <c r="C116" s="58"/>
      <c r="D116" s="100" t="s">
        <v>79</v>
      </c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</row>
    <row r="117" spans="1:19" x14ac:dyDescent="0.2">
      <c r="A117" s="58"/>
      <c r="B117" s="61"/>
      <c r="C117" s="58"/>
      <c r="D117" s="100" t="s">
        <v>99</v>
      </c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</row>
    <row r="118" spans="1:19" x14ac:dyDescent="0.2">
      <c r="A118" s="58"/>
      <c r="B118" s="61"/>
      <c r="C118" s="58"/>
      <c r="D118" s="100" t="s">
        <v>100</v>
      </c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</row>
    <row r="119" spans="1:19" x14ac:dyDescent="0.2">
      <c r="A119" s="58"/>
      <c r="B119" s="61"/>
      <c r="C119" s="58"/>
      <c r="D119" s="100" t="s">
        <v>101</v>
      </c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</row>
    <row r="120" spans="1:19" x14ac:dyDescent="0.2">
      <c r="A120" s="58"/>
      <c r="B120" s="61"/>
      <c r="C120" s="58"/>
      <c r="D120" s="100" t="s">
        <v>102</v>
      </c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</row>
    <row r="121" spans="1:19" x14ac:dyDescent="0.2">
      <c r="A121" s="58"/>
      <c r="B121" s="61"/>
      <c r="C121" s="58"/>
      <c r="D121" s="100" t="s">
        <v>103</v>
      </c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</row>
    <row r="122" spans="1:19" x14ac:dyDescent="0.2">
      <c r="A122" s="58"/>
      <c r="B122" s="62"/>
      <c r="C122" s="58"/>
      <c r="D122" s="100" t="s">
        <v>104</v>
      </c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</row>
    <row r="123" spans="1:19" x14ac:dyDescent="0.2">
      <c r="A123" s="58"/>
      <c r="B123" s="62"/>
      <c r="C123" s="58"/>
      <c r="D123" s="100" t="s">
        <v>105</v>
      </c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</row>
    <row r="124" spans="1:19" x14ac:dyDescent="0.2">
      <c r="A124" s="58"/>
      <c r="C124" s="58"/>
      <c r="D124" s="100" t="s">
        <v>106</v>
      </c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</row>
    <row r="125" spans="1:19" x14ac:dyDescent="0.2">
      <c r="A125" s="58"/>
      <c r="B125" s="101"/>
      <c r="C125" s="58"/>
      <c r="D125" s="100" t="s">
        <v>55</v>
      </c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</row>
    <row r="126" spans="1:19" x14ac:dyDescent="0.2">
      <c r="A126" s="58"/>
      <c r="B126" s="101"/>
      <c r="C126" s="58"/>
      <c r="D126" s="58">
        <v>2018</v>
      </c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</row>
    <row r="127" spans="1:19" x14ac:dyDescent="0.2">
      <c r="A127" s="58"/>
      <c r="B127" s="101"/>
      <c r="C127" s="58"/>
      <c r="D127" s="58">
        <v>2019</v>
      </c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</row>
    <row r="128" spans="1:19" x14ac:dyDescent="0.2">
      <c r="A128" s="58"/>
      <c r="B128" s="101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</row>
    <row r="129" spans="1:19" x14ac:dyDescent="0.2">
      <c r="A129" s="58"/>
      <c r="B129" s="109" t="s">
        <v>175</v>
      </c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</row>
    <row r="130" spans="1:19" x14ac:dyDescent="0.2">
      <c r="A130" s="58"/>
      <c r="B130" s="109" t="s">
        <v>176</v>
      </c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  <row r="131" spans="1:19" x14ac:dyDescent="0.2">
      <c r="A131" s="58"/>
      <c r="B131" s="109" t="s">
        <v>177</v>
      </c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</row>
    <row r="132" spans="1:19" x14ac:dyDescent="0.2">
      <c r="A132" s="58"/>
      <c r="B132" s="109" t="s">
        <v>178</v>
      </c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</row>
    <row r="133" spans="1:19" x14ac:dyDescent="0.2">
      <c r="A133" s="58"/>
      <c r="B133" s="109" t="s">
        <v>179</v>
      </c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</row>
    <row r="134" spans="1:19" x14ac:dyDescent="0.2">
      <c r="A134" s="102"/>
      <c r="B134" s="109" t="s">
        <v>180</v>
      </c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58"/>
      <c r="R134" s="58"/>
      <c r="S134" s="58"/>
    </row>
    <row r="135" spans="1:19" x14ac:dyDescent="0.2">
      <c r="A135" s="102"/>
      <c r="B135" s="109" t="s">
        <v>181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58"/>
      <c r="R135" s="58"/>
      <c r="S135" s="58"/>
    </row>
    <row r="136" spans="1:19" x14ac:dyDescent="0.2">
      <c r="A136" s="103"/>
      <c r="B136" s="10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</row>
    <row r="137" spans="1:19" x14ac:dyDescent="0.2">
      <c r="A137" s="103"/>
      <c r="B137" s="10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</row>
    <row r="138" spans="1:19" x14ac:dyDescent="0.2">
      <c r="A138" s="103"/>
      <c r="B138" s="10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</row>
    <row r="139" spans="1:19" x14ac:dyDescent="0.2">
      <c r="A139" s="103"/>
      <c r="B139" s="10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</row>
    <row r="140" spans="1:19" x14ac:dyDescent="0.2">
      <c r="A140" s="103"/>
      <c r="B140" s="10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</row>
    <row r="141" spans="1:19" x14ac:dyDescent="0.2">
      <c r="A141" s="103"/>
      <c r="B141" s="10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</row>
    <row r="142" spans="1:19" x14ac:dyDescent="0.2">
      <c r="A142" s="103"/>
      <c r="B142" s="10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</row>
    <row r="143" spans="1:19" x14ac:dyDescent="0.2">
      <c r="A143" s="103"/>
      <c r="B143" s="10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</row>
    <row r="144" spans="1:19" x14ac:dyDescent="0.2">
      <c r="A144" s="103"/>
      <c r="B144" s="10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</row>
    <row r="145" spans="1:16" x14ac:dyDescent="0.2">
      <c r="A145" s="103"/>
      <c r="B145" s="10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x14ac:dyDescent="0.2">
      <c r="A146" s="103"/>
      <c r="B146" s="10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</row>
    <row r="147" spans="1:16" x14ac:dyDescent="0.2">
      <c r="A147" s="103"/>
      <c r="B147" s="10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</row>
    <row r="148" spans="1:16" x14ac:dyDescent="0.2">
      <c r="A148" s="103"/>
      <c r="B148" s="10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</row>
    <row r="149" spans="1:16" x14ac:dyDescent="0.2">
      <c r="A149" s="103"/>
      <c r="B149" s="10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</row>
    <row r="150" spans="1:16" x14ac:dyDescent="0.2">
      <c r="A150" s="103"/>
      <c r="B150" s="10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</row>
    <row r="151" spans="1:16" x14ac:dyDescent="0.2">
      <c r="A151" s="103"/>
      <c r="B151" s="10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</row>
    <row r="152" spans="1:16" x14ac:dyDescent="0.2">
      <c r="A152" s="103"/>
      <c r="B152" s="10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</row>
    <row r="153" spans="1:16" x14ac:dyDescent="0.2">
      <c r="A153" s="103"/>
      <c r="B153" s="10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</row>
    <row r="154" spans="1:16" x14ac:dyDescent="0.2">
      <c r="B154" s="105"/>
    </row>
    <row r="155" spans="1:16" x14ac:dyDescent="0.2">
      <c r="B155" s="105"/>
    </row>
    <row r="156" spans="1:16" x14ac:dyDescent="0.2">
      <c r="B156" s="105"/>
    </row>
    <row r="157" spans="1:16" x14ac:dyDescent="0.2">
      <c r="B157" s="105"/>
    </row>
    <row r="158" spans="1:16" x14ac:dyDescent="0.2">
      <c r="B158" s="105"/>
    </row>
    <row r="159" spans="1:16" x14ac:dyDescent="0.2">
      <c r="B159" s="105"/>
    </row>
    <row r="160" spans="1:16" x14ac:dyDescent="0.2">
      <c r="B160" s="105"/>
    </row>
    <row r="161" spans="2:2" x14ac:dyDescent="0.2">
      <c r="B161" s="105"/>
    </row>
    <row r="162" spans="2:2" x14ac:dyDescent="0.2">
      <c r="B162" s="105"/>
    </row>
    <row r="163" spans="2:2" x14ac:dyDescent="0.2">
      <c r="B163" s="105"/>
    </row>
    <row r="164" spans="2:2" x14ac:dyDescent="0.2">
      <c r="B164" s="105"/>
    </row>
    <row r="165" spans="2:2" x14ac:dyDescent="0.2">
      <c r="B165" s="105"/>
    </row>
    <row r="166" spans="2:2" x14ac:dyDescent="0.2">
      <c r="B166" s="105"/>
    </row>
    <row r="167" spans="2:2" x14ac:dyDescent="0.2">
      <c r="B167" s="105"/>
    </row>
    <row r="168" spans="2:2" x14ac:dyDescent="0.2">
      <c r="B168" s="105"/>
    </row>
    <row r="169" spans="2:2" x14ac:dyDescent="0.2">
      <c r="B169" s="105"/>
    </row>
    <row r="170" spans="2:2" x14ac:dyDescent="0.2">
      <c r="B170" s="105"/>
    </row>
    <row r="171" spans="2:2" x14ac:dyDescent="0.2">
      <c r="B171" s="105"/>
    </row>
    <row r="172" spans="2:2" x14ac:dyDescent="0.2">
      <c r="B172" s="105"/>
    </row>
    <row r="173" spans="2:2" x14ac:dyDescent="0.2">
      <c r="B173" s="105"/>
    </row>
    <row r="174" spans="2:2" x14ac:dyDescent="0.2">
      <c r="B174" s="105"/>
    </row>
  </sheetData>
  <sheetProtection formatCells="0" formatColumns="0" formatRows="0"/>
  <mergeCells count="74">
    <mergeCell ref="C73:P73"/>
    <mergeCell ref="C74:P74"/>
    <mergeCell ref="B52:P67"/>
    <mergeCell ref="A68:Q68"/>
    <mergeCell ref="B69:B72"/>
    <mergeCell ref="C69:P69"/>
    <mergeCell ref="C70:P70"/>
    <mergeCell ref="C71:P71"/>
    <mergeCell ref="C72:P72"/>
    <mergeCell ref="C44:G44"/>
    <mergeCell ref="H44:L44"/>
    <mergeCell ref="M44:P44"/>
    <mergeCell ref="B46:P46"/>
    <mergeCell ref="B48:B49"/>
    <mergeCell ref="B51:P51"/>
    <mergeCell ref="C42:G42"/>
    <mergeCell ref="H42:L42"/>
    <mergeCell ref="M42:P42"/>
    <mergeCell ref="C43:G43"/>
    <mergeCell ref="H43:L43"/>
    <mergeCell ref="M43:P43"/>
    <mergeCell ref="C40:G40"/>
    <mergeCell ref="C41:G41"/>
    <mergeCell ref="H41:L41"/>
    <mergeCell ref="M41:P41"/>
    <mergeCell ref="H40:L40"/>
    <mergeCell ref="M40:P40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C18:P18"/>
    <mergeCell ref="B19:P19"/>
    <mergeCell ref="B20:P20"/>
    <mergeCell ref="B21:P21"/>
    <mergeCell ref="C22:P22"/>
    <mergeCell ref="B23:P23"/>
    <mergeCell ref="C12:P12"/>
    <mergeCell ref="B13:P13"/>
    <mergeCell ref="C14:P14"/>
    <mergeCell ref="B15:P15"/>
    <mergeCell ref="C16:P16"/>
    <mergeCell ref="B17:P17"/>
    <mergeCell ref="B7:P8"/>
    <mergeCell ref="B9:P9"/>
    <mergeCell ref="C10:I10"/>
    <mergeCell ref="J10:M10"/>
    <mergeCell ref="N10:P10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F49">
    <cfRule type="cellIs" dxfId="31" priority="33" stopIfTrue="1" operator="equal">
      <formula>"0"</formula>
    </cfRule>
    <cfRule type="cellIs" dxfId="30" priority="34" stopIfTrue="1" operator="lessThanOrEqual">
      <formula>$R$5</formula>
    </cfRule>
    <cfRule type="cellIs" dxfId="29" priority="35" stopIfTrue="1" operator="greaterThanOrEqual">
      <formula>$R$2</formula>
    </cfRule>
    <cfRule type="cellIs" dxfId="16" priority="36" stopIfTrue="1" operator="between">
      <formula>$R$4</formula>
      <formula>$R$3</formula>
    </cfRule>
  </conditionalFormatting>
  <conditionalFormatting sqref="I49">
    <cfRule type="cellIs" dxfId="28" priority="13" stopIfTrue="1" operator="equal">
      <formula>"0"</formula>
    </cfRule>
    <cfRule type="cellIs" dxfId="27" priority="14" stopIfTrue="1" operator="lessThanOrEqual">
      <formula>$R$5</formula>
    </cfRule>
    <cfRule type="cellIs" dxfId="26" priority="15" stopIfTrue="1" operator="greaterThanOrEqual">
      <formula>$R$2</formula>
    </cfRule>
    <cfRule type="cellIs" dxfId="15" priority="16" stopIfTrue="1" operator="between">
      <formula>$R$4</formula>
      <formula>$R$3</formula>
    </cfRule>
  </conditionalFormatting>
  <conditionalFormatting sqref="L49">
    <cfRule type="cellIs" dxfId="25" priority="9" stopIfTrue="1" operator="equal">
      <formula>"0"</formula>
    </cfRule>
    <cfRule type="cellIs" dxfId="24" priority="10" stopIfTrue="1" operator="lessThanOrEqual">
      <formula>$R$5</formula>
    </cfRule>
    <cfRule type="cellIs" dxfId="23" priority="11" stopIfTrue="1" operator="greaterThanOrEqual">
      <formula>$R$2</formula>
    </cfRule>
    <cfRule type="cellIs" dxfId="14" priority="12" stopIfTrue="1" operator="between">
      <formula>$R$4</formula>
      <formula>$R$3</formula>
    </cfRule>
  </conditionalFormatting>
  <conditionalFormatting sqref="O49">
    <cfRule type="cellIs" dxfId="22" priority="5" stopIfTrue="1" operator="equal">
      <formula>"0"</formula>
    </cfRule>
    <cfRule type="cellIs" dxfId="21" priority="6" stopIfTrue="1" operator="lessThanOrEqual">
      <formula>$R$5</formula>
    </cfRule>
    <cfRule type="cellIs" dxfId="20" priority="7" stopIfTrue="1" operator="greaterThanOrEqual">
      <formula>$R$2</formula>
    </cfRule>
    <cfRule type="cellIs" dxfId="13" priority="8" stopIfTrue="1" operator="between">
      <formula>$R$4</formula>
      <formula>$R$3</formula>
    </cfRule>
  </conditionalFormatting>
  <conditionalFormatting sqref="P49">
    <cfRule type="cellIs" dxfId="19" priority="1" stopIfTrue="1" operator="equal">
      <formula>"0"</formula>
    </cfRule>
    <cfRule type="cellIs" dxfId="18" priority="2" stopIfTrue="1" operator="lessThanOrEqual">
      <formula>$R$5</formula>
    </cfRule>
    <cfRule type="cellIs" dxfId="17" priority="3" stopIfTrue="1" operator="greaterThanOrEqual">
      <formula>$R$2</formula>
    </cfRule>
    <cfRule type="cellIs" dxfId="12" priority="4" stopIfTrue="1" operator="between">
      <formula>$R$4</formula>
      <formula>$R$3</formula>
    </cfRule>
  </conditionalFormatting>
  <dataValidations disablePrompts="1" count="5">
    <dataValidation type="list" allowBlank="1" showInputMessage="1" showErrorMessage="1" sqref="C74:P74" xr:uid="{9E2EE51A-25B5-4F3A-8F6F-97EBCAD8CCE3}">
      <formula1>$M$100:$M$102</formula1>
    </dataValidation>
    <dataValidation type="list" allowBlank="1" showInputMessage="1" showErrorMessage="1" sqref="C32:P32 C36:P36 C34:P34" xr:uid="{529C320B-166B-4A07-A048-F132FD22918F}">
      <formula1>$Q$99:$Q$104</formula1>
    </dataValidation>
    <dataValidation type="list" allowBlank="1" showInputMessage="1" showErrorMessage="1" sqref="C10:I10" xr:uid="{8D6D7390-A61A-4A6C-B359-36AEA53B2246}">
      <formula1>"2023,2024,2025,2026,2027"</formula1>
    </dataValidation>
    <dataValidation type="list" allowBlank="1" showInputMessage="1" showErrorMessage="1" sqref="N10:P10" xr:uid="{E43EE18F-4D03-485E-BBF8-D766B787EB38}">
      <formula1>"Economicos,Eficiencia,Eficacia, Efectividad,Calidad"</formula1>
    </dataValidation>
    <dataValidation type="list" allowBlank="1" showInputMessage="1" showErrorMessage="1" sqref="C18:P18" xr:uid="{5625C1FB-C8FE-469C-B01E-12F0664C01C2}">
      <formula1>$B$129:$B$135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7651-5B45-4CAF-99BB-898F2739D6A8}">
  <dimension ref="A1:AK66"/>
  <sheetViews>
    <sheetView topLeftCell="P8" zoomScale="70" zoomScaleNormal="70" workbookViewId="0">
      <selection activeCell="V10" sqref="V10"/>
    </sheetView>
  </sheetViews>
  <sheetFormatPr baseColWidth="10" defaultRowHeight="12.75" x14ac:dyDescent="0.2"/>
  <cols>
    <col min="1" max="1" width="41.140625" style="6" customWidth="1"/>
    <col min="2" max="2" width="43.5703125" style="3" customWidth="1"/>
    <col min="3" max="3" width="8.7109375" style="5" hidden="1" customWidth="1"/>
    <col min="4" max="4" width="11.140625" style="3" hidden="1" customWidth="1"/>
    <col min="5" max="5" width="8.7109375" style="5" hidden="1" customWidth="1"/>
    <col min="6" max="6" width="8.7109375" style="3" hidden="1" customWidth="1"/>
    <col min="7" max="7" width="8.7109375" style="5" hidden="1" customWidth="1"/>
    <col min="8" max="8" width="8.7109375" style="3" hidden="1" customWidth="1"/>
    <col min="9" max="9" width="8.7109375" style="5" hidden="1" customWidth="1"/>
    <col min="10" max="10" width="8.7109375" style="3" hidden="1" customWidth="1"/>
    <col min="11" max="11" width="8.7109375" style="5" hidden="1" customWidth="1"/>
    <col min="12" max="12" width="8.7109375" style="3" hidden="1" customWidth="1"/>
    <col min="13" max="13" width="8.7109375" style="5" hidden="1" customWidth="1"/>
    <col min="14" max="14" width="10" style="3" hidden="1" customWidth="1"/>
    <col min="15" max="15" width="8.7109375" style="5" hidden="1" customWidth="1"/>
    <col min="16" max="16" width="22.28515625" style="5" customWidth="1"/>
    <col min="17" max="17" width="17.28515625" style="3" customWidth="1"/>
    <col min="18" max="18" width="22.5703125" style="3" customWidth="1"/>
    <col min="19" max="19" width="11.42578125" style="3"/>
    <col min="20" max="20" width="22.28515625" style="5" customWidth="1"/>
    <col min="21" max="21" width="17.28515625" style="3" customWidth="1"/>
    <col min="22" max="22" width="22.5703125" style="3" customWidth="1"/>
    <col min="23" max="23" width="11.42578125" style="3"/>
    <col min="24" max="24" width="18" style="3" customWidth="1"/>
    <col min="25" max="27" width="11.42578125" style="3"/>
    <col min="28" max="28" width="15" style="3" customWidth="1"/>
    <col min="29" max="16384" width="11.42578125" style="3"/>
  </cols>
  <sheetData>
    <row r="1" spans="1:37" s="22" customFormat="1" ht="24.95" customHeight="1" x14ac:dyDescent="0.2">
      <c r="A1" s="263"/>
      <c r="B1" s="347" t="s">
        <v>58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9"/>
      <c r="Z1" s="398" t="s">
        <v>59</v>
      </c>
      <c r="AA1" s="399"/>
      <c r="AB1" s="400"/>
      <c r="AC1" s="20"/>
      <c r="AD1" s="20"/>
      <c r="AE1" s="20"/>
      <c r="AF1" s="20"/>
      <c r="AG1" s="20"/>
      <c r="AH1" s="20"/>
      <c r="AI1" s="20"/>
      <c r="AJ1" s="21"/>
      <c r="AK1" s="21"/>
    </row>
    <row r="2" spans="1:37" s="22" customFormat="1" ht="24.95" customHeight="1" x14ac:dyDescent="0.2">
      <c r="A2" s="264"/>
      <c r="B2" s="350" t="s">
        <v>83</v>
      </c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2"/>
      <c r="Z2" s="401" t="s">
        <v>159</v>
      </c>
      <c r="AA2" s="402"/>
      <c r="AB2" s="403"/>
      <c r="AC2" s="20"/>
      <c r="AD2" s="20"/>
      <c r="AE2" s="20"/>
      <c r="AF2" s="20"/>
      <c r="AG2" s="20"/>
      <c r="AH2" s="20"/>
      <c r="AI2" s="20"/>
      <c r="AJ2" s="21"/>
      <c r="AK2" s="21"/>
    </row>
    <row r="3" spans="1:37" s="22" customFormat="1" ht="24.95" customHeight="1" x14ac:dyDescent="0.2">
      <c r="A3" s="264"/>
      <c r="B3" s="350" t="s">
        <v>84</v>
      </c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2"/>
      <c r="Z3" s="401" t="s">
        <v>158</v>
      </c>
      <c r="AA3" s="402"/>
      <c r="AB3" s="403"/>
      <c r="AC3" s="20"/>
      <c r="AD3" s="20"/>
      <c r="AE3" s="20"/>
      <c r="AF3" s="20"/>
      <c r="AG3" s="20"/>
      <c r="AH3" s="20"/>
      <c r="AI3" s="20"/>
      <c r="AJ3" s="21"/>
      <c r="AK3" s="21"/>
    </row>
    <row r="4" spans="1:37" s="22" customFormat="1" ht="24.95" customHeight="1" thickBot="1" x14ac:dyDescent="0.25">
      <c r="A4" s="265"/>
      <c r="B4" s="353" t="s">
        <v>85</v>
      </c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5"/>
      <c r="Z4" s="404" t="s">
        <v>62</v>
      </c>
      <c r="AA4" s="405"/>
      <c r="AB4" s="406"/>
      <c r="AC4" s="23"/>
      <c r="AD4" s="23"/>
      <c r="AE4" s="23"/>
      <c r="AF4" s="23"/>
      <c r="AG4" s="23"/>
      <c r="AH4" s="23"/>
      <c r="AI4" s="23"/>
      <c r="AJ4" s="21"/>
      <c r="AK4" s="21"/>
    </row>
    <row r="5" spans="1:37" ht="21.75" customHeight="1" x14ac:dyDescent="0.25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24"/>
      <c r="T5" s="14"/>
      <c r="U5" s="14"/>
      <c r="V5" s="15"/>
      <c r="W5" s="24"/>
      <c r="X5" s="24"/>
      <c r="Y5" s="24"/>
      <c r="Z5" s="24"/>
      <c r="AA5" s="24"/>
      <c r="AB5" s="24"/>
      <c r="AC5" s="4"/>
      <c r="AD5" s="4"/>
      <c r="AE5" s="4"/>
      <c r="AF5" s="4"/>
      <c r="AG5" s="4"/>
      <c r="AH5" s="4"/>
      <c r="AI5" s="4"/>
      <c r="AJ5" s="1"/>
      <c r="AK5" s="2"/>
    </row>
    <row r="6" spans="1:37" ht="23.25" customHeight="1" x14ac:dyDescent="0.35">
      <c r="A6" s="16" t="s">
        <v>0</v>
      </c>
      <c r="B6" s="17"/>
      <c r="C6" s="363" t="s">
        <v>115</v>
      </c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37" ht="13.5" thickBot="1" x14ac:dyDescent="0.25">
      <c r="A7" s="366"/>
      <c r="B7" s="366"/>
      <c r="C7" s="366"/>
      <c r="D7" s="366"/>
      <c r="E7" s="18"/>
      <c r="F7" s="17"/>
      <c r="G7" s="18"/>
      <c r="H7" s="17"/>
      <c r="I7" s="18"/>
      <c r="J7" s="17"/>
      <c r="K7" s="18"/>
      <c r="L7" s="17"/>
      <c r="M7" s="18"/>
      <c r="N7" s="17"/>
      <c r="O7" s="18"/>
      <c r="P7" s="18"/>
      <c r="Q7" s="17"/>
      <c r="R7" s="17"/>
      <c r="S7" s="17"/>
      <c r="T7" s="18"/>
      <c r="U7" s="17"/>
      <c r="V7" s="17"/>
      <c r="W7" s="17"/>
      <c r="X7" s="17"/>
      <c r="Y7" s="17"/>
      <c r="Z7" s="17"/>
      <c r="AA7" s="17"/>
      <c r="AB7" s="17"/>
    </row>
    <row r="8" spans="1:37" ht="38.25" customHeight="1" x14ac:dyDescent="0.2">
      <c r="A8" s="367" t="s">
        <v>86</v>
      </c>
      <c r="B8" s="369" t="s">
        <v>32</v>
      </c>
      <c r="C8" s="364" t="s">
        <v>127</v>
      </c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5"/>
    </row>
    <row r="9" spans="1:37" ht="41.25" customHeight="1" thickBot="1" x14ac:dyDescent="0.25">
      <c r="A9" s="394"/>
      <c r="B9" s="395"/>
      <c r="C9" s="79" t="s">
        <v>87</v>
      </c>
      <c r="D9" s="79" t="s">
        <v>88</v>
      </c>
      <c r="E9" s="79" t="s">
        <v>12</v>
      </c>
      <c r="F9" s="79" t="s">
        <v>88</v>
      </c>
      <c r="G9" s="79" t="s">
        <v>13</v>
      </c>
      <c r="H9" s="79" t="s">
        <v>88</v>
      </c>
      <c r="I9" s="79" t="s">
        <v>14</v>
      </c>
      <c r="J9" s="79" t="s">
        <v>88</v>
      </c>
      <c r="K9" s="79" t="s">
        <v>15</v>
      </c>
      <c r="L9" s="79" t="s">
        <v>88</v>
      </c>
      <c r="M9" s="79" t="s">
        <v>16</v>
      </c>
      <c r="N9" s="79" t="s">
        <v>88</v>
      </c>
      <c r="O9" s="79" t="s">
        <v>17</v>
      </c>
      <c r="P9" s="79" t="s">
        <v>109</v>
      </c>
      <c r="Q9" s="79" t="s">
        <v>88</v>
      </c>
      <c r="R9" s="79" t="s">
        <v>110</v>
      </c>
      <c r="S9" s="79" t="s">
        <v>88</v>
      </c>
      <c r="T9" s="79" t="s">
        <v>111</v>
      </c>
      <c r="U9" s="79" t="s">
        <v>88</v>
      </c>
      <c r="V9" s="79" t="s">
        <v>112</v>
      </c>
      <c r="W9" s="79" t="s">
        <v>88</v>
      </c>
      <c r="X9" s="79" t="s">
        <v>10</v>
      </c>
      <c r="Y9" s="79" t="s">
        <v>88</v>
      </c>
      <c r="Z9" s="396" t="s">
        <v>89</v>
      </c>
      <c r="AA9" s="396"/>
      <c r="AB9" s="397"/>
    </row>
    <row r="10" spans="1:37" ht="83.25" customHeight="1" x14ac:dyDescent="0.2">
      <c r="A10" s="393" t="s">
        <v>126</v>
      </c>
      <c r="B10" s="27" t="str">
        <f>'ATENCIÓN DEMANDAS '!B40</f>
        <v>No. de demandas contestadas en el trimestre</v>
      </c>
      <c r="C10" s="19"/>
      <c r="D10" s="391"/>
      <c r="E10" s="19"/>
      <c r="F10" s="391"/>
      <c r="G10" s="19"/>
      <c r="H10" s="391"/>
      <c r="I10" s="19"/>
      <c r="J10" s="391"/>
      <c r="K10" s="19"/>
      <c r="L10" s="391"/>
      <c r="M10" s="19"/>
      <c r="N10" s="391"/>
      <c r="O10" s="19"/>
      <c r="P10" s="19">
        <v>11</v>
      </c>
      <c r="Q10" s="392">
        <f>IF(P10=0,"0",P10/P11)</f>
        <v>1</v>
      </c>
      <c r="R10" s="28">
        <v>13</v>
      </c>
      <c r="S10" s="392">
        <f>IF(R10=0,"0",R10/R11)</f>
        <v>1</v>
      </c>
      <c r="T10" s="28">
        <v>11</v>
      </c>
      <c r="U10" s="392">
        <f>IF(T10=0,"0",T10/T11)</f>
        <v>1</v>
      </c>
      <c r="V10" s="28">
        <v>17</v>
      </c>
      <c r="W10" s="392">
        <f>IF(V10=0,"0",V10/V11)</f>
        <v>1</v>
      </c>
      <c r="X10" s="19">
        <f>SUM(P10+R10+T10+V10)</f>
        <v>52</v>
      </c>
      <c r="Y10" s="392">
        <f>IF(X10=0,"0",X10/X11)</f>
        <v>1</v>
      </c>
      <c r="Z10" s="388" t="s">
        <v>209</v>
      </c>
      <c r="AA10" s="389"/>
      <c r="AB10" s="390"/>
    </row>
    <row r="11" spans="1:37" ht="159" customHeight="1" thickBot="1" x14ac:dyDescent="0.25">
      <c r="A11" s="337"/>
      <c r="B11" s="25" t="str">
        <f>'ATENCIÓN DEMANDAS '!B41</f>
        <v>No. de demandas notificadas en el período o en periodos anteriores con vencimiento dentro del trimestre</v>
      </c>
      <c r="C11" s="26"/>
      <c r="D11" s="335"/>
      <c r="E11" s="26"/>
      <c r="F11" s="335"/>
      <c r="G11" s="26"/>
      <c r="H11" s="335"/>
      <c r="I11" s="26"/>
      <c r="J11" s="335"/>
      <c r="K11" s="26"/>
      <c r="L11" s="335"/>
      <c r="M11" s="26"/>
      <c r="N11" s="335"/>
      <c r="O11" s="26"/>
      <c r="P11" s="26">
        <v>11</v>
      </c>
      <c r="Q11" s="362"/>
      <c r="R11" s="29">
        <v>13</v>
      </c>
      <c r="S11" s="362"/>
      <c r="T11" s="29">
        <v>11</v>
      </c>
      <c r="U11" s="362"/>
      <c r="V11" s="29">
        <v>17</v>
      </c>
      <c r="W11" s="362"/>
      <c r="X11" s="19">
        <f>SUM(P11+R11+T11+V11)</f>
        <v>52</v>
      </c>
      <c r="Y11" s="362"/>
      <c r="Z11" s="360"/>
      <c r="AA11" s="360"/>
      <c r="AB11" s="361"/>
    </row>
    <row r="12" spans="1:37" x14ac:dyDescent="0.2">
      <c r="D12" s="7"/>
      <c r="F12" s="7"/>
      <c r="H12" s="7"/>
      <c r="J12" s="7"/>
      <c r="L12" s="7"/>
      <c r="P12" s="11"/>
      <c r="Q12" s="7"/>
      <c r="T12" s="11"/>
      <c r="U12" s="7"/>
    </row>
    <row r="13" spans="1:37" x14ac:dyDescent="0.2">
      <c r="D13" s="7"/>
      <c r="F13" s="7"/>
      <c r="H13" s="7"/>
      <c r="J13" s="7"/>
      <c r="L13" s="7"/>
      <c r="P13" s="11"/>
      <c r="Q13" s="7"/>
      <c r="T13" s="11"/>
      <c r="U13" s="7"/>
    </row>
    <row r="14" spans="1:37" x14ac:dyDescent="0.2">
      <c r="D14" s="7"/>
      <c r="F14" s="7"/>
      <c r="J14" s="7"/>
      <c r="L14" s="7"/>
      <c r="Q14" s="7"/>
      <c r="U14" s="7"/>
    </row>
    <row r="15" spans="1:37" x14ac:dyDescent="0.2">
      <c r="D15" s="7"/>
      <c r="F15" s="7"/>
      <c r="J15" s="7"/>
      <c r="L15" s="7"/>
      <c r="Q15" s="7"/>
      <c r="U15" s="7"/>
    </row>
    <row r="16" spans="1:37" x14ac:dyDescent="0.2">
      <c r="D16" s="7"/>
      <c r="F16" s="7"/>
      <c r="J16" s="7"/>
      <c r="L16" s="7"/>
      <c r="Q16" s="7"/>
      <c r="U16" s="7"/>
    </row>
    <row r="17" spans="4:21" x14ac:dyDescent="0.2">
      <c r="D17" s="7"/>
      <c r="F17" s="7"/>
      <c r="J17" s="7"/>
      <c r="L17" s="7"/>
      <c r="Q17" s="7"/>
      <c r="U17" s="7"/>
    </row>
    <row r="18" spans="4:21" x14ac:dyDescent="0.2">
      <c r="J18" s="7"/>
      <c r="L18" s="7"/>
      <c r="Q18" s="7"/>
      <c r="U18" s="7"/>
    </row>
    <row r="19" spans="4:21" x14ac:dyDescent="0.2">
      <c r="L19" s="7"/>
    </row>
    <row r="20" spans="4:21" x14ac:dyDescent="0.2">
      <c r="L20" s="7"/>
    </row>
    <row r="65" spans="2:21" x14ac:dyDescent="0.2">
      <c r="B65" s="8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T65" s="9"/>
      <c r="U65" s="9"/>
    </row>
    <row r="66" spans="2:21" x14ac:dyDescent="0.2">
      <c r="B66" s="10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T66" s="9"/>
      <c r="U66" s="9"/>
    </row>
  </sheetData>
  <sheetProtection formatCells="0" formatColumns="0" formatRows="0"/>
  <mergeCells count="28">
    <mergeCell ref="A1:A4"/>
    <mergeCell ref="B1:Y1"/>
    <mergeCell ref="Z1:AB1"/>
    <mergeCell ref="B2:Y2"/>
    <mergeCell ref="Z2:AB2"/>
    <mergeCell ref="B3:Y3"/>
    <mergeCell ref="Z3:AB3"/>
    <mergeCell ref="B4:Y4"/>
    <mergeCell ref="Z4:AB4"/>
    <mergeCell ref="C6:R6"/>
    <mergeCell ref="A7:D7"/>
    <mergeCell ref="A8:A9"/>
    <mergeCell ref="B8:B9"/>
    <mergeCell ref="C8:AB8"/>
    <mergeCell ref="Z9:AB9"/>
    <mergeCell ref="A10:A11"/>
    <mergeCell ref="D10:D11"/>
    <mergeCell ref="F10:F11"/>
    <mergeCell ref="H10:H11"/>
    <mergeCell ref="J10:J11"/>
    <mergeCell ref="L10:L11"/>
    <mergeCell ref="Z10:AB11"/>
    <mergeCell ref="N10:N11"/>
    <mergeCell ref="Q10:Q11"/>
    <mergeCell ref="S10:S11"/>
    <mergeCell ref="U10:U11"/>
    <mergeCell ref="W10:W11"/>
    <mergeCell ref="Y10:Y11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852E5-DD28-4175-9527-35342D291A23}">
  <sheetPr>
    <tabColor rgb="FF00B050"/>
  </sheetPr>
  <dimension ref="A1:S175"/>
  <sheetViews>
    <sheetView topLeftCell="A71" workbookViewId="0">
      <selection activeCell="C74" sqref="C74:P74"/>
    </sheetView>
  </sheetViews>
  <sheetFormatPr baseColWidth="10" defaultRowHeight="12.75" x14ac:dyDescent="0.2"/>
  <cols>
    <col min="1" max="1" width="3" style="17" customWidth="1"/>
    <col min="2" max="2" width="30" style="17" customWidth="1"/>
    <col min="3" max="3" width="25.28515625" style="17" customWidth="1"/>
    <col min="4" max="4" width="7.5703125" style="17" customWidth="1"/>
    <col min="5" max="5" width="4.7109375" style="17" bestFit="1" customWidth="1"/>
    <col min="6" max="6" width="7.5703125" style="17" customWidth="1"/>
    <col min="7" max="7" width="5.85546875" style="17" customWidth="1"/>
    <col min="8" max="8" width="5.140625" style="17" bestFit="1" customWidth="1"/>
    <col min="9" max="9" width="8" style="17" customWidth="1"/>
    <col min="10" max="10" width="5.5703125" style="17" customWidth="1"/>
    <col min="11" max="11" width="6.42578125" style="17" bestFit="1" customWidth="1"/>
    <col min="12" max="12" width="9.85546875" style="17" bestFit="1" customWidth="1"/>
    <col min="13" max="13" width="8.42578125" style="17" customWidth="1"/>
    <col min="14" max="14" width="6.42578125" style="17" customWidth="1"/>
    <col min="15" max="15" width="8.140625" style="17" customWidth="1"/>
    <col min="16" max="16" width="20.5703125" style="17" customWidth="1"/>
    <col min="17" max="17" width="11.7109375" style="17" customWidth="1"/>
    <col min="18" max="18" width="11.7109375" style="17" hidden="1" customWidth="1"/>
    <col min="19" max="16384" width="11.42578125" style="17"/>
  </cols>
  <sheetData>
    <row r="1" spans="1:18" ht="13.5" thickBot="1" x14ac:dyDescent="0.25"/>
    <row r="2" spans="1:18" ht="16.5" customHeight="1" x14ac:dyDescent="0.2">
      <c r="B2" s="118"/>
      <c r="C2" s="121" t="s">
        <v>58</v>
      </c>
      <c r="D2" s="122"/>
      <c r="E2" s="122"/>
      <c r="F2" s="122"/>
      <c r="G2" s="122"/>
      <c r="H2" s="122"/>
      <c r="I2" s="122"/>
      <c r="J2" s="122"/>
      <c r="K2" s="122"/>
      <c r="L2" s="122"/>
      <c r="M2" s="123"/>
      <c r="N2" s="124" t="s">
        <v>161</v>
      </c>
      <c r="O2" s="125"/>
      <c r="P2" s="126"/>
      <c r="R2" s="17">
        <v>0.6875</v>
      </c>
    </row>
    <row r="3" spans="1:18" ht="15.75" customHeight="1" x14ac:dyDescent="0.2">
      <c r="B3" s="119"/>
      <c r="C3" s="127" t="s">
        <v>60</v>
      </c>
      <c r="D3" s="128"/>
      <c r="E3" s="128"/>
      <c r="F3" s="128"/>
      <c r="G3" s="128"/>
      <c r="H3" s="128"/>
      <c r="I3" s="128"/>
      <c r="J3" s="128"/>
      <c r="K3" s="128"/>
      <c r="L3" s="128"/>
      <c r="M3" s="129"/>
      <c r="N3" s="130" t="s">
        <v>157</v>
      </c>
      <c r="O3" s="131"/>
      <c r="P3" s="132"/>
      <c r="R3" s="17">
        <v>0.68749999900000003</v>
      </c>
    </row>
    <row r="4" spans="1:18" ht="15.75" customHeight="1" x14ac:dyDescent="0.2">
      <c r="B4" s="119"/>
      <c r="C4" s="127" t="s">
        <v>130</v>
      </c>
      <c r="D4" s="128"/>
      <c r="E4" s="128"/>
      <c r="F4" s="128"/>
      <c r="G4" s="128"/>
      <c r="H4" s="128"/>
      <c r="I4" s="128"/>
      <c r="J4" s="128"/>
      <c r="K4" s="128"/>
      <c r="L4" s="128"/>
      <c r="M4" s="129"/>
      <c r="N4" s="130" t="s">
        <v>162</v>
      </c>
      <c r="O4" s="131"/>
      <c r="P4" s="132"/>
      <c r="R4" s="17">
        <v>0.6</v>
      </c>
    </row>
    <row r="5" spans="1:18" ht="16.5" customHeight="1" thickBot="1" x14ac:dyDescent="0.25">
      <c r="B5" s="120"/>
      <c r="C5" s="133" t="s">
        <v>61</v>
      </c>
      <c r="D5" s="134"/>
      <c r="E5" s="134"/>
      <c r="F5" s="134"/>
      <c r="G5" s="134"/>
      <c r="H5" s="134"/>
      <c r="I5" s="134"/>
      <c r="J5" s="134"/>
      <c r="K5" s="134"/>
      <c r="L5" s="134"/>
      <c r="M5" s="135"/>
      <c r="N5" s="136" t="s">
        <v>62</v>
      </c>
      <c r="O5" s="137"/>
      <c r="P5" s="138"/>
      <c r="R5" s="17">
        <v>0.59999990000000003</v>
      </c>
    </row>
    <row r="6" spans="1:18" ht="13.5" thickBot="1" x14ac:dyDescent="0.25"/>
    <row r="7" spans="1:18" ht="12.75" customHeight="1" x14ac:dyDescent="0.2">
      <c r="A7" s="30"/>
      <c r="B7" s="139" t="s">
        <v>64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1"/>
      <c r="Q7" s="30"/>
    </row>
    <row r="8" spans="1:18" ht="13.5" customHeight="1" thickBot="1" x14ac:dyDescent="0.25">
      <c r="A8" s="30"/>
      <c r="B8" s="14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4"/>
      <c r="Q8" s="30"/>
    </row>
    <row r="9" spans="1:18" ht="6.75" customHeight="1" thickBot="1" x14ac:dyDescent="0.25">
      <c r="A9" s="30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30"/>
    </row>
    <row r="10" spans="1:18" ht="26.25" customHeight="1" thickBot="1" x14ac:dyDescent="0.25">
      <c r="A10" s="30"/>
      <c r="B10" s="108" t="s">
        <v>74</v>
      </c>
      <c r="C10" s="146">
        <v>2024</v>
      </c>
      <c r="D10" s="147"/>
      <c r="E10" s="147"/>
      <c r="F10" s="147"/>
      <c r="G10" s="147"/>
      <c r="H10" s="147"/>
      <c r="I10" s="148"/>
      <c r="J10" s="149" t="s">
        <v>1</v>
      </c>
      <c r="K10" s="150"/>
      <c r="L10" s="150"/>
      <c r="M10" s="150"/>
      <c r="N10" s="151" t="s">
        <v>163</v>
      </c>
      <c r="O10" s="152"/>
      <c r="P10" s="153"/>
      <c r="Q10" s="30"/>
    </row>
    <row r="11" spans="1:18" ht="4.5" customHeight="1" thickBot="1" x14ac:dyDescent="0.25">
      <c r="A11" s="30"/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6"/>
      <c r="Q11" s="30"/>
    </row>
    <row r="12" spans="1:18" ht="23.25" customHeight="1" thickBot="1" x14ac:dyDescent="0.25">
      <c r="A12" s="30"/>
      <c r="B12" s="31" t="s">
        <v>0</v>
      </c>
      <c r="C12" s="331" t="s">
        <v>115</v>
      </c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3"/>
      <c r="Q12" s="30"/>
    </row>
    <row r="13" spans="1:18" ht="4.5" customHeight="1" thickBot="1" x14ac:dyDescent="0.25">
      <c r="A13" s="30"/>
      <c r="B13" s="159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1"/>
      <c r="Q13" s="30"/>
    </row>
    <row r="14" spans="1:18" ht="19.5" customHeight="1" thickBot="1" x14ac:dyDescent="0.25">
      <c r="A14" s="30"/>
      <c r="B14" s="31" t="s">
        <v>6</v>
      </c>
      <c r="C14" s="325" t="s">
        <v>188</v>
      </c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7"/>
      <c r="Q14" s="30"/>
    </row>
    <row r="15" spans="1:18" ht="4.5" customHeight="1" thickBot="1" x14ac:dyDescent="0.25">
      <c r="A15" s="30"/>
      <c r="B15" s="163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/>
      <c r="Q15" s="30"/>
    </row>
    <row r="16" spans="1:18" ht="30.6" customHeight="1" thickBot="1" x14ac:dyDescent="0.25">
      <c r="A16" s="30"/>
      <c r="B16" s="31" t="s">
        <v>36</v>
      </c>
      <c r="C16" s="325" t="s">
        <v>189</v>
      </c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7"/>
      <c r="Q16" s="30"/>
    </row>
    <row r="17" spans="1:17" ht="4.5" customHeight="1" thickBot="1" x14ac:dyDescent="0.25">
      <c r="A17" s="30"/>
      <c r="B17" s="163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/>
      <c r="Q17" s="30"/>
    </row>
    <row r="18" spans="1:17" ht="26.25" customHeight="1" thickBot="1" x14ac:dyDescent="0.25">
      <c r="A18" s="30"/>
      <c r="B18" s="31" t="s">
        <v>23</v>
      </c>
      <c r="C18" s="328" t="s">
        <v>177</v>
      </c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30"/>
      <c r="Q18" s="30"/>
    </row>
    <row r="19" spans="1:17" ht="4.5" customHeight="1" thickBot="1" x14ac:dyDescent="0.25">
      <c r="A19" s="30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30"/>
    </row>
    <row r="20" spans="1:17" ht="15" customHeight="1" thickBot="1" x14ac:dyDescent="0.25">
      <c r="A20" s="30"/>
      <c r="B20" s="170" t="s">
        <v>37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2"/>
      <c r="Q20" s="30"/>
    </row>
    <row r="21" spans="1:17" ht="4.5" customHeight="1" thickBot="1" x14ac:dyDescent="0.25">
      <c r="A21" s="30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5"/>
      <c r="Q21" s="30"/>
    </row>
    <row r="22" spans="1:17" ht="63" customHeight="1" thickBot="1" x14ac:dyDescent="0.25">
      <c r="A22" s="30"/>
      <c r="B22" s="31" t="s">
        <v>3</v>
      </c>
      <c r="C22" s="320" t="s">
        <v>190</v>
      </c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2"/>
      <c r="Q22" s="30"/>
    </row>
    <row r="23" spans="1:17" ht="5.25" customHeight="1" thickBot="1" x14ac:dyDescent="0.25">
      <c r="A23" s="30"/>
      <c r="B23" s="163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5"/>
      <c r="Q23" s="30"/>
    </row>
    <row r="24" spans="1:17" ht="130.5" customHeight="1" thickBot="1" x14ac:dyDescent="0.25">
      <c r="A24" s="30"/>
      <c r="B24" s="31" t="s">
        <v>24</v>
      </c>
      <c r="C24" s="166" t="s">
        <v>191</v>
      </c>
      <c r="D24" s="323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24"/>
      <c r="Q24" s="30"/>
    </row>
    <row r="25" spans="1:17" ht="4.5" customHeight="1" thickBot="1" x14ac:dyDescent="0.25">
      <c r="A25" s="30"/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5"/>
      <c r="Q25" s="30"/>
    </row>
    <row r="26" spans="1:17" ht="18.75" customHeight="1" thickBot="1" x14ac:dyDescent="0.25">
      <c r="A26" s="30"/>
      <c r="B26" s="36" t="s">
        <v>2</v>
      </c>
      <c r="C26" s="180" t="s">
        <v>195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2"/>
      <c r="Q26" s="30"/>
    </row>
    <row r="27" spans="1:17" ht="4.5" customHeight="1" thickBot="1" x14ac:dyDescent="0.25">
      <c r="A27" s="30"/>
      <c r="B27" s="183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5"/>
      <c r="Q27" s="30"/>
    </row>
    <row r="28" spans="1:17" ht="12.75" customHeight="1" thickBot="1" x14ac:dyDescent="0.25">
      <c r="A28" s="30"/>
      <c r="B28" s="36" t="s">
        <v>25</v>
      </c>
      <c r="C28" s="37" t="s">
        <v>26</v>
      </c>
      <c r="D28" s="407" t="s">
        <v>192</v>
      </c>
      <c r="E28" s="408"/>
      <c r="F28" s="408"/>
      <c r="G28" s="409"/>
      <c r="H28" s="187" t="s">
        <v>27</v>
      </c>
      <c r="I28" s="187"/>
      <c r="J28" s="187"/>
      <c r="K28" s="410" t="s">
        <v>193</v>
      </c>
      <c r="L28" s="411"/>
      <c r="M28" s="412"/>
      <c r="N28" s="188" t="s">
        <v>28</v>
      </c>
      <c r="O28" s="189"/>
      <c r="P28" s="110" t="s">
        <v>194</v>
      </c>
      <c r="Q28" s="30"/>
    </row>
    <row r="29" spans="1:17" ht="4.5" customHeight="1" thickBot="1" x14ac:dyDescent="0.25">
      <c r="A29" s="30"/>
      <c r="B29" s="190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91"/>
      <c r="Q29" s="30"/>
    </row>
    <row r="30" spans="1:17" ht="13.5" thickBot="1" x14ac:dyDescent="0.25">
      <c r="A30" s="30"/>
      <c r="B30" s="36" t="s">
        <v>7</v>
      </c>
      <c r="C30" s="192" t="s">
        <v>91</v>
      </c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4"/>
      <c r="Q30" s="30"/>
    </row>
    <row r="31" spans="1:17" ht="4.5" customHeight="1" thickBot="1" x14ac:dyDescent="0.25">
      <c r="A31" s="3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5"/>
      <c r="Q31" s="30"/>
    </row>
    <row r="32" spans="1:17" ht="13.5" thickBot="1" x14ac:dyDescent="0.25">
      <c r="A32" s="30"/>
      <c r="B32" s="36" t="s">
        <v>4</v>
      </c>
      <c r="C32" s="186" t="s">
        <v>69</v>
      </c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8"/>
      <c r="Q32" s="30"/>
    </row>
    <row r="33" spans="1:17" ht="4.5" customHeight="1" thickBot="1" x14ac:dyDescent="0.25">
      <c r="A33" s="30"/>
      <c r="B33" s="163" t="s">
        <v>108</v>
      </c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30"/>
    </row>
    <row r="34" spans="1:17" ht="13.5" thickBot="1" x14ac:dyDescent="0.25">
      <c r="A34" s="30"/>
      <c r="B34" s="36" t="s">
        <v>35</v>
      </c>
      <c r="C34" s="162" t="s">
        <v>69</v>
      </c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8"/>
      <c r="Q34" s="30"/>
    </row>
    <row r="35" spans="1:17" ht="4.5" customHeight="1" thickBot="1" x14ac:dyDescent="0.25">
      <c r="A35" s="30"/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1"/>
      <c r="Q35" s="30"/>
    </row>
    <row r="36" spans="1:17" ht="16.5" customHeight="1" thickBot="1" x14ac:dyDescent="0.25">
      <c r="A36" s="30"/>
      <c r="B36" s="36" t="s">
        <v>63</v>
      </c>
      <c r="C36" s="162" t="s">
        <v>69</v>
      </c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8"/>
      <c r="Q36" s="30"/>
    </row>
    <row r="37" spans="1:17" ht="4.5" customHeight="1" thickBot="1" x14ac:dyDescent="0.25">
      <c r="A37" s="30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0"/>
    </row>
    <row r="38" spans="1:17" s="69" customFormat="1" ht="18.75" customHeight="1" x14ac:dyDescent="0.2">
      <c r="A38" s="85"/>
      <c r="B38" s="312" t="s">
        <v>29</v>
      </c>
      <c r="C38" s="313"/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4"/>
      <c r="Q38" s="85"/>
    </row>
    <row r="39" spans="1:17" s="81" customFormat="1" ht="22.5" customHeight="1" thickBot="1" x14ac:dyDescent="0.25">
      <c r="A39" s="80"/>
      <c r="B39" s="86" t="s">
        <v>34</v>
      </c>
      <c r="C39" s="315" t="s">
        <v>30</v>
      </c>
      <c r="D39" s="315"/>
      <c r="E39" s="315"/>
      <c r="F39" s="315"/>
      <c r="G39" s="315"/>
      <c r="H39" s="315" t="s">
        <v>7</v>
      </c>
      <c r="I39" s="315"/>
      <c r="J39" s="315"/>
      <c r="K39" s="315"/>
      <c r="L39" s="315"/>
      <c r="M39" s="315" t="s">
        <v>31</v>
      </c>
      <c r="N39" s="315"/>
      <c r="O39" s="315"/>
      <c r="P39" s="316"/>
      <c r="Q39" s="80"/>
    </row>
    <row r="40" spans="1:17" ht="69" customHeight="1" x14ac:dyDescent="0.2">
      <c r="A40" s="30"/>
      <c r="B40" s="87" t="s">
        <v>196</v>
      </c>
      <c r="C40" s="304" t="s">
        <v>182</v>
      </c>
      <c r="D40" s="304"/>
      <c r="E40" s="304"/>
      <c r="F40" s="304"/>
      <c r="G40" s="304"/>
      <c r="H40" s="305" t="s">
        <v>129</v>
      </c>
      <c r="I40" s="305"/>
      <c r="J40" s="305"/>
      <c r="K40" s="305"/>
      <c r="L40" s="305"/>
      <c r="M40" s="306" t="s">
        <v>124</v>
      </c>
      <c r="N40" s="306"/>
      <c r="O40" s="306"/>
      <c r="P40" s="307"/>
      <c r="Q40" s="30"/>
    </row>
    <row r="41" spans="1:17" ht="75.75" customHeight="1" thickBot="1" x14ac:dyDescent="0.25">
      <c r="A41" s="30"/>
      <c r="B41" s="88" t="s">
        <v>197</v>
      </c>
      <c r="C41" s="308" t="s">
        <v>182</v>
      </c>
      <c r="D41" s="308"/>
      <c r="E41" s="308"/>
      <c r="F41" s="308"/>
      <c r="G41" s="308"/>
      <c r="H41" s="309" t="s">
        <v>129</v>
      </c>
      <c r="I41" s="309"/>
      <c r="J41" s="309"/>
      <c r="K41" s="309"/>
      <c r="L41" s="309"/>
      <c r="M41" s="310" t="s">
        <v>124</v>
      </c>
      <c r="N41" s="310"/>
      <c r="O41" s="310"/>
      <c r="P41" s="311"/>
      <c r="Q41" s="30"/>
    </row>
    <row r="42" spans="1:17" hidden="1" x14ac:dyDescent="0.2">
      <c r="A42" s="30"/>
      <c r="B42" s="89"/>
      <c r="C42" s="296"/>
      <c r="D42" s="297"/>
      <c r="E42" s="297"/>
      <c r="F42" s="297"/>
      <c r="G42" s="298"/>
      <c r="H42" s="296"/>
      <c r="I42" s="297"/>
      <c r="J42" s="297"/>
      <c r="K42" s="297"/>
      <c r="L42" s="298"/>
      <c r="M42" s="296"/>
      <c r="N42" s="297"/>
      <c r="O42" s="297"/>
      <c r="P42" s="299"/>
      <c r="Q42" s="30"/>
    </row>
    <row r="43" spans="1:17" ht="12.75" hidden="1" customHeight="1" x14ac:dyDescent="0.2">
      <c r="A43" s="30"/>
      <c r="B43" s="90"/>
      <c r="C43" s="300"/>
      <c r="D43" s="301"/>
      <c r="E43" s="301"/>
      <c r="F43" s="301"/>
      <c r="G43" s="302"/>
      <c r="H43" s="300"/>
      <c r="I43" s="301"/>
      <c r="J43" s="301"/>
      <c r="K43" s="301"/>
      <c r="L43" s="302"/>
      <c r="M43" s="300"/>
      <c r="N43" s="301"/>
      <c r="O43" s="301"/>
      <c r="P43" s="303"/>
      <c r="Q43" s="30"/>
    </row>
    <row r="44" spans="1:17" ht="11.25" hidden="1" customHeight="1" x14ac:dyDescent="0.2">
      <c r="A44" s="30"/>
      <c r="B44" s="91"/>
      <c r="C44" s="292"/>
      <c r="D44" s="293"/>
      <c r="E44" s="293"/>
      <c r="F44" s="293"/>
      <c r="G44" s="294"/>
      <c r="H44" s="292"/>
      <c r="I44" s="293"/>
      <c r="J44" s="293"/>
      <c r="K44" s="293"/>
      <c r="L44" s="294"/>
      <c r="M44" s="292"/>
      <c r="N44" s="293"/>
      <c r="O44" s="293"/>
      <c r="P44" s="295"/>
      <c r="Q44" s="30"/>
    </row>
    <row r="45" spans="1:17" ht="4.5" customHeight="1" thickBot="1" x14ac:dyDescent="0.25">
      <c r="A45" s="3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0"/>
    </row>
    <row r="46" spans="1:17" ht="13.5" customHeight="1" thickBot="1" x14ac:dyDescent="0.25">
      <c r="A46" s="30"/>
      <c r="B46" s="170" t="s">
        <v>8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2"/>
      <c r="Q46" s="30"/>
    </row>
    <row r="47" spans="1:17" ht="4.5" customHeight="1" thickBot="1" x14ac:dyDescent="0.25">
      <c r="A47" s="30"/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4"/>
      <c r="Q47" s="30"/>
    </row>
    <row r="48" spans="1:17" x14ac:dyDescent="0.2">
      <c r="A48" s="30"/>
      <c r="B48" s="225" t="s">
        <v>32</v>
      </c>
      <c r="C48" s="42" t="s">
        <v>9</v>
      </c>
      <c r="D48" s="43" t="s">
        <v>11</v>
      </c>
      <c r="E48" s="43" t="s">
        <v>12</v>
      </c>
      <c r="F48" s="43" t="s">
        <v>13</v>
      </c>
      <c r="G48" s="43" t="s">
        <v>14</v>
      </c>
      <c r="H48" s="43" t="s">
        <v>15</v>
      </c>
      <c r="I48" s="43" t="s">
        <v>16</v>
      </c>
      <c r="J48" s="43" t="s">
        <v>17</v>
      </c>
      <c r="K48" s="43" t="s">
        <v>18</v>
      </c>
      <c r="L48" s="43" t="s">
        <v>19</v>
      </c>
      <c r="M48" s="43" t="s">
        <v>20</v>
      </c>
      <c r="N48" s="43" t="s">
        <v>21</v>
      </c>
      <c r="O48" s="44" t="s">
        <v>22</v>
      </c>
      <c r="P48" s="45" t="s">
        <v>10</v>
      </c>
      <c r="Q48" s="30"/>
    </row>
    <row r="49" spans="1:17" ht="26.25" thickBot="1" x14ac:dyDescent="0.25">
      <c r="A49" s="30"/>
      <c r="B49" s="288"/>
      <c r="C49" s="114" t="s">
        <v>201</v>
      </c>
      <c r="D49" s="92"/>
      <c r="E49" s="92"/>
      <c r="F49" s="115"/>
      <c r="G49" s="92"/>
      <c r="H49" s="92"/>
      <c r="I49" s="116" t="e">
        <f>+'REGIS DAÑO ANTIJURÍDICO'!E10</f>
        <v>#DIV/0!</v>
      </c>
      <c r="J49" s="94"/>
      <c r="K49" s="95"/>
      <c r="L49" s="95"/>
      <c r="M49" s="95"/>
      <c r="N49" s="95"/>
      <c r="O49" s="116">
        <f>+'REGIS DAÑO ANTIJURÍDICO'!H10</f>
        <v>0.82608695652173914</v>
      </c>
      <c r="P49" s="116">
        <f>+'REGIS DAÑO ANTIJURÍDICO'!J10</f>
        <v>0.82608695652173914</v>
      </c>
      <c r="Q49" s="30"/>
    </row>
    <row r="50" spans="1:17" ht="27.75" customHeight="1" thickBot="1" x14ac:dyDescent="0.25">
      <c r="A50" s="30"/>
      <c r="B50" s="226"/>
      <c r="C50" s="46" t="s">
        <v>202</v>
      </c>
      <c r="D50" s="92"/>
      <c r="E50" s="92"/>
      <c r="F50" s="115"/>
      <c r="G50" s="92"/>
      <c r="H50" s="92"/>
      <c r="I50" s="116">
        <v>0.6875</v>
      </c>
      <c r="J50" s="94"/>
      <c r="K50" s="95"/>
      <c r="L50" s="95"/>
      <c r="M50" s="95"/>
      <c r="N50" s="95"/>
      <c r="O50" s="116">
        <v>0.6875</v>
      </c>
      <c r="P50" s="116">
        <v>0.6875</v>
      </c>
      <c r="Q50" s="30"/>
    </row>
    <row r="51" spans="1:17" ht="4.5" customHeight="1" thickBot="1" x14ac:dyDescent="0.25">
      <c r="A51" s="30"/>
      <c r="B51" s="50">
        <v>0.9</v>
      </c>
      <c r="C51" s="51"/>
      <c r="D51" s="51"/>
      <c r="E51" s="51"/>
      <c r="F51" s="96">
        <v>0.9</v>
      </c>
      <c r="G51" s="51"/>
      <c r="H51" s="51"/>
      <c r="I51" s="96">
        <v>0.9</v>
      </c>
      <c r="J51" s="51"/>
      <c r="K51" s="51"/>
      <c r="L51" s="96">
        <v>0.9</v>
      </c>
      <c r="M51" s="51"/>
      <c r="N51" s="51"/>
      <c r="O51" s="96">
        <v>0.9</v>
      </c>
      <c r="P51" s="96">
        <v>0.9</v>
      </c>
      <c r="Q51" s="30"/>
    </row>
    <row r="52" spans="1:17" ht="13.5" thickBot="1" x14ac:dyDescent="0.25">
      <c r="A52" s="30"/>
      <c r="B52" s="170" t="s">
        <v>33</v>
      </c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2"/>
      <c r="Q52" s="30"/>
    </row>
    <row r="53" spans="1:17" ht="35.1" customHeight="1" x14ac:dyDescent="0.2">
      <c r="A53" s="30"/>
      <c r="B53" s="273" t="s">
        <v>82</v>
      </c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5"/>
      <c r="Q53" s="30"/>
    </row>
    <row r="54" spans="1:17" ht="35.1" customHeight="1" x14ac:dyDescent="0.2">
      <c r="A54" s="30"/>
      <c r="B54" s="276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8"/>
      <c r="Q54" s="30"/>
    </row>
    <row r="55" spans="1:17" ht="35.1" customHeight="1" x14ac:dyDescent="0.2">
      <c r="A55" s="30"/>
      <c r="B55" s="276"/>
      <c r="C55" s="277"/>
      <c r="D55" s="277"/>
      <c r="E55" s="277"/>
      <c r="F55" s="277"/>
      <c r="G55" s="277"/>
      <c r="H55" s="277"/>
      <c r="I55" s="277"/>
      <c r="J55" s="277"/>
      <c r="K55" s="277"/>
      <c r="L55" s="277"/>
      <c r="M55" s="277"/>
      <c r="N55" s="277"/>
      <c r="O55" s="277"/>
      <c r="P55" s="278"/>
      <c r="Q55" s="30"/>
    </row>
    <row r="56" spans="1:17" ht="35.1" customHeight="1" x14ac:dyDescent="0.2">
      <c r="A56" s="30"/>
      <c r="B56" s="276"/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7"/>
      <c r="P56" s="278"/>
      <c r="Q56" s="30"/>
    </row>
    <row r="57" spans="1:17" ht="35.1" customHeight="1" x14ac:dyDescent="0.2">
      <c r="A57" s="30"/>
      <c r="B57" s="276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8"/>
      <c r="Q57" s="30"/>
    </row>
    <row r="58" spans="1:17" ht="4.5" customHeight="1" x14ac:dyDescent="0.2">
      <c r="A58" s="30"/>
      <c r="B58" s="276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8"/>
      <c r="Q58" s="30"/>
    </row>
    <row r="59" spans="1:17" hidden="1" x14ac:dyDescent="0.2">
      <c r="A59" s="30"/>
      <c r="B59" s="276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8"/>
      <c r="Q59" s="30"/>
    </row>
    <row r="60" spans="1:17" hidden="1" x14ac:dyDescent="0.2">
      <c r="A60" s="30"/>
      <c r="B60" s="276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8"/>
      <c r="Q60" s="30"/>
    </row>
    <row r="61" spans="1:17" hidden="1" x14ac:dyDescent="0.2">
      <c r="A61" s="30"/>
      <c r="B61" s="276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8"/>
      <c r="Q61" s="30"/>
    </row>
    <row r="62" spans="1:17" hidden="1" x14ac:dyDescent="0.2">
      <c r="A62" s="30"/>
      <c r="B62" s="276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8"/>
      <c r="Q62" s="30"/>
    </row>
    <row r="63" spans="1:17" hidden="1" x14ac:dyDescent="0.2">
      <c r="A63" s="30"/>
      <c r="B63" s="276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P63" s="278"/>
      <c r="Q63" s="30"/>
    </row>
    <row r="64" spans="1:17" hidden="1" x14ac:dyDescent="0.2">
      <c r="A64" s="30"/>
      <c r="B64" s="276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8"/>
      <c r="Q64" s="30"/>
    </row>
    <row r="65" spans="1:19" hidden="1" x14ac:dyDescent="0.2">
      <c r="A65" s="30"/>
      <c r="B65" s="276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8"/>
      <c r="Q65" s="30"/>
    </row>
    <row r="66" spans="1:19" hidden="1" x14ac:dyDescent="0.2">
      <c r="A66" s="30"/>
      <c r="B66" s="276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8"/>
      <c r="Q66" s="30"/>
    </row>
    <row r="67" spans="1:19" hidden="1" x14ac:dyDescent="0.2">
      <c r="A67" s="30"/>
      <c r="B67" s="276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8"/>
      <c r="Q67" s="30"/>
    </row>
    <row r="68" spans="1:19" ht="13.5" hidden="1" thickBot="1" x14ac:dyDescent="0.25">
      <c r="A68" s="30"/>
      <c r="B68" s="279"/>
      <c r="C68" s="280"/>
      <c r="D68" s="280"/>
      <c r="E68" s="280"/>
      <c r="F68" s="280"/>
      <c r="G68" s="280"/>
      <c r="H68" s="280"/>
      <c r="I68" s="280"/>
      <c r="J68" s="280"/>
      <c r="K68" s="280"/>
      <c r="L68" s="280"/>
      <c r="M68" s="280"/>
      <c r="N68" s="280"/>
      <c r="O68" s="280"/>
      <c r="P68" s="281"/>
      <c r="Q68" s="30"/>
    </row>
    <row r="69" spans="1:19" s="53" customFormat="1" ht="4.5" customHeight="1" thickBot="1" x14ac:dyDescent="0.25">
      <c r="A69" s="233"/>
      <c r="B69" s="233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</row>
    <row r="70" spans="1:19" ht="15.75" customHeight="1" x14ac:dyDescent="0.2">
      <c r="A70" s="30"/>
      <c r="B70" s="225" t="s">
        <v>5</v>
      </c>
      <c r="C70" s="282" t="s">
        <v>113</v>
      </c>
      <c r="D70" s="283"/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83"/>
      <c r="P70" s="284"/>
      <c r="Q70" s="30"/>
    </row>
    <row r="71" spans="1:19" ht="85.5" customHeight="1" thickBot="1" x14ac:dyDescent="0.25">
      <c r="A71" s="30"/>
      <c r="B71" s="288"/>
      <c r="C71" s="289" t="s">
        <v>204</v>
      </c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290"/>
      <c r="O71" s="290"/>
      <c r="P71" s="291"/>
      <c r="Q71" s="30"/>
    </row>
    <row r="72" spans="1:19" ht="16.5" customHeight="1" x14ac:dyDescent="0.2">
      <c r="A72" s="30"/>
      <c r="B72" s="288"/>
      <c r="C72" s="282" t="s">
        <v>114</v>
      </c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4"/>
      <c r="Q72" s="30"/>
    </row>
    <row r="73" spans="1:19" ht="105.75" customHeight="1" thickBot="1" x14ac:dyDescent="0.25">
      <c r="A73" s="30"/>
      <c r="B73" s="226"/>
      <c r="C73" s="289" t="s">
        <v>212</v>
      </c>
      <c r="D73" s="290"/>
      <c r="E73" s="290"/>
      <c r="F73" s="290"/>
      <c r="G73" s="290"/>
      <c r="H73" s="290"/>
      <c r="I73" s="290"/>
      <c r="J73" s="290"/>
      <c r="K73" s="290"/>
      <c r="L73" s="290"/>
      <c r="M73" s="290"/>
      <c r="N73" s="290"/>
      <c r="O73" s="290"/>
      <c r="P73" s="291"/>
      <c r="Q73" s="30"/>
    </row>
    <row r="74" spans="1:19" ht="31.9" customHeight="1" thickBot="1" x14ac:dyDescent="0.25">
      <c r="A74" s="30"/>
      <c r="B74" s="97" t="s">
        <v>92</v>
      </c>
      <c r="C74" s="285" t="s">
        <v>128</v>
      </c>
      <c r="D74" s="286"/>
      <c r="E74" s="286"/>
      <c r="F74" s="286"/>
      <c r="G74" s="286"/>
      <c r="H74" s="286"/>
      <c r="I74" s="286"/>
      <c r="J74" s="286"/>
      <c r="K74" s="286"/>
      <c r="L74" s="286"/>
      <c r="M74" s="286"/>
      <c r="N74" s="286"/>
      <c r="O74" s="286"/>
      <c r="P74" s="287"/>
      <c r="Q74" s="30"/>
      <c r="S74" s="17" t="s">
        <v>107</v>
      </c>
    </row>
    <row r="75" spans="1:19" ht="21.6" customHeight="1" thickBot="1" x14ac:dyDescent="0.25">
      <c r="A75" s="30"/>
      <c r="B75" s="97" t="s">
        <v>75</v>
      </c>
      <c r="C75" s="271" t="s">
        <v>76</v>
      </c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1"/>
      <c r="O75" s="271"/>
      <c r="P75" s="272"/>
      <c r="Q75" s="30"/>
    </row>
    <row r="78" spans="1:19" x14ac:dyDescent="0.2">
      <c r="C78" s="56"/>
    </row>
    <row r="89" spans="2:13" x14ac:dyDescent="0.2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2:13" x14ac:dyDescent="0.2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</row>
    <row r="91" spans="2:13" x14ac:dyDescent="0.2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</row>
    <row r="92" spans="2:13" x14ac:dyDescent="0.2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</row>
    <row r="93" spans="2:13" x14ac:dyDescent="0.2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</row>
    <row r="94" spans="2:13" x14ac:dyDescent="0.2">
      <c r="B94" s="98"/>
      <c r="C94" s="98"/>
      <c r="D94" s="98"/>
      <c r="E94" s="98"/>
      <c r="F94" s="98"/>
      <c r="G94" s="98"/>
      <c r="H94" s="98"/>
      <c r="J94" s="98"/>
      <c r="K94" s="98"/>
      <c r="L94" s="98"/>
      <c r="M94" s="98"/>
    </row>
    <row r="95" spans="2:13" x14ac:dyDescent="0.2">
      <c r="B95" s="98"/>
      <c r="C95" s="98"/>
      <c r="D95" s="98"/>
      <c r="E95" s="98"/>
      <c r="F95" s="98"/>
      <c r="G95" s="98"/>
      <c r="H95" s="98"/>
      <c r="J95" s="98"/>
      <c r="K95" s="98"/>
      <c r="L95" s="98"/>
      <c r="M95" s="98"/>
    </row>
    <row r="96" spans="2:13" x14ac:dyDescent="0.2">
      <c r="B96" s="98"/>
      <c r="C96" s="98"/>
      <c r="D96" s="98"/>
      <c r="E96" s="98"/>
      <c r="F96" s="98"/>
      <c r="G96" s="98"/>
      <c r="H96" s="98"/>
      <c r="J96" s="98"/>
      <c r="K96" s="98"/>
      <c r="L96" s="98"/>
      <c r="M96" s="98"/>
    </row>
    <row r="97" spans="1:19" x14ac:dyDescent="0.2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</row>
    <row r="98" spans="1:19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</row>
    <row r="99" spans="1:19" x14ac:dyDescent="0.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</row>
    <row r="100" spans="1:19" x14ac:dyDescent="0.2">
      <c r="A100" s="58"/>
      <c r="B100" s="58" t="s">
        <v>39</v>
      </c>
      <c r="C100" s="58" t="s">
        <v>38</v>
      </c>
      <c r="D100" s="58" t="s">
        <v>40</v>
      </c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9" t="s">
        <v>68</v>
      </c>
      <c r="R100" s="58"/>
      <c r="S100" s="58"/>
    </row>
    <row r="101" spans="1:19" x14ac:dyDescent="0.2">
      <c r="A101" s="58"/>
      <c r="B101" s="59" t="s">
        <v>41</v>
      </c>
      <c r="C101" s="59" t="s">
        <v>43</v>
      </c>
      <c r="D101" s="100" t="s">
        <v>93</v>
      </c>
      <c r="E101" s="58"/>
      <c r="F101" s="58"/>
      <c r="G101" s="58"/>
      <c r="H101" s="58"/>
      <c r="I101" s="58"/>
      <c r="J101" s="58"/>
      <c r="K101" s="58"/>
      <c r="L101" s="58"/>
      <c r="M101" s="59" t="s">
        <v>65</v>
      </c>
      <c r="N101" s="58"/>
      <c r="O101" s="58"/>
      <c r="P101" s="58"/>
      <c r="Q101" s="59" t="s">
        <v>69</v>
      </c>
      <c r="R101" s="58"/>
      <c r="S101" s="58"/>
    </row>
    <row r="102" spans="1:19" x14ac:dyDescent="0.2">
      <c r="A102" s="58"/>
      <c r="B102" s="59" t="s">
        <v>78</v>
      </c>
      <c r="C102" s="59" t="s">
        <v>44</v>
      </c>
      <c r="D102" s="100" t="s">
        <v>94</v>
      </c>
      <c r="E102" s="58"/>
      <c r="F102" s="58"/>
      <c r="G102" s="58"/>
      <c r="H102" s="58"/>
      <c r="I102" s="58"/>
      <c r="J102" s="58"/>
      <c r="K102" s="58"/>
      <c r="L102" s="58"/>
      <c r="M102" s="59" t="s">
        <v>67</v>
      </c>
      <c r="N102" s="58"/>
      <c r="O102" s="58"/>
      <c r="P102" s="58"/>
      <c r="Q102" s="59" t="s">
        <v>71</v>
      </c>
      <c r="R102" s="58"/>
      <c r="S102" s="58"/>
    </row>
    <row r="103" spans="1:19" x14ac:dyDescent="0.2">
      <c r="A103" s="58"/>
      <c r="B103" s="59" t="s">
        <v>42</v>
      </c>
      <c r="C103" s="59" t="s">
        <v>45</v>
      </c>
      <c r="D103" s="100" t="s">
        <v>95</v>
      </c>
      <c r="E103" s="58"/>
      <c r="F103" s="58"/>
      <c r="G103" s="58"/>
      <c r="H103" s="58"/>
      <c r="I103" s="58"/>
      <c r="J103" s="58"/>
      <c r="K103" s="58"/>
      <c r="L103" s="58"/>
      <c r="M103" s="59" t="s">
        <v>76</v>
      </c>
      <c r="N103" s="58"/>
      <c r="O103" s="58"/>
      <c r="P103" s="58"/>
      <c r="Q103" s="59" t="s">
        <v>70</v>
      </c>
      <c r="R103" s="58"/>
      <c r="S103" s="58"/>
    </row>
    <row r="104" spans="1:19" x14ac:dyDescent="0.2">
      <c r="A104" s="58"/>
      <c r="B104" s="58"/>
      <c r="C104" s="59" t="s">
        <v>46</v>
      </c>
      <c r="D104" s="100" t="s">
        <v>96</v>
      </c>
      <c r="E104" s="58"/>
      <c r="F104" s="58"/>
      <c r="G104" s="58"/>
      <c r="H104" s="58"/>
      <c r="I104" s="58"/>
      <c r="J104" s="58"/>
      <c r="K104" s="58"/>
      <c r="L104" s="58"/>
      <c r="M104" s="59"/>
      <c r="N104" s="58"/>
      <c r="O104" s="58"/>
      <c r="P104" s="58"/>
      <c r="Q104" s="59" t="s">
        <v>72</v>
      </c>
      <c r="R104" s="58"/>
      <c r="S104" s="58"/>
    </row>
    <row r="105" spans="1:19" x14ac:dyDescent="0.2">
      <c r="A105" s="58"/>
      <c r="B105" s="58"/>
      <c r="C105" s="59" t="s">
        <v>47</v>
      </c>
      <c r="D105" s="100" t="s">
        <v>97</v>
      </c>
      <c r="E105" s="58"/>
      <c r="F105" s="58"/>
      <c r="G105" s="58"/>
      <c r="H105" s="58"/>
      <c r="I105" s="58"/>
      <c r="J105" s="58"/>
      <c r="K105" s="58"/>
      <c r="L105" s="58"/>
      <c r="M105" s="58"/>
      <c r="N105" s="58" t="s">
        <v>66</v>
      </c>
      <c r="O105" s="58"/>
      <c r="P105" s="58"/>
      <c r="Q105" s="59" t="s">
        <v>73</v>
      </c>
      <c r="R105" s="58"/>
      <c r="S105" s="58"/>
    </row>
    <row r="106" spans="1:19" x14ac:dyDescent="0.2">
      <c r="A106" s="58"/>
      <c r="B106" s="58"/>
      <c r="C106" s="59" t="s">
        <v>48</v>
      </c>
      <c r="D106" s="100" t="s">
        <v>90</v>
      </c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</row>
    <row r="107" spans="1:19" x14ac:dyDescent="0.2">
      <c r="A107" s="58"/>
      <c r="B107" s="58"/>
      <c r="C107" s="59" t="s">
        <v>49</v>
      </c>
      <c r="D107" s="100" t="s">
        <v>57</v>
      </c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</row>
    <row r="108" spans="1:19" x14ac:dyDescent="0.2">
      <c r="A108" s="58"/>
      <c r="B108" s="58"/>
      <c r="C108" s="58"/>
      <c r="D108" s="100" t="s">
        <v>56</v>
      </c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</row>
    <row r="109" spans="1:19" x14ac:dyDescent="0.2">
      <c r="A109" s="58"/>
      <c r="B109" s="58"/>
      <c r="C109" s="58"/>
      <c r="D109" s="100" t="s">
        <v>51</v>
      </c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</row>
    <row r="110" spans="1:19" x14ac:dyDescent="0.2">
      <c r="A110" s="58"/>
      <c r="B110" s="58"/>
      <c r="C110" s="58"/>
      <c r="D110" s="100" t="s">
        <v>50</v>
      </c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</row>
    <row r="111" spans="1:19" ht="12.75" customHeight="1" x14ac:dyDescent="0.2">
      <c r="A111" s="58"/>
      <c r="B111" s="58"/>
      <c r="C111" s="58"/>
      <c r="D111" s="100" t="s">
        <v>53</v>
      </c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</row>
    <row r="112" spans="1:19" x14ac:dyDescent="0.2">
      <c r="A112" s="58"/>
      <c r="B112" s="58"/>
      <c r="C112" s="58"/>
      <c r="D112" s="100" t="s">
        <v>52</v>
      </c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</row>
    <row r="113" spans="1:19" x14ac:dyDescent="0.2">
      <c r="A113" s="58"/>
      <c r="B113" s="58"/>
      <c r="C113" s="58"/>
      <c r="D113" s="100" t="s">
        <v>54</v>
      </c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</row>
    <row r="114" spans="1:19" x14ac:dyDescent="0.2">
      <c r="A114" s="58"/>
      <c r="B114" s="58"/>
      <c r="C114" s="58"/>
      <c r="D114" s="100" t="s">
        <v>98</v>
      </c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</row>
    <row r="115" spans="1:19" x14ac:dyDescent="0.2">
      <c r="A115" s="58"/>
      <c r="B115" s="58"/>
      <c r="C115" s="58"/>
      <c r="D115" s="100" t="s">
        <v>80</v>
      </c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</row>
    <row r="116" spans="1:19" x14ac:dyDescent="0.2">
      <c r="A116" s="58"/>
      <c r="B116" s="61"/>
      <c r="C116" s="58"/>
      <c r="D116" s="100" t="s">
        <v>81</v>
      </c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</row>
    <row r="117" spans="1:19" x14ac:dyDescent="0.2">
      <c r="A117" s="58"/>
      <c r="B117" s="61"/>
      <c r="C117" s="58"/>
      <c r="D117" s="100" t="s">
        <v>79</v>
      </c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</row>
    <row r="118" spans="1:19" x14ac:dyDescent="0.2">
      <c r="A118" s="58"/>
      <c r="B118" s="61"/>
      <c r="C118" s="58"/>
      <c r="D118" s="100" t="s">
        <v>99</v>
      </c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</row>
    <row r="119" spans="1:19" x14ac:dyDescent="0.2">
      <c r="A119" s="58"/>
      <c r="B119" s="61"/>
      <c r="C119" s="58"/>
      <c r="D119" s="100" t="s">
        <v>100</v>
      </c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</row>
    <row r="120" spans="1:19" x14ac:dyDescent="0.2">
      <c r="A120" s="58"/>
      <c r="B120" s="61"/>
      <c r="C120" s="58"/>
      <c r="D120" s="100" t="s">
        <v>101</v>
      </c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</row>
    <row r="121" spans="1:19" x14ac:dyDescent="0.2">
      <c r="A121" s="58"/>
      <c r="B121" s="61"/>
      <c r="C121" s="58"/>
      <c r="D121" s="100" t="s">
        <v>102</v>
      </c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</row>
    <row r="122" spans="1:19" x14ac:dyDescent="0.2">
      <c r="A122" s="58"/>
      <c r="B122" s="61"/>
      <c r="C122" s="58"/>
      <c r="D122" s="100" t="s">
        <v>103</v>
      </c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</row>
    <row r="123" spans="1:19" x14ac:dyDescent="0.2">
      <c r="A123" s="58"/>
      <c r="B123" s="62"/>
      <c r="C123" s="58"/>
      <c r="D123" s="100" t="s">
        <v>104</v>
      </c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</row>
    <row r="124" spans="1:19" x14ac:dyDescent="0.2">
      <c r="A124" s="58"/>
      <c r="B124" s="62"/>
      <c r="C124" s="58"/>
      <c r="D124" s="100" t="s">
        <v>105</v>
      </c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</row>
    <row r="125" spans="1:19" x14ac:dyDescent="0.2">
      <c r="A125" s="58"/>
      <c r="C125" s="58"/>
      <c r="D125" s="100" t="s">
        <v>106</v>
      </c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</row>
    <row r="126" spans="1:19" x14ac:dyDescent="0.2">
      <c r="A126" s="58"/>
      <c r="B126" s="101"/>
      <c r="C126" s="58"/>
      <c r="D126" s="100" t="s">
        <v>55</v>
      </c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</row>
    <row r="127" spans="1:19" x14ac:dyDescent="0.2">
      <c r="A127" s="58"/>
      <c r="B127" s="101"/>
      <c r="C127" s="58"/>
      <c r="D127" s="58">
        <v>2018</v>
      </c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</row>
    <row r="128" spans="1:19" x14ac:dyDescent="0.2">
      <c r="A128" s="58"/>
      <c r="B128" s="101"/>
      <c r="C128" s="58"/>
      <c r="D128" s="58">
        <v>2019</v>
      </c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</row>
    <row r="129" spans="1:19" x14ac:dyDescent="0.2">
      <c r="A129" s="58"/>
      <c r="B129" s="101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</row>
    <row r="130" spans="1:19" x14ac:dyDescent="0.2">
      <c r="A130" s="58"/>
      <c r="B130" s="109" t="s">
        <v>175</v>
      </c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  <row r="131" spans="1:19" x14ac:dyDescent="0.2">
      <c r="A131" s="58"/>
      <c r="B131" s="109" t="s">
        <v>176</v>
      </c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</row>
    <row r="132" spans="1:19" x14ac:dyDescent="0.2">
      <c r="A132" s="58"/>
      <c r="B132" s="109" t="s">
        <v>177</v>
      </c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</row>
    <row r="133" spans="1:19" x14ac:dyDescent="0.2">
      <c r="A133" s="58"/>
      <c r="B133" s="109" t="s">
        <v>178</v>
      </c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</row>
    <row r="134" spans="1:19" x14ac:dyDescent="0.2">
      <c r="A134" s="58"/>
      <c r="B134" s="109" t="s">
        <v>179</v>
      </c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</row>
    <row r="135" spans="1:19" x14ac:dyDescent="0.2">
      <c r="A135" s="102"/>
      <c r="B135" s="109" t="s">
        <v>180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58"/>
      <c r="R135" s="58"/>
      <c r="S135" s="58"/>
    </row>
    <row r="136" spans="1:19" x14ac:dyDescent="0.2">
      <c r="A136" s="102"/>
      <c r="B136" s="109" t="s">
        <v>181</v>
      </c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58"/>
      <c r="R136" s="58"/>
      <c r="S136" s="58"/>
    </row>
    <row r="137" spans="1:19" x14ac:dyDescent="0.2">
      <c r="A137" s="103"/>
      <c r="B137" s="10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</row>
    <row r="138" spans="1:19" x14ac:dyDescent="0.2">
      <c r="A138" s="103"/>
      <c r="B138" s="10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</row>
    <row r="139" spans="1:19" x14ac:dyDescent="0.2">
      <c r="A139" s="103"/>
      <c r="B139" s="10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</row>
    <row r="140" spans="1:19" x14ac:dyDescent="0.2">
      <c r="A140" s="103"/>
      <c r="B140" s="10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</row>
    <row r="141" spans="1:19" x14ac:dyDescent="0.2">
      <c r="A141" s="103"/>
      <c r="B141" s="10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</row>
    <row r="142" spans="1:19" x14ac:dyDescent="0.2">
      <c r="A142" s="103"/>
      <c r="B142" s="10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</row>
    <row r="143" spans="1:19" x14ac:dyDescent="0.2">
      <c r="A143" s="103"/>
      <c r="B143" s="10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</row>
    <row r="144" spans="1:19" x14ac:dyDescent="0.2">
      <c r="A144" s="103"/>
      <c r="B144" s="10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</row>
    <row r="145" spans="1:16" x14ac:dyDescent="0.2">
      <c r="A145" s="103"/>
      <c r="B145" s="10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x14ac:dyDescent="0.2">
      <c r="A146" s="103"/>
      <c r="B146" s="10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</row>
    <row r="147" spans="1:16" x14ac:dyDescent="0.2">
      <c r="A147" s="103"/>
      <c r="B147" s="10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</row>
    <row r="148" spans="1:16" x14ac:dyDescent="0.2">
      <c r="A148" s="103"/>
      <c r="B148" s="10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</row>
    <row r="149" spans="1:16" x14ac:dyDescent="0.2">
      <c r="A149" s="103"/>
      <c r="B149" s="10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</row>
    <row r="150" spans="1:16" x14ac:dyDescent="0.2">
      <c r="A150" s="103"/>
      <c r="B150" s="10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</row>
    <row r="151" spans="1:16" x14ac:dyDescent="0.2">
      <c r="A151" s="103"/>
      <c r="B151" s="10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</row>
    <row r="152" spans="1:16" x14ac:dyDescent="0.2">
      <c r="A152" s="103"/>
      <c r="B152" s="10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</row>
    <row r="153" spans="1:16" x14ac:dyDescent="0.2">
      <c r="A153" s="103"/>
      <c r="B153" s="10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</row>
    <row r="154" spans="1:16" x14ac:dyDescent="0.2">
      <c r="A154" s="103"/>
      <c r="B154" s="10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</row>
    <row r="155" spans="1:16" x14ac:dyDescent="0.2">
      <c r="B155" s="105"/>
    </row>
    <row r="156" spans="1:16" x14ac:dyDescent="0.2">
      <c r="B156" s="105"/>
    </row>
    <row r="157" spans="1:16" x14ac:dyDescent="0.2">
      <c r="B157" s="105"/>
    </row>
    <row r="158" spans="1:16" x14ac:dyDescent="0.2">
      <c r="B158" s="105"/>
    </row>
    <row r="159" spans="1:16" x14ac:dyDescent="0.2">
      <c r="B159" s="105"/>
    </row>
    <row r="160" spans="1:16" x14ac:dyDescent="0.2">
      <c r="B160" s="105"/>
    </row>
    <row r="161" spans="2:2" x14ac:dyDescent="0.2">
      <c r="B161" s="105"/>
    </row>
    <row r="162" spans="2:2" x14ac:dyDescent="0.2">
      <c r="B162" s="105"/>
    </row>
    <row r="163" spans="2:2" x14ac:dyDescent="0.2">
      <c r="B163" s="105"/>
    </row>
    <row r="164" spans="2:2" x14ac:dyDescent="0.2">
      <c r="B164" s="105"/>
    </row>
    <row r="165" spans="2:2" x14ac:dyDescent="0.2">
      <c r="B165" s="105"/>
    </row>
    <row r="166" spans="2:2" x14ac:dyDescent="0.2">
      <c r="B166" s="105"/>
    </row>
    <row r="167" spans="2:2" x14ac:dyDescent="0.2">
      <c r="B167" s="105"/>
    </row>
    <row r="168" spans="2:2" x14ac:dyDescent="0.2">
      <c r="B168" s="105"/>
    </row>
    <row r="169" spans="2:2" x14ac:dyDescent="0.2">
      <c r="B169" s="105"/>
    </row>
    <row r="170" spans="2:2" x14ac:dyDescent="0.2">
      <c r="B170" s="105"/>
    </row>
    <row r="171" spans="2:2" x14ac:dyDescent="0.2">
      <c r="B171" s="105"/>
    </row>
    <row r="172" spans="2:2" x14ac:dyDescent="0.2">
      <c r="B172" s="105"/>
    </row>
    <row r="173" spans="2:2" x14ac:dyDescent="0.2">
      <c r="B173" s="105"/>
    </row>
    <row r="174" spans="2:2" x14ac:dyDescent="0.2">
      <c r="B174" s="105"/>
    </row>
    <row r="175" spans="2:2" x14ac:dyDescent="0.2">
      <c r="B175" s="105"/>
    </row>
  </sheetData>
  <mergeCells count="74">
    <mergeCell ref="C74:P74"/>
    <mergeCell ref="C75:P75"/>
    <mergeCell ref="B53:P68"/>
    <mergeCell ref="A69:Q69"/>
    <mergeCell ref="B70:B73"/>
    <mergeCell ref="C70:P70"/>
    <mergeCell ref="C71:P71"/>
    <mergeCell ref="C72:P72"/>
    <mergeCell ref="C73:P73"/>
    <mergeCell ref="C44:G44"/>
    <mergeCell ref="H44:L44"/>
    <mergeCell ref="M44:P44"/>
    <mergeCell ref="B46:P46"/>
    <mergeCell ref="B48:B50"/>
    <mergeCell ref="B52:P52"/>
    <mergeCell ref="C42:G42"/>
    <mergeCell ref="H42:L42"/>
    <mergeCell ref="M42:P42"/>
    <mergeCell ref="C43:G43"/>
    <mergeCell ref="H43:L43"/>
    <mergeCell ref="M43:P43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C18:P18"/>
    <mergeCell ref="B19:P19"/>
    <mergeCell ref="B20:P20"/>
    <mergeCell ref="B21:P21"/>
    <mergeCell ref="C22:P22"/>
    <mergeCell ref="B23:P23"/>
    <mergeCell ref="C12:P12"/>
    <mergeCell ref="B13:P13"/>
    <mergeCell ref="C14:P14"/>
    <mergeCell ref="B15:P15"/>
    <mergeCell ref="C16:P16"/>
    <mergeCell ref="B17:P17"/>
    <mergeCell ref="B7:P8"/>
    <mergeCell ref="B9:P9"/>
    <mergeCell ref="C10:I10"/>
    <mergeCell ref="J10:M10"/>
    <mergeCell ref="N10:P10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I49:I50">
    <cfRule type="cellIs" dxfId="11" priority="10" stopIfTrue="1" operator="lessThanOrEqual">
      <formula>$R$5</formula>
    </cfRule>
    <cfRule type="cellIs" dxfId="10" priority="11" stopIfTrue="1" operator="greaterThanOrEqual">
      <formula>$R$2</formula>
    </cfRule>
    <cfRule type="cellIs" dxfId="9" priority="12" stopIfTrue="1" operator="between">
      <formula>$R$3</formula>
      <formula>$R$4</formula>
    </cfRule>
  </conditionalFormatting>
  <conditionalFormatting sqref="O50:P50">
    <cfRule type="cellIs" dxfId="8" priority="7" stopIfTrue="1" operator="lessThanOrEqual">
      <formula>$R$5</formula>
    </cfRule>
    <cfRule type="cellIs" dxfId="7" priority="8" stopIfTrue="1" operator="greaterThanOrEqual">
      <formula>$R$2</formula>
    </cfRule>
    <cfRule type="cellIs" dxfId="6" priority="9" stopIfTrue="1" operator="between">
      <formula>$R$3</formula>
      <formula>$R$4</formula>
    </cfRule>
  </conditionalFormatting>
  <conditionalFormatting sqref="O49">
    <cfRule type="cellIs" dxfId="5" priority="4" stopIfTrue="1" operator="lessThanOrEqual">
      <formula>$R$5</formula>
    </cfRule>
    <cfRule type="cellIs" dxfId="4" priority="5" stopIfTrue="1" operator="greaterThanOrEqual">
      <formula>$R$2</formula>
    </cfRule>
    <cfRule type="cellIs" dxfId="3" priority="6" stopIfTrue="1" operator="between">
      <formula>$R$3</formula>
      <formula>$R$4</formula>
    </cfRule>
  </conditionalFormatting>
  <conditionalFormatting sqref="P49">
    <cfRule type="cellIs" dxfId="2" priority="1" stopIfTrue="1" operator="lessThanOrEqual">
      <formula>$R$5</formula>
    </cfRule>
    <cfRule type="cellIs" dxfId="1" priority="2" stopIfTrue="1" operator="greaterThanOrEqual">
      <formula>$R$2</formula>
    </cfRule>
    <cfRule type="cellIs" dxfId="0" priority="3" stopIfTrue="1" operator="between">
      <formula>$R$3</formula>
      <formula>$R$4</formula>
    </cfRule>
  </conditionalFormatting>
  <dataValidations count="5">
    <dataValidation type="list" allowBlank="1" showInputMessage="1" showErrorMessage="1" sqref="C18:P18" xr:uid="{45A02F4A-4806-4E05-816B-FE98B936BED9}">
      <formula1>$B$130:$B$136</formula1>
    </dataValidation>
    <dataValidation type="list" allowBlank="1" showInputMessage="1" showErrorMessage="1" sqref="N10:P10" xr:uid="{E069566B-BB98-49D0-9B5D-1D54BE15325C}">
      <formula1>"Economicos,Eficiencia,Eficacia, Efectividad,Calidad"</formula1>
    </dataValidation>
    <dataValidation type="list" allowBlank="1" showInputMessage="1" showErrorMessage="1" sqref="C10:I10" xr:uid="{2CC012D7-10C5-454C-B301-331197EBDD72}">
      <formula1>"2023,2024,2025,2026,2027"</formula1>
    </dataValidation>
    <dataValidation type="list" allowBlank="1" showInputMessage="1" showErrorMessage="1" sqref="C75:P75" xr:uid="{E7B1CE69-144E-4488-909E-94DA894D9583}">
      <formula1>$M$101:$M$103</formula1>
    </dataValidation>
    <dataValidation type="list" allowBlank="1" showInputMessage="1" showErrorMessage="1" sqref="C32:P32 C34:P34 C36:P36" xr:uid="{2980BB72-F6AD-414A-AAEA-F02D2014EEDD}">
      <formula1>$Q$100:$Q$105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731E-8C16-4695-BBAF-B3AA5DCD78CC}">
  <dimension ref="A1:V57"/>
  <sheetViews>
    <sheetView topLeftCell="E5" workbookViewId="0">
      <selection activeCell="K13" sqref="K13"/>
    </sheetView>
  </sheetViews>
  <sheetFormatPr baseColWidth="10" defaultRowHeight="12.75" x14ac:dyDescent="0.2"/>
  <cols>
    <col min="1" max="1" width="32.85546875" style="6" customWidth="1"/>
    <col min="2" max="2" width="43.5703125" style="3" customWidth="1"/>
    <col min="3" max="3" width="17.85546875" style="5" customWidth="1"/>
    <col min="4" max="5" width="17.28515625" style="3" customWidth="1"/>
    <col min="6" max="6" width="16" style="3" customWidth="1"/>
    <col min="7" max="7" width="14.42578125" style="5" customWidth="1"/>
    <col min="8" max="8" width="17.28515625" style="3" customWidth="1"/>
    <col min="9" max="9" width="15.28515625" style="3" customWidth="1"/>
    <col min="10" max="10" width="13" style="3" customWidth="1"/>
    <col min="11" max="12" width="11.42578125" style="3"/>
    <col min="13" max="13" width="15" style="3" customWidth="1"/>
    <col min="14" max="16384" width="11.42578125" style="3"/>
  </cols>
  <sheetData>
    <row r="1" spans="1:22" s="22" customFormat="1" ht="24.95" customHeight="1" x14ac:dyDescent="0.2">
      <c r="A1" s="263"/>
      <c r="B1" s="347" t="s">
        <v>58</v>
      </c>
      <c r="C1" s="348"/>
      <c r="D1" s="348"/>
      <c r="E1" s="348"/>
      <c r="F1" s="348"/>
      <c r="G1" s="348"/>
      <c r="H1" s="348"/>
      <c r="I1" s="348"/>
      <c r="J1" s="349"/>
      <c r="K1" s="398" t="s">
        <v>59</v>
      </c>
      <c r="L1" s="399"/>
      <c r="M1" s="400"/>
      <c r="N1" s="20"/>
      <c r="O1" s="20"/>
      <c r="P1" s="20"/>
      <c r="Q1" s="20"/>
      <c r="R1" s="20"/>
      <c r="S1" s="20"/>
      <c r="T1" s="20"/>
      <c r="U1" s="21"/>
      <c r="V1" s="21"/>
    </row>
    <row r="2" spans="1:22" s="22" customFormat="1" ht="24.95" customHeight="1" x14ac:dyDescent="0.2">
      <c r="A2" s="264"/>
      <c r="B2" s="350" t="s">
        <v>83</v>
      </c>
      <c r="C2" s="351"/>
      <c r="D2" s="351"/>
      <c r="E2" s="351"/>
      <c r="F2" s="351"/>
      <c r="G2" s="351"/>
      <c r="H2" s="351"/>
      <c r="I2" s="351"/>
      <c r="J2" s="352"/>
      <c r="K2" s="401" t="s">
        <v>159</v>
      </c>
      <c r="L2" s="402"/>
      <c r="M2" s="403"/>
      <c r="N2" s="20"/>
      <c r="O2" s="20"/>
      <c r="P2" s="20"/>
      <c r="Q2" s="20"/>
      <c r="R2" s="20"/>
      <c r="S2" s="20"/>
      <c r="T2" s="20"/>
      <c r="U2" s="21"/>
      <c r="V2" s="21"/>
    </row>
    <row r="3" spans="1:22" s="22" customFormat="1" ht="24.95" customHeight="1" x14ac:dyDescent="0.2">
      <c r="A3" s="264"/>
      <c r="B3" s="350" t="s">
        <v>84</v>
      </c>
      <c r="C3" s="351"/>
      <c r="D3" s="351"/>
      <c r="E3" s="351"/>
      <c r="F3" s="351"/>
      <c r="G3" s="351"/>
      <c r="H3" s="351"/>
      <c r="I3" s="351"/>
      <c r="J3" s="352"/>
      <c r="K3" s="401" t="s">
        <v>158</v>
      </c>
      <c r="L3" s="402"/>
      <c r="M3" s="403"/>
      <c r="N3" s="20"/>
      <c r="O3" s="20"/>
      <c r="P3" s="20"/>
      <c r="Q3" s="20"/>
      <c r="R3" s="20"/>
      <c r="S3" s="20"/>
      <c r="T3" s="20"/>
      <c r="U3" s="21"/>
      <c r="V3" s="21"/>
    </row>
    <row r="4" spans="1:22" s="22" customFormat="1" ht="24.95" customHeight="1" thickBot="1" x14ac:dyDescent="0.25">
      <c r="A4" s="265"/>
      <c r="B4" s="353" t="s">
        <v>85</v>
      </c>
      <c r="C4" s="354"/>
      <c r="D4" s="354"/>
      <c r="E4" s="354"/>
      <c r="F4" s="354"/>
      <c r="G4" s="354"/>
      <c r="H4" s="354"/>
      <c r="I4" s="354"/>
      <c r="J4" s="355"/>
      <c r="K4" s="404" t="s">
        <v>62</v>
      </c>
      <c r="L4" s="405"/>
      <c r="M4" s="406"/>
      <c r="N4" s="23"/>
      <c r="O4" s="23"/>
      <c r="P4" s="23"/>
      <c r="Q4" s="23"/>
      <c r="R4" s="23"/>
      <c r="S4" s="23"/>
      <c r="T4" s="23"/>
      <c r="U4" s="21"/>
      <c r="V4" s="21"/>
    </row>
    <row r="5" spans="1:22" ht="23.25" customHeight="1" x14ac:dyDescent="0.25">
      <c r="A5" s="16" t="s">
        <v>0</v>
      </c>
      <c r="B5" s="418" t="s">
        <v>207</v>
      </c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</row>
    <row r="6" spans="1:22" x14ac:dyDescent="0.2">
      <c r="A6" s="366"/>
      <c r="B6" s="366"/>
      <c r="C6" s="18"/>
      <c r="D6" s="17"/>
      <c r="E6" s="17"/>
      <c r="F6" s="17"/>
      <c r="G6" s="18"/>
      <c r="H6" s="17"/>
      <c r="I6" s="17"/>
      <c r="J6" s="17"/>
      <c r="K6" s="17"/>
      <c r="L6" s="17"/>
      <c r="M6" s="17"/>
    </row>
    <row r="7" spans="1:22" ht="13.5" thickBot="1" x14ac:dyDescent="0.25">
      <c r="A7" s="419"/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419"/>
    </row>
    <row r="8" spans="1:22" ht="17.25" customHeight="1" x14ac:dyDescent="0.2">
      <c r="A8" s="425" t="s">
        <v>199</v>
      </c>
      <c r="B8" s="369" t="s">
        <v>32</v>
      </c>
      <c r="C8" s="413" t="s">
        <v>189</v>
      </c>
      <c r="D8" s="413"/>
      <c r="E8" s="413"/>
      <c r="F8" s="413"/>
      <c r="G8" s="413"/>
      <c r="H8" s="413"/>
      <c r="I8" s="413"/>
      <c r="J8" s="413"/>
      <c r="K8" s="413"/>
      <c r="L8" s="413"/>
      <c r="M8" s="414"/>
    </row>
    <row r="9" spans="1:22" ht="13.5" customHeight="1" thickBot="1" x14ac:dyDescent="0.25">
      <c r="A9" s="426"/>
      <c r="B9" s="395"/>
      <c r="C9" s="415" t="s">
        <v>198</v>
      </c>
      <c r="D9" s="416"/>
      <c r="E9" s="112" t="s">
        <v>88</v>
      </c>
      <c r="F9" s="415" t="s">
        <v>200</v>
      </c>
      <c r="G9" s="417"/>
      <c r="H9" s="117" t="s">
        <v>88</v>
      </c>
      <c r="I9" s="117" t="s">
        <v>10</v>
      </c>
      <c r="J9" s="117" t="s">
        <v>88</v>
      </c>
      <c r="K9" s="396" t="s">
        <v>89</v>
      </c>
      <c r="L9" s="396"/>
      <c r="M9" s="397"/>
    </row>
    <row r="10" spans="1:22" ht="81.75" customHeight="1" x14ac:dyDescent="0.2">
      <c r="A10" s="424" t="s">
        <v>126</v>
      </c>
      <c r="B10" s="87" t="s">
        <v>196</v>
      </c>
      <c r="C10" s="19">
        <v>0</v>
      </c>
      <c r="D10" s="19">
        <v>0</v>
      </c>
      <c r="E10" s="420" t="e">
        <f>((D10-C10)/C11)</f>
        <v>#DIV/0!</v>
      </c>
      <c r="F10" s="113">
        <v>4</v>
      </c>
      <c r="G10" s="28">
        <v>23</v>
      </c>
      <c r="H10" s="420">
        <f>(G10-F10)/F11</f>
        <v>0.82608695652173914</v>
      </c>
      <c r="I10" s="28">
        <f>C10+F10</f>
        <v>4</v>
      </c>
      <c r="J10" s="420">
        <f>(I11-I10)/I11</f>
        <v>0.82608695652173914</v>
      </c>
      <c r="K10" s="388" t="s">
        <v>211</v>
      </c>
      <c r="L10" s="389"/>
      <c r="M10" s="390"/>
    </row>
    <row r="11" spans="1:22" ht="81" customHeight="1" thickBot="1" x14ac:dyDescent="0.25">
      <c r="A11" s="424"/>
      <c r="B11" s="88" t="s">
        <v>197</v>
      </c>
      <c r="C11" s="422">
        <v>0</v>
      </c>
      <c r="D11" s="423"/>
      <c r="E11" s="421"/>
      <c r="F11" s="422">
        <v>23</v>
      </c>
      <c r="G11" s="423"/>
      <c r="H11" s="421"/>
      <c r="I11" s="111">
        <f>C11+F11</f>
        <v>23</v>
      </c>
      <c r="J11" s="421"/>
      <c r="K11" s="360"/>
      <c r="L11" s="360"/>
      <c r="M11" s="361"/>
    </row>
    <row r="56" spans="2:8" x14ac:dyDescent="0.2">
      <c r="B56" s="8"/>
      <c r="C56" s="9"/>
      <c r="D56" s="9"/>
      <c r="G56" s="9"/>
      <c r="H56" s="9"/>
    </row>
    <row r="57" spans="2:8" x14ac:dyDescent="0.2">
      <c r="B57" s="10"/>
      <c r="C57" s="9"/>
      <c r="D57" s="9"/>
      <c r="G57" s="9"/>
      <c r="H57" s="9"/>
    </row>
  </sheetData>
  <mergeCells count="25">
    <mergeCell ref="J10:J11"/>
    <mergeCell ref="K10:M11"/>
    <mergeCell ref="C11:D11"/>
    <mergeCell ref="F11:G11"/>
    <mergeCell ref="K9:M9"/>
    <mergeCell ref="A10:A11"/>
    <mergeCell ref="E10:E11"/>
    <mergeCell ref="H10:H11"/>
    <mergeCell ref="A8:A9"/>
    <mergeCell ref="B8:B9"/>
    <mergeCell ref="C8:M8"/>
    <mergeCell ref="C9:D9"/>
    <mergeCell ref="F9:G9"/>
    <mergeCell ref="B5:M5"/>
    <mergeCell ref="A7:M7"/>
    <mergeCell ref="A6:B6"/>
    <mergeCell ref="A1:A4"/>
    <mergeCell ref="B1:J1"/>
    <mergeCell ref="K1:M1"/>
    <mergeCell ref="B2:J2"/>
    <mergeCell ref="K2:M2"/>
    <mergeCell ref="B3:J3"/>
    <mergeCell ref="K3:M3"/>
    <mergeCell ref="B4:J4"/>
    <mergeCell ref="K4:M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</documentManagement>
</p:properties>
</file>

<file path=customXml/itemProps1.xml><?xml version="1.0" encoding="utf-8"?>
<ds:datastoreItem xmlns:ds="http://schemas.openxmlformats.org/officeDocument/2006/customXml" ds:itemID="{B1EB3670-3718-4C4E-BEDA-5B8A42361EC9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E8175055-1B46-4E76-81B2-563D8F7B925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CBDF799-17AF-48D3-AD06-C3BDA6E85DF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379E0AB-AB0E-4739-8775-5743F64D747F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7FA796C3-0F81-4365-88BE-527621B63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F9029BA0-A1A1-4BDD-96F8-7A9D795CB4F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ATENCION CONCEPTOS</vt:lpstr>
      <vt:lpstr>REGISTRO CONCEPTOS</vt:lpstr>
      <vt:lpstr>PRESENTACION ESTUDIOS CONCILIA </vt:lpstr>
      <vt:lpstr>REGISTRO CONCILIACION</vt:lpstr>
      <vt:lpstr>ATENCIÓN DEMANDAS </vt:lpstr>
      <vt:lpstr>REGISTRO DEMANDAS</vt:lpstr>
      <vt:lpstr>PREV DAÑO ANTIJURÍDICO</vt:lpstr>
      <vt:lpstr>REGIS DAÑO ANTIJURÍDICO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del proceso Gestión Judicial</dc:title>
  <dc:creator>hoslanders</dc:creator>
  <cp:lastModifiedBy>Ruben Dario Moreno Posada</cp:lastModifiedBy>
  <cp:lastPrinted>2012-02-21T14:52:53Z</cp:lastPrinted>
  <dcterms:created xsi:type="dcterms:W3CDTF">2012-02-20T19:54:14Z</dcterms:created>
  <dcterms:modified xsi:type="dcterms:W3CDTF">2025-01-31T13:53:32Z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0x010100DAE502E0AF30B84A96E60AFD0F2E04C4</vt:lpwstr>
  </property>
  <property fmtid="{D5CDD505-2E9C-101B-9397-08002B2CF9AE}" pid="4" name="_dlc_DocId">
    <vt:lpwstr>NV5X2DCNMZXR-1675502055-117</vt:lpwstr>
  </property>
  <property fmtid="{D5CDD505-2E9C-101B-9397-08002B2CF9AE}" pid="5" name="_dlc_DocIdItemGuid">
    <vt:lpwstr>49a746ec-cfaa-4601-83a8-ae4d3280c4b9</vt:lpwstr>
  </property>
  <property fmtid="{D5CDD505-2E9C-101B-9397-08002B2CF9AE}" pid="6" name="_dlc_DocIdUrl">
    <vt:lpwstr>https://www.supersociedades.gov.co/nuestra_entidad/Planeacion/_layouts/15/DocIdRedir.aspx?ID=NV5X2DCNMZXR-1675502055-117, NV5X2DCNMZXR-1675502055-117</vt:lpwstr>
  </property>
  <property fmtid="{D5CDD505-2E9C-101B-9397-08002B2CF9AE}" pid="7" name="Fecha_Actualizacion">
    <vt:lpwstr>2021-01-31T00:00:00Z</vt:lpwstr>
  </property>
  <property fmtid="{D5CDD505-2E9C-101B-9397-08002B2CF9AE}" pid="8" name="Ano Documento">
    <vt:lpwstr>2021</vt:lpwstr>
  </property>
  <property fmtid="{D5CDD505-2E9C-101B-9397-08002B2CF9AE}" pid="9" name="Descripción Documento">
    <vt:lpwstr/>
  </property>
  <property fmtid="{D5CDD505-2E9C-101B-9397-08002B2CF9AE}" pid="10" name="Fecha">
    <vt:lpwstr>2021-01-31T00:00:00Z</vt:lpwstr>
  </property>
  <property fmtid="{D5CDD505-2E9C-101B-9397-08002B2CF9AE}" pid="11" name="Grupos_de_Proceso">
    <vt:lpwstr>Procesos de Direccionamiento</vt:lpwstr>
  </property>
  <property fmtid="{D5CDD505-2E9C-101B-9397-08002B2CF9AE}" pid="12" name="_Version">
    <vt:lpwstr>1</vt:lpwstr>
  </property>
  <property fmtid="{D5CDD505-2E9C-101B-9397-08002B2CF9AE}" pid="13" name="Procesos_SGI">
    <vt:lpwstr>Procesos Direccionamiento - Gestión Judicial</vt:lpwstr>
  </property>
  <property fmtid="{D5CDD505-2E9C-101B-9397-08002B2CF9AE}" pid="14" name="Dependencia_Nivel_Superior">
    <vt:lpwstr>Despacho Superintendente de Sociedades</vt:lpwstr>
  </property>
  <property fmtid="{D5CDD505-2E9C-101B-9397-08002B2CF9AE}" pid="15" name="Tipo Documental">
    <vt:lpwstr>Indicadores</vt:lpwstr>
  </property>
  <property fmtid="{D5CDD505-2E9C-101B-9397-08002B2CF9AE}" pid="16" name="SeoMetaDescription">
    <vt:lpwstr/>
  </property>
</Properties>
</file>