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arloscp\Desktop\SIRECI\"/>
    </mc:Choice>
  </mc:AlternateContent>
  <bookViews>
    <workbookView xWindow="0" yWindow="0" windowWidth="20490" windowHeight="7020" firstSheet="11" activeTab="14"/>
  </bookViews>
  <sheets>
    <sheet name="F1  ORIGEN DE INGRESOS - EN..." sheetId="1" r:id="rId1"/>
    <sheet name="F1.1  INGRESOS DE ORIGEN DI..." sheetId="2" r:id="rId2"/>
    <sheet name="F2  PLAN ANUAL DE COMPRAS A..." sheetId="3" r:id="rId3"/>
    <sheet name="F4  PLANES DE ACCIÓN Y EJEC..." sheetId="4" r:id="rId4"/>
    <sheet name="F6  INDICADORES DE GESTIÓN" sheetId="5" r:id="rId5"/>
    <sheet name="F7.1  RELACIÓN PROYECTOS FI..." sheetId="6" r:id="rId6"/>
    <sheet name="F7.2  RELACIÓN PROYECTOS DE..." sheetId="7" r:id="rId7"/>
    <sheet name="F9  RELACIÓN DE PROCESOS JU..." sheetId="8" r:id="rId8"/>
    <sheet name="F11  PLAN DE INVERSIÓN Y EJ..." sheetId="9" r:id="rId9"/>
    <sheet name="F25.1  COMPOSICIÓN PATRIMON..." sheetId="10" r:id="rId10"/>
    <sheet name="F25.2  TRANSFERENCIAS PRESU..." sheetId="11" r:id="rId11"/>
    <sheet name="F25.3  AUTORIZACIÓN DE NOTI..." sheetId="12" r:id="rId12"/>
    <sheet name="F36  GESTIÓN SUPERINTENDENCIAS" sheetId="13" r:id="rId13"/>
    <sheet name="F36.1  GESTIÓN SUPERINTENDE..." sheetId="14" r:id="rId14"/>
    <sheet name="F39.1.1  ACTIVIDADES DE LA ..." sheetId="15" r:id="rId15"/>
    <sheet name="F39.1.2  ACTIVIDADES Y RESU..." sheetId="16" r:id="rId16"/>
    <sheet name="F39.1.3  RESULTADOS DE LA P..." sheetId="17" r:id="rId1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79" i="14" l="1"/>
  <c r="M79" i="14"/>
  <c r="K79" i="14"/>
  <c r="J79" i="14"/>
  <c r="M71" i="14" l="1"/>
  <c r="K71" i="14"/>
  <c r="J71" i="14"/>
  <c r="I71" i="14"/>
  <c r="G71" i="14"/>
  <c r="I69" i="14" l="1"/>
  <c r="G69" i="14"/>
  <c r="J69" i="14"/>
  <c r="M68" i="14"/>
  <c r="K68" i="14"/>
  <c r="J68" i="14"/>
  <c r="I68" i="14"/>
  <c r="G68" i="14"/>
  <c r="J47" i="14" l="1"/>
  <c r="I47" i="14"/>
  <c r="G47" i="14"/>
  <c r="G39" i="14"/>
  <c r="J36" i="14"/>
  <c r="G36" i="14"/>
  <c r="G37" i="14"/>
  <c r="G33" i="14" l="1"/>
  <c r="M47" i="14" l="1"/>
  <c r="K47" i="14"/>
  <c r="C13" i="16"/>
  <c r="C12" i="16"/>
  <c r="J39" i="14" l="1"/>
  <c r="J37" i="14"/>
  <c r="I37" i="14"/>
  <c r="J33" i="14"/>
  <c r="I33" i="14"/>
  <c r="M69" i="14"/>
  <c r="K69" i="14"/>
  <c r="J35" i="14"/>
  <c r="I35" i="14"/>
  <c r="G35" i="14"/>
  <c r="H33" i="14"/>
  <c r="J31" i="14" l="1"/>
  <c r="G31" i="14"/>
  <c r="G12" i="13"/>
  <c r="F12" i="13"/>
</calcChain>
</file>

<file path=xl/comments1.xml><?xml version="1.0" encoding="utf-8"?>
<comments xmlns="http://schemas.openxmlformats.org/spreadsheetml/2006/main">
  <authors>
    <author>Hoslander Adlai Saenz Barrera</author>
  </authors>
  <commentList>
    <comment ref="H32" authorId="0" shapeId="0">
      <text>
        <r>
          <rPr>
            <b/>
            <sz val="8"/>
            <color indexed="81"/>
            <rFont val="Tahoma"/>
            <family val="2"/>
          </rPr>
          <t>NOMBRE CORTO DEL INDICADOR</t>
        </r>
        <r>
          <rPr>
            <sz val="8"/>
            <color indexed="81"/>
            <rFont val="Tahoma"/>
            <family val="2"/>
          </rPr>
          <t xml:space="preserve">
</t>
        </r>
      </text>
    </comment>
  </commentList>
</comments>
</file>

<file path=xl/sharedStrings.xml><?xml version="1.0" encoding="utf-8"?>
<sst xmlns="http://schemas.openxmlformats.org/spreadsheetml/2006/main" count="21499" uniqueCount="7242">
  <si>
    <t>Tipo Modalidad</t>
  </si>
  <si>
    <t>M-1: CUENTA O INFORME ANUAL CONSOLIDADO</t>
  </si>
  <si>
    <t>Formulario</t>
  </si>
  <si>
    <t>F1: ORIGEN DE INGRESOS - ENTIDADES INCLUIDAS EN EL PRESUPUESTO NACIONAL</t>
  </si>
  <si>
    <t>Moneda Informe</t>
  </si>
  <si>
    <t>Entidad</t>
  </si>
  <si>
    <t>Fecha</t>
  </si>
  <si>
    <t>Periodicidad</t>
  </si>
  <si>
    <t>ANUAL</t>
  </si>
  <si>
    <t>[1]</t>
  </si>
  <si>
    <t>0 INGRESOS (Registre las cifras en PESOS)</t>
  </si>
  <si>
    <t>DESCRIPCIÓN</t>
  </si>
  <si>
    <t>FORMULARIO CON INFORMACIÓN</t>
  </si>
  <si>
    <t>JUSTIFICACIÓN</t>
  </si>
  <si>
    <t>INGRESOS PRESUPUESTADOS DE RECAUDO / PRESUPUESTO GENERAL DE LA NACION</t>
  </si>
  <si>
    <t>INGRESOS PRESUPUESTADOS DE RECAUDO / PROPIOS</t>
  </si>
  <si>
    <t>INGRESOS PRESUPUESTADOS DE RECAUDO / TOTAL INGRESO VIGENCIA</t>
  </si>
  <si>
    <t>INGRESOS PRESUPUESTADOS DE LA VIGENCIA ANTERIOR</t>
  </si>
  <si>
    <t>VARIACION PORCENTUAL ( % )</t>
  </si>
  <si>
    <t>INGRESOS RECAUDADOS / INGRESOS EN LA VIGENCIA</t>
  </si>
  <si>
    <t>INGRESOS RECAUDADOS / INGRESOS EN LA VIGENCIA ANTERIOR</t>
  </si>
  <si>
    <t>INGRESOS RECAUDADOS / VARIACION PORCENTUAL ( % )</t>
  </si>
  <si>
    <t>VARIACION PORCENTUAL ( % ) DE LA VIGENCIA / RECAUDADO VS PRESUPUESTADO</t>
  </si>
  <si>
    <t>OBSERVACIONES</t>
  </si>
  <si>
    <t/>
  </si>
  <si>
    <t>INGRESOS CORRIENTES</t>
  </si>
  <si>
    <t>1 SI</t>
  </si>
  <si>
    <t>…TRIBUTARIOS</t>
  </si>
  <si>
    <t>……….Impuestos</t>
  </si>
  <si>
    <t>……….Contribuciones</t>
  </si>
  <si>
    <t>…NO TRIBUTARIOS</t>
  </si>
  <si>
    <t>……….Ventas de bienes o servicios</t>
  </si>
  <si>
    <t>……….Aportes Patronales</t>
  </si>
  <si>
    <t>……….Aportes de Afiliados</t>
  </si>
  <si>
    <t>……….Aportes de Otras entidades</t>
  </si>
  <si>
    <t>……….Fondos Especiales</t>
  </si>
  <si>
    <t>……….Otros Ingresos</t>
  </si>
  <si>
    <t>……….……….Descuentos</t>
  </si>
  <si>
    <t>……….……….Indemnizaciones</t>
  </si>
  <si>
    <t>……….……….Tasas</t>
  </si>
  <si>
    <t>……….……….Tarifas</t>
  </si>
  <si>
    <t>……….……….Multas</t>
  </si>
  <si>
    <t>……….……….Parafiscales</t>
  </si>
  <si>
    <t>……….……….Transferencias</t>
  </si>
  <si>
    <t>……….……….Otros</t>
  </si>
  <si>
    <t>RECURSOS DE CAPITAL</t>
  </si>
  <si>
    <t>……….Crédito Interno</t>
  </si>
  <si>
    <t>……….Crédito Externo</t>
  </si>
  <si>
    <t>……….Rendimientos Financieros</t>
  </si>
  <si>
    <t>……….Diferencial Cambiario</t>
  </si>
  <si>
    <t>……….Recursos del Balance</t>
  </si>
  <si>
    <t>……….Donaciones y/o Coperaciones</t>
  </si>
  <si>
    <t>CONTRIBUCIONES PARAFISCALES</t>
  </si>
  <si>
    <t>APORTES DE LA NACIÓN</t>
  </si>
  <si>
    <t>TOTALES</t>
  </si>
  <si>
    <t>2 NO</t>
  </si>
  <si>
    <t>F1.1: INGRESOS DE ORIGEN DIFERENTES AL PRESUPUESTO GENERAL DE LA NACIÓN</t>
  </si>
  <si>
    <t>0 INGRESOS OPERACIONALES (Registre las cifras en PESOS)</t>
  </si>
  <si>
    <t>DESCRIPCIÓN DEL ORIGEN DE LOS INGRESOS</t>
  </si>
  <si>
    <t>INGRESOS PROYECTADOS DE RECAUDO / INGRESOS DE LA VIGENCIA</t>
  </si>
  <si>
    <t>INGRESOS PROYECTADOS DE RECAUDO / INGRESOS DE LA VIGENCIA ANTERIOR</t>
  </si>
  <si>
    <t>INGRESOS PROYECTADOS DE RECAUDO / VARIACIÓN PORCENTUAL ( % )</t>
  </si>
  <si>
    <t>INGRESOS RECAUDADOS / DE LA VIGENCIA</t>
  </si>
  <si>
    <t>INGRESOS RECAUDADOS /DE LA VIGENCIA ANTERIOR</t>
  </si>
  <si>
    <t>VARIACION PORCENTUAL (%) DE LA VIGENCIA - RECAUDADO vs PROYECTADO</t>
  </si>
  <si>
    <t>FILA_1</t>
  </si>
  <si>
    <t>LA ENTIDAD NO PERCIBE INGRESOS FUERA DE LOS CATALOGADOS POR EL PGN</t>
  </si>
  <si>
    <t>FILA_999999</t>
  </si>
  <si>
    <t>[2]</t>
  </si>
  <si>
    <t>0 INGRESOS NO OPERACIONALES (Registre las cifras en PESOS)</t>
  </si>
  <si>
    <t>[3]</t>
  </si>
  <si>
    <t>0 TOTAL INGRESOS (Cifras en PESOS)</t>
  </si>
  <si>
    <t>TOTAL INGRESOS NO PGN</t>
  </si>
  <si>
    <t>F2: PLAN ANUAL DE COMPRAS APROBADO</t>
  </si>
  <si>
    <t>0 INFORMACIÓN DE PLAN DE COMPRAS (Registre las cifras en PESOS)</t>
  </si>
  <si>
    <t>FORMULARIO CON INFORMACION</t>
  </si>
  <si>
    <t>JUSTIFICACION</t>
  </si>
  <si>
    <t>ACTO ADMINISTRATIVO DE APROBACIÓN</t>
  </si>
  <si>
    <t>DESCRIPCIÓN DE LOS BIENES O SERVICIOS</t>
  </si>
  <si>
    <t>MODALIDAD DE ADQUISICIÓN REALIZADO</t>
  </si>
  <si>
    <t>CÓDIGO DEL RUBRO PRESUPUESTAL A AFECTAR</t>
  </si>
  <si>
    <t>CANTIDAD DE BIENES O SERVICIOS ESTIMADOS A COMPRAR / NÚMERO</t>
  </si>
  <si>
    <t>CANTIDAD DE BIENES O SERVICIOS ESTIMADOS A COMPRAR / UNIDAD DE MEDIDA</t>
  </si>
  <si>
    <t>CANTIDAD DE BIENES O SERVICIOS ESTIMADOS A COMPRAR / PRECIO UNITARIO ESTIMADO</t>
  </si>
  <si>
    <t>CANTIDAD DE BIENES O SERVICIOS ESTIMADOS A COMPRAR / VALOR TOTAL ESTIMADO</t>
  </si>
  <si>
    <t>FECHA ESTIMADA DE LA COMPRA</t>
  </si>
  <si>
    <t>CANTIDAD DE BIENES O SERVICIOS ADQUIRIDOS / NÚMERO</t>
  </si>
  <si>
    <t>CANTIDAD DE BIENES O SERVICIOS ADQUIRIDOS / UNIDAD DE MEDIDA</t>
  </si>
  <si>
    <t>CANTIDAD DE BIENES O SERVICIOS ADQUIRIDOS / PRECIO UNITARIO</t>
  </si>
  <si>
    <t>CANTIDAD DE BIENES O SERVICIOS ADQUIRIDOS / VALOR TOTAL</t>
  </si>
  <si>
    <t>No. CERTIFICADO DE DISPONIBLIDAD PRESUSPUESTAL - CDP</t>
  </si>
  <si>
    <t>FECHA DE REALIZACIÓN DE LA COMPRA</t>
  </si>
  <si>
    <t>0 ACTO ADMINISTRATIVO DE APROBACIÓN</t>
  </si>
  <si>
    <t>FILA_10</t>
  </si>
  <si>
    <t>1 CONCURSO DE MÉRITOS ABIERTO</t>
  </si>
  <si>
    <t>2 CONTRATACIÓN DIRECTA</t>
  </si>
  <si>
    <t>3 INVITACIÓN POR LISTA CORTA</t>
  </si>
  <si>
    <t>4 LICITACIÓN PÚBLICA</t>
  </si>
  <si>
    <t>5 PRIVADO (NORMATIVIDAD DE DERECHO PRIVADO)</t>
  </si>
  <si>
    <t>6 RÉGIMEN ESPECIAL</t>
  </si>
  <si>
    <t>7 SELECCIÓN ABREVIADA</t>
  </si>
  <si>
    <t>8 OTROS</t>
  </si>
  <si>
    <t>9 FORMULARIO SIN INFORMACIÓN</t>
  </si>
  <si>
    <t>F4: PLANES DE ACCIÓN Y EJECUCIÓN DEL PLAN ESTRATÉGICO 1.2</t>
  </si>
  <si>
    <t>0 PLANES DE ACCIÓN Y EJECUCIÓN DEL PLAN ESTRATÉGICO</t>
  </si>
  <si>
    <t>CON INFORMACIÓN</t>
  </si>
  <si>
    <t>OBJETIVO ESTRATÉGICO</t>
  </si>
  <si>
    <t>OBJETIVO TACTICO (CUANDO APLIQUE)</t>
  </si>
  <si>
    <t>PROGRAMA</t>
  </si>
  <si>
    <t>PROYECTO</t>
  </si>
  <si>
    <t>META</t>
  </si>
  <si>
    <t>CÓDIGO DEL RUBRO PRESUPUESTAL</t>
  </si>
  <si>
    <t>RECURSOS A INVERTIR POR PROYECTO</t>
  </si>
  <si>
    <t>RESPONSABLE</t>
  </si>
  <si>
    <t>TIEMPO PROGRAMADO</t>
  </si>
  <si>
    <t>VALOR EJECUTADO POR PROYECTO</t>
  </si>
  <si>
    <t>AVANCE DEL PROYECTO / PORCENTAJE ( % ) EN TIEMPO</t>
  </si>
  <si>
    <t xml:space="preserve">AVANCE DEL PROYECTO / PORCENTAJE ( % ) ALCANZADO DE LA META </t>
  </si>
  <si>
    <t>AJUSTES  REALIZADOS</t>
  </si>
  <si>
    <t>F6: INDICADORES DE GESTIÓN</t>
  </si>
  <si>
    <t>0 INDICADORES DE GESTIÓN</t>
  </si>
  <si>
    <t>PROGRAMA O PROYECTO</t>
  </si>
  <si>
    <t>TIPO DE INDICADOR</t>
  </si>
  <si>
    <t>ATRIBUTOS</t>
  </si>
  <si>
    <t>DESCRIPCIÓN DEL INDICADOR</t>
  </si>
  <si>
    <t>INDICADOR</t>
  </si>
  <si>
    <t>CUMPLIMIENTO DE LA META</t>
  </si>
  <si>
    <t>ANÁLISIS</t>
  </si>
  <si>
    <t>1 ECONOMÍA</t>
  </si>
  <si>
    <t>1 CALIDAD</t>
  </si>
  <si>
    <t>2 EFICIENCIA</t>
  </si>
  <si>
    <t>2 COBERTURA</t>
  </si>
  <si>
    <t>3 EFICACIA</t>
  </si>
  <si>
    <t>3 CONFIABILIDAD</t>
  </si>
  <si>
    <t>4 EQUIDAD</t>
  </si>
  <si>
    <t>4 COSTOS</t>
  </si>
  <si>
    <t>5 VALORACIÓN DE COSTOS AMBIENTALES</t>
  </si>
  <si>
    <t>5 CUMPLIMIENTO</t>
  </si>
  <si>
    <t>6 OTROS</t>
  </si>
  <si>
    <t>6 OPORTUNIDAD</t>
  </si>
  <si>
    <t>7 FORMULARIO SIN INFORMACIÓN</t>
  </si>
  <si>
    <t>7 SATISFACCIÓN DEL CLIENTE</t>
  </si>
  <si>
    <t>F7.1: RELACIÓN PROYECTOS FINANCIADOS CON BANCA MULTILATERAL Y DE COOP INTERNAL_EMPRÉSTITOS</t>
  </si>
  <si>
    <t>0 EMPRÉSTITOS (Registre las cifras en PESOS, exceptuando los valores en MONEDA EXTRANJERA)</t>
  </si>
  <si>
    <t>NÚMERO DEL EMPRÉSTITO</t>
  </si>
  <si>
    <t xml:space="preserve">ORGANISMO MULTILATERAL    </t>
  </si>
  <si>
    <t>FECHA DEL EMPRÈSTITO</t>
  </si>
  <si>
    <t xml:space="preserve">OBJETO DEL PROYECTO   </t>
  </si>
  <si>
    <t>TIPO DE  MONEDA</t>
  </si>
  <si>
    <t xml:space="preserve">VALOR TOTAL / CANTIDAD </t>
  </si>
  <si>
    <t>VALOR TRANSACCIÓN (En pesos)</t>
  </si>
  <si>
    <t xml:space="preserve"> CERTIFICACIÓN MINHACIENDA   </t>
  </si>
  <si>
    <t>VALOR DEL DESEMBOLSO EN EL PERÍODO</t>
  </si>
  <si>
    <t xml:space="preserve">VALOR ACUMULADO DE LOS DESEMBOLSOS   </t>
  </si>
  <si>
    <t xml:space="preserve">VALOR PENDIENTE DE DESEMBOLSO   </t>
  </si>
  <si>
    <t>PLAZO ACORDADO</t>
  </si>
  <si>
    <t>1 PESOS COLOMBIANOS</t>
  </si>
  <si>
    <t>2 DÓLAR ESTADOUNIDENSE</t>
  </si>
  <si>
    <t>3 EURO</t>
  </si>
  <si>
    <t>4 LIBRA ESTERLINA</t>
  </si>
  <si>
    <t>5 YEN JAPONÉS</t>
  </si>
  <si>
    <t>6 FRANCO SUIZO</t>
  </si>
  <si>
    <t>7 OTRA MONEDA</t>
  </si>
  <si>
    <t>8 FORMULARIO SIN INFORMACIÓN</t>
  </si>
  <si>
    <t>F7.2: RELACIÓN PROYECTOS DESARROLLADOS CON BANCA MULTILAT Y DE COOP INTERN NO REEMB_DONAC Y/O COOP</t>
  </si>
  <si>
    <t>0 DONACIONES Y/O COOPERACIÓN Ver 1.1 (Registre las cifras en PESOS, exceptuando los valores en MONEDA EXTRANJERA)</t>
  </si>
  <si>
    <t xml:space="preserve">IDENTIFICACIÓN DE LA DONACIÓN   </t>
  </si>
  <si>
    <t xml:space="preserve">ORGANISMO DONANTE   </t>
  </si>
  <si>
    <t>FECHA DONACIÓN Y/O COOPERACIÓN</t>
  </si>
  <si>
    <t>ADMINISTRADOR DE LOS RECURSOS FINANACIEROS</t>
  </si>
  <si>
    <t>DESCRIPCIÓN DE LA DONACIÓN O COOPERACIÓN</t>
  </si>
  <si>
    <t>VALOR TOTAL DONACIÓN / MONEDA</t>
  </si>
  <si>
    <t>VALOR TOTAL DONACIÓN / CANTIDAD</t>
  </si>
  <si>
    <t>VALOR DE LA TRANSACCIÓN (En pesos)</t>
  </si>
  <si>
    <t xml:space="preserve">REGISTRO MINHACIENDA   </t>
  </si>
  <si>
    <t>VALOR DESEMBOLSADO EN EL PERÍODO</t>
  </si>
  <si>
    <t xml:space="preserve">VALOR DESEMBOLSO ACUMULADO    </t>
  </si>
  <si>
    <t xml:space="preserve">VALOR PENDIENTE DE DESEMBOLSO    </t>
  </si>
  <si>
    <t>MODIFICACIONES</t>
  </si>
  <si>
    <t>F9: RELACIÓN DE PROCESOS JUDICIALES (VER 3.0)</t>
  </si>
  <si>
    <t>0 RELACIÓN DE PROCESOS JUDICIALES</t>
  </si>
  <si>
    <t xml:space="preserve">CÓDIGO ÚNICO DEL PROCESO </t>
  </si>
  <si>
    <t>FECHA ADMISIÓN DEMANDA</t>
  </si>
  <si>
    <t>JURISDICCIÓN</t>
  </si>
  <si>
    <t>ACCIÓN</t>
  </si>
  <si>
    <t>CALIDAD EN QUE ACTÚA LA ENTIDAD</t>
  </si>
  <si>
    <t>TIPO DE ABOGADO</t>
  </si>
  <si>
    <t>NOMBRE DEL APODERADO</t>
  </si>
  <si>
    <t>CONTRAPARTE</t>
  </si>
  <si>
    <t>DEPARTAMENTO ACTUAL DEL PROCESO</t>
  </si>
  <si>
    <t>CIUDAD ACTUAL DEL PROCESO</t>
  </si>
  <si>
    <t>INSTANCIA - ETAPA DEL PROCESO</t>
  </si>
  <si>
    <t>PRETENSIONES DEL PROCESO</t>
  </si>
  <si>
    <t>CUANTÍA  DEL PROCESO</t>
  </si>
  <si>
    <t>MONTO DE LA PROVISIÓN / CONTABLE</t>
  </si>
  <si>
    <t>ESTADO DEL PROCESO</t>
  </si>
  <si>
    <t>FECHA DE TERMINACIÓN</t>
  </si>
  <si>
    <t>SENTIDO DE LA SENTENCIA EJECUTORIADA</t>
  </si>
  <si>
    <t>VALOR DE LA SENTENCIA EJECUTORIADA</t>
  </si>
  <si>
    <t>ACTUACIÓN DE TÉRMINACIÓN</t>
  </si>
  <si>
    <t>VALOR DEL ACUERDO POR TRANSACCION O CONCILIACION</t>
  </si>
  <si>
    <t>1 ORDINARIO CIVIL</t>
  </si>
  <si>
    <t xml:space="preserve">1177 DECLARATIVO ESPECIAL - DESLINDE Y AMOJONAMIENTO </t>
  </si>
  <si>
    <t>1 DEMANDANTE</t>
  </si>
  <si>
    <t>1 PLANTA</t>
  </si>
  <si>
    <t>5 DEPARTAMENTO DE ANTIOQUIA</t>
  </si>
  <si>
    <t>2 SEGUNDA INSTANCIA</t>
  </si>
  <si>
    <t>1 TERMINADO</t>
  </si>
  <si>
    <t>1 FAVORABLE</t>
  </si>
  <si>
    <t>59 AUTO QUE DECRETA DESISTIMIENTO TACITO</t>
  </si>
  <si>
    <t xml:space="preserve">2 CONTENCIOSO ADMINISTRATIVA </t>
  </si>
  <si>
    <t>1178 DECLARATIVO ESPECIAL - DIVISORIO</t>
  </si>
  <si>
    <t>4 DEMANDADO</t>
  </si>
  <si>
    <t>2 CONTRATISTA</t>
  </si>
  <si>
    <t>8 DEPARTAMENTO DE ATLÁNTICO</t>
  </si>
  <si>
    <t>3 RECURSO EXTRAORDINARIO DE CASACIÓN</t>
  </si>
  <si>
    <t>2 ACTIVO</t>
  </si>
  <si>
    <t>2 DESFAVORABLE</t>
  </si>
  <si>
    <t>60 AUTO QUE DECRETA LA PERENCION DEL PROCESO</t>
  </si>
  <si>
    <t xml:space="preserve">3 CONSTITUCIONAL </t>
  </si>
  <si>
    <t xml:space="preserve">1179 DECLARATIVO ESPECIAL - EXPROPIACION </t>
  </si>
  <si>
    <t>63 DEMANDANTE - COADYUVANTE</t>
  </si>
  <si>
    <t>11 BOGOTÁ D.C</t>
  </si>
  <si>
    <t>13 DEPARTAMENTO DE BOLÍVAR</t>
  </si>
  <si>
    <t>11 PRIMERA INSTANCIA O UNICA INSTANCIA - INIICIO Y FIJACIÓN DE LITIGIO</t>
  </si>
  <si>
    <t>87 AUTO QUE RESUELVE CONFLICTO DE COMPETENCIA Y/O JURISDICCION</t>
  </si>
  <si>
    <t xml:space="preserve">4 ORDINARIO LABORAL </t>
  </si>
  <si>
    <t xml:space="preserve">1181 EJECUTIVO CONEXO </t>
  </si>
  <si>
    <t>64 DEMANDANTE - INTERVENCIÓN EXCLUYENTE</t>
  </si>
  <si>
    <t>15 DEPARTAMENTO DE BOYACÁ</t>
  </si>
  <si>
    <t>12 PRIMERA INSTANCIA O UNICA INSTANCIA - PRUEBAS</t>
  </si>
  <si>
    <t>90 AUTO QUE RESUELVE EL ACUERDO CONCILIATORIO</t>
  </si>
  <si>
    <t xml:space="preserve">1182 LIQUIDACION - HERENCIA YACENTE </t>
  </si>
  <si>
    <t>65 DEMANDANTE - SUCESOR PROCESAL</t>
  </si>
  <si>
    <t>17 DEPARTAMENTO DE CALDAS</t>
  </si>
  <si>
    <t>13 PRIMERA INSTANCIA O UNICA INSTANCIA - FALLO</t>
  </si>
  <si>
    <t>91 AUTO QUE RESUELVE EL DESISTIMIENTO DE LAS PRETENSIONES</t>
  </si>
  <si>
    <t>1183 LIQUIDACION - PATRIMONIAL</t>
  </si>
  <si>
    <t>66 DEMANDANTE - ADMINISTRADOR</t>
  </si>
  <si>
    <t>18 DEPARTAMENTO DE CAQUETÁ</t>
  </si>
  <si>
    <t>95 AUTO QUE RESUELVE EXCEPCIONES PREVIAS</t>
  </si>
  <si>
    <t>1184 LIQUIDACION - SUCESION</t>
  </si>
  <si>
    <t>67 DEMANDANTE - LITISCONSORCIO</t>
  </si>
  <si>
    <t>19 DEPARTAMENTO DE CAUCA</t>
  </si>
  <si>
    <t>96 AUTO QUE RESUELVE INCIDENTE</t>
  </si>
  <si>
    <t xml:space="preserve">1185 PROCESO DECLARATIVO ESPECIAL - MONITORIO </t>
  </si>
  <si>
    <t>68 DEMANDANTE - EN REPRESENTACIÓN DE</t>
  </si>
  <si>
    <t>20 DEPARTAMENTO DE CESAR</t>
  </si>
  <si>
    <t>103 AUTO QUE RESUELVE LA TRANSACCION DE LAS PRETENSIONES</t>
  </si>
  <si>
    <t>1187 VERBAL SUMARIO - CONTROVERSIAS SOBRE DERECHO DE AUTOR</t>
  </si>
  <si>
    <t>69 DEMANDADO - COADYUVANTE</t>
  </si>
  <si>
    <t>23 DEPARTAMENTO DE CÓRDOBA</t>
  </si>
  <si>
    <t>106 AUTO QUE TERMINA POR AGOTAMIENTO DE JURISDICCION</t>
  </si>
  <si>
    <t xml:space="preserve">1188 VERBAL SUMARIO - CONTROVERSIAS SOBRE PROPIEDAD HORIZONTAL </t>
  </si>
  <si>
    <t>70 DEMANDADO - LLAMADO EN GARANTIA</t>
  </si>
  <si>
    <t>25 DEPARTAMENTO DE CUNDINAMARCA</t>
  </si>
  <si>
    <t>114 EJECUTORIA DE LA SENTENCIA</t>
  </si>
  <si>
    <t xml:space="preserve">1191 EJECUTIVO CONEXO </t>
  </si>
  <si>
    <t>71 DEMANDADO - INTERVENCIÓN EXCLUYENTE</t>
  </si>
  <si>
    <t>27 DEPARTAMENTO DE CHOCÓ</t>
  </si>
  <si>
    <t>115 ENTREGA DEL PROCESO A OTRA ENTIDAD MEDIANTE ACTA</t>
  </si>
  <si>
    <t xml:space="preserve">1198 EJECUTIVO CONEXO </t>
  </si>
  <si>
    <t>72 DEMANDADO - SUCESOR PROCESAL</t>
  </si>
  <si>
    <t>41 DEPARTAMENTO DE HUILA</t>
  </si>
  <si>
    <t>117 INTEGRACION PROCESAL</t>
  </si>
  <si>
    <t>1234 PROCESO DECLARATIVO ESPECIAL - POSESORIO</t>
  </si>
  <si>
    <t>73 DEMANDADO - CURADOR AD LITEM</t>
  </si>
  <si>
    <t>44 DEPARTAMENTO DE LA GUAJIRA</t>
  </si>
  <si>
    <t>136 REASIGNACION ADMINISTRATIVA DE LA ENTIDAD</t>
  </si>
  <si>
    <t>1235 VERBAL - DECLARACION DE BIENES VACANTES O MOSTRENCOS</t>
  </si>
  <si>
    <t>74 DEMANDADO - LITISCONSORCIO</t>
  </si>
  <si>
    <t>47 DEPARTAMENTO DE MAGDALENA</t>
  </si>
  <si>
    <t>140 SENTENCIA DE CASACION</t>
  </si>
  <si>
    <t>1236 VERBAL - ENTREGA DE LA COSA POR EL TRADENTE AL ADQUIRENTE</t>
  </si>
  <si>
    <t>75 DEMANDADO - ADMINISTRADOR</t>
  </si>
  <si>
    <t>50 DEPARTAMENTO DE META</t>
  </si>
  <si>
    <t>148 SUCESION PROCESAL</t>
  </si>
  <si>
    <t>1237 VERBAL - IMPUGNACION DE ASAMBLEAS, JUNTAS DIRECTIVAS O DE SOCIOS</t>
  </si>
  <si>
    <t>52 DEPARTAMENTO DE NARIÑO</t>
  </si>
  <si>
    <t>170 AUTO QUE DECLARA NULIDAD PROCESAL EN FIRME</t>
  </si>
  <si>
    <t>1238 VERBAL - PAGO POR CONSIGNACION</t>
  </si>
  <si>
    <t>54 DEPARTAMENTO DE NORTE DE SANTANDER</t>
  </si>
  <si>
    <t>177 AUTO QUE ORDENA DESVINCULAR DEL PROCESO</t>
  </si>
  <si>
    <t>1239 VERBAL - POSESORIO</t>
  </si>
  <si>
    <t>63 DEPARTAMENTO DE QUINDIO</t>
  </si>
  <si>
    <t>178 AUTO QUE RESUELVE RECURSO DE REPOSICION EN FIRME</t>
  </si>
  <si>
    <t>1240 VERBAL - RENDICION ESPONTANEA DE CUENTAS</t>
  </si>
  <si>
    <t>66 DEPARTAMENTO DE RISARALDA</t>
  </si>
  <si>
    <t>179 AUTO QUE DECRETA EL PAGO DE LA OBLIGACION</t>
  </si>
  <si>
    <t>1241 VERBAL - RENDICION PROVOCADA DE CUENTAS</t>
  </si>
  <si>
    <t>68 DEPARTAMENTO DE SANTANDER</t>
  </si>
  <si>
    <t>180 AUTO QUE DECRETA LA COSA JUZGADA</t>
  </si>
  <si>
    <t>1242 VERBAL - RESOLUCION DE COMPRAVENTA</t>
  </si>
  <si>
    <t>70 DEPARTAMENTO DE SUCRE</t>
  </si>
  <si>
    <t>181 ARCHIVO DEL EXPEDIENTE (MIGRACION)</t>
  </si>
  <si>
    <t>1243 VERBAL - RESTITUCION DE INMUEBLE ARRENDADO</t>
  </si>
  <si>
    <t>73 DEPARTAMENTO DE TOLIMA</t>
  </si>
  <si>
    <t>1244 VERBAL - SERVIDUMBRE</t>
  </si>
  <si>
    <t>76 DEPARTAMENTO DE VALLE DEL CAUCA</t>
  </si>
  <si>
    <t>1248 ACCION DE INCONSTITUCIONALIDAD</t>
  </si>
  <si>
    <t>81 DEPARTAMENTO DE ARAUCA</t>
  </si>
  <si>
    <t>1253 ACCION DE REPETICION</t>
  </si>
  <si>
    <t>85 DEPARTAMENTO DE CASANARE</t>
  </si>
  <si>
    <t>1254 CONTROL INMEDIATO DE LEGALIDAD</t>
  </si>
  <si>
    <t>86 DEPARTAMENTO DE PUTUMAYO</t>
  </si>
  <si>
    <t>1255 CONTROL POR VIA DE EXCEPCION</t>
  </si>
  <si>
    <t>88 DEPARTAMENTO DE SAN ANDRÉS, PROVIDENCIA Y SANTA CATALINA</t>
  </si>
  <si>
    <t>1256 CONTROVERSIAS CONTRACTUALES</t>
  </si>
  <si>
    <t>91 DEPARTAMENTO DE AMAZONAS</t>
  </si>
  <si>
    <t>1257 CUMPLIMIENTO DE NORMAS CON FUERZA MATERIAL DE LEY O DE ACTOS ADMINISTRATIVOS</t>
  </si>
  <si>
    <t>94 DEPARTAMENTO DE GUAINÍA</t>
  </si>
  <si>
    <t>1258 EJECUTIVO</t>
  </si>
  <si>
    <t>95 DEPARTAMENTO DE GUAVIARE</t>
  </si>
  <si>
    <t>1259 EJECUTIVO</t>
  </si>
  <si>
    <t>97 DEPARTAMENTO DE VAUPÉS</t>
  </si>
  <si>
    <t>1260 EJECUTIVO LABORAL</t>
  </si>
  <si>
    <t>99 DEPARTAMENTO DE VICHADA</t>
  </si>
  <si>
    <t>1262 NULIDAD DE LAS CARTAS DE NATURALEZA Y DE LAS RESOLUCIONES DE AUTORIZACION DE INSCRIPCION</t>
  </si>
  <si>
    <t>5000 DEPARTAMENTO ANTIOQUIA</t>
  </si>
  <si>
    <t>1263 NULIDAD ELECTORAL</t>
  </si>
  <si>
    <t>100 NO APLICA</t>
  </si>
  <si>
    <t>5001 MEDELLÍN - ANTIOQUIA</t>
  </si>
  <si>
    <t>1264 NULIDAD POR INCONSTITUCIONALIDAD</t>
  </si>
  <si>
    <t>5002 ABEJORRAL - ANTIOQUIA</t>
  </si>
  <si>
    <t>1265 NULIDAD SIMPLE</t>
  </si>
  <si>
    <t>5004 ABRIAQUÍ - ANTIOQUIA</t>
  </si>
  <si>
    <t>1266 NULIDAD Y RESTABLECIMIENTO DEL DERECHO</t>
  </si>
  <si>
    <t>5021 ALEJANDRÍA - ANTIOQUIA</t>
  </si>
  <si>
    <t>1267 NULIDAD Y RESTABLECIMIENTO DEL DERECHO (LESIVIDAD)</t>
  </si>
  <si>
    <t>5030 AMAGÁ - ANTIOQUIA</t>
  </si>
  <si>
    <t>1268 ORDINARIO LABORAL</t>
  </si>
  <si>
    <t>5031 AMALFI - ANTIOQUIA</t>
  </si>
  <si>
    <t>1269 PERDIDA DE INVESTIDURA</t>
  </si>
  <si>
    <t>5034 ANDES - ANTIOQUIA</t>
  </si>
  <si>
    <t>1270 PROTECCION DE LOS DERECHOS E INTERESES COLECTIVOS</t>
  </si>
  <si>
    <t>5036 ANGELÓPOLIS - ANTIOQUIA</t>
  </si>
  <si>
    <t>1271 RECURSO DE ANULACION CONTRA LAUDO ARBITRAL</t>
  </si>
  <si>
    <t>5038 ANGOSTURA - ANTIOQUIA</t>
  </si>
  <si>
    <t>1272 RECURSO DE UNIFICACION DE JURISPRUDENCIA</t>
  </si>
  <si>
    <t>5040 ANORÍ - ANTIOQUIA</t>
  </si>
  <si>
    <t>1273 RECURSO EXTRAORDINARIO DE REVISION</t>
  </si>
  <si>
    <t>5042 SANTA FE DE ANTIOQUIA - ANTIOQUIA</t>
  </si>
  <si>
    <t>1274 REPARACION DE LOS PERJUICIOS CAUSADOS A UN GRUPO</t>
  </si>
  <si>
    <t>5044 ANZÁ - ANTIOQUIA</t>
  </si>
  <si>
    <t>1275 REPARACION DIRECTA</t>
  </si>
  <si>
    <t>5045 APARTADÓ - ANTIOQUIA</t>
  </si>
  <si>
    <t>1276 SOLICITUD DE REVISION EVENTUAL</t>
  </si>
  <si>
    <t>5051 ARBOLETES - ANTIOQUIA</t>
  </si>
  <si>
    <t>1277 SOLICITUD DE REVISION EVENTUAL</t>
  </si>
  <si>
    <t>5055 ARGELIA - ANTIOQUIA</t>
  </si>
  <si>
    <t>1278 VERBAL</t>
  </si>
  <si>
    <t>5059 ARMENIA - ANTIOQUIA</t>
  </si>
  <si>
    <t>1279 VERBAL SUMARIO</t>
  </si>
  <si>
    <t>5079 BARBOSA - ANTIOQUIA</t>
  </si>
  <si>
    <t>5086 BELMIRA - ANTIOQUIA</t>
  </si>
  <si>
    <t>5088 BELLO - ANTIOQUIA</t>
  </si>
  <si>
    <t>5091 BETANIA - ANTIOQUIA</t>
  </si>
  <si>
    <t>5093 BETULIA - ANTIOQUIA</t>
  </si>
  <si>
    <t>5101 CIUDAD BOLÍVAR - ANTIOQUIA</t>
  </si>
  <si>
    <t>5107 BRICEÑO - ANTIOQUIA</t>
  </si>
  <si>
    <t>5113 BURITICÁ - ANTIOQUIA</t>
  </si>
  <si>
    <t>5120 CÁCERES - ANTIOQUIA</t>
  </si>
  <si>
    <t>5125 CAICEDO - ANTIOQUIA</t>
  </si>
  <si>
    <t>5129 CALDAS - ANTIOQUIA</t>
  </si>
  <si>
    <t>5134 CAMPAMENTO - ANTIOQUIA</t>
  </si>
  <si>
    <t>5138 CAÑASGORDAS - ANTIOQUIA</t>
  </si>
  <si>
    <t>5142 CARACOLÍ - ANTIOQUIA</t>
  </si>
  <si>
    <t>5145 CARAMANTA - ANTIOQUIA</t>
  </si>
  <si>
    <t>5147 CAREPA - ANTIOQUIA</t>
  </si>
  <si>
    <t>5148 CARMEN DE VIBORAL - ANTIOQUIA</t>
  </si>
  <si>
    <t>5150 CAROLINA - ANTIOQUIA</t>
  </si>
  <si>
    <t>5154 CAUCASIA - ANTIOQUIA</t>
  </si>
  <si>
    <t>5172 CHIGORODÓ - ANTIOQUIA</t>
  </si>
  <si>
    <t>5190 CISNEROS - ANTIOQUIA</t>
  </si>
  <si>
    <t>5197 COCORNÁ - ANTIOQUIA</t>
  </si>
  <si>
    <t>5206 CONCEPCIÓN - ANTIOQUIA</t>
  </si>
  <si>
    <t>5209 CONCORDIA - ANTIOQUIA</t>
  </si>
  <si>
    <t>5212 COPACABANA - ANTIOQUIA</t>
  </si>
  <si>
    <t>5234 DABEIBA - ANTIOQUIA</t>
  </si>
  <si>
    <t>5237 DON MATÍAS - ANTIOQUIA</t>
  </si>
  <si>
    <t>5240 EBÉJICO - ANTIOQUIA</t>
  </si>
  <si>
    <t>5250 EL BAGRE - ANTIOQUIA</t>
  </si>
  <si>
    <t>5264 ENTRERRIOS - ANTIOQUIA</t>
  </si>
  <si>
    <t>5266 ENVIGADO - ANTIOQUIA</t>
  </si>
  <si>
    <t>5282 FREDONIA - ANTIOQUIA</t>
  </si>
  <si>
    <t>5284 FRONTINO - ANTIOQUIA</t>
  </si>
  <si>
    <t>5306 GIRALDO - ANTIOQUIA</t>
  </si>
  <si>
    <t>5308 GIRARDOTA - ANTIOQUIA</t>
  </si>
  <si>
    <t>5310 GÓMEZ PLATA - ANTIOQUIA</t>
  </si>
  <si>
    <t>5313 GRANADA - ANTIOQUIA</t>
  </si>
  <si>
    <t>5315 GUADALUPE - ANTIOQUIA</t>
  </si>
  <si>
    <t>5318 GUARNE - ANTIOQUIA</t>
  </si>
  <si>
    <t>5321 GUATAPÉ - ANTIOQUIA</t>
  </si>
  <si>
    <t>5347 HELICONIA - ANTIOQUIA</t>
  </si>
  <si>
    <t>5353 HISPANIA - ANTIOQUIA</t>
  </si>
  <si>
    <t>5360 ITAGÜÍ - ANTIOQUIA</t>
  </si>
  <si>
    <t>5361 ITUANGO - ANTIOQUIA</t>
  </si>
  <si>
    <t>5364 JARDÍN - ANTIOQUIA</t>
  </si>
  <si>
    <t>5368 JERICÓ - ANTIOQUIA</t>
  </si>
  <si>
    <t>5376 LA CEJA - ANTIOQUIA</t>
  </si>
  <si>
    <t>5380 LA ESTRELLA - ANTIOQUIA</t>
  </si>
  <si>
    <t>5390 LA PINTADA - ANTIOQUIA</t>
  </si>
  <si>
    <t>5400 LA UNIÓN - ANTIOQUIA</t>
  </si>
  <si>
    <t>5411 LIBORINA - ANTIOQUIA</t>
  </si>
  <si>
    <t>5425 MACEO - ANTIOQUIA</t>
  </si>
  <si>
    <t>5440 MARINILLA - ANTIOQUIA</t>
  </si>
  <si>
    <t>5467 MONTEBELLO - ANTIOQUIA</t>
  </si>
  <si>
    <t>5475 MURINDÓ - ANTIOQUIA</t>
  </si>
  <si>
    <t>5480 MUTATÁ - ANTIOQUIA</t>
  </si>
  <si>
    <t>5483 NARIÑO - ANTIOQUIA</t>
  </si>
  <si>
    <t>5490 NECOCLÍ - ANTIOQUIA</t>
  </si>
  <si>
    <t>5495 NECHÍ - ANTIOQUIA</t>
  </si>
  <si>
    <t>5501 OLAYA - ANTIOQUIA</t>
  </si>
  <si>
    <t>5541 PEÑOL - ANTIOQUIA</t>
  </si>
  <si>
    <t>5543 PEQUE - ANTIOQUIA</t>
  </si>
  <si>
    <t>5576 PUEBLORRICO - ANTIOQUIA</t>
  </si>
  <si>
    <t>5579 PUERTO BERRÍO - ANTIOQUIA</t>
  </si>
  <si>
    <t>5585 PUERTO NARE - ANTIOQUIA</t>
  </si>
  <si>
    <t>5591 PUERTO TRIUNFO - ANTIOQUIA</t>
  </si>
  <si>
    <t>5604 REMEDIOS - ANTIOQUIA</t>
  </si>
  <si>
    <t>5607 RETIRO - ANTIOQUIA</t>
  </si>
  <si>
    <t>5615 RIONEGRO - ANTIOQUIA</t>
  </si>
  <si>
    <t>5628 SABANALARGA - ANTIOQUIA</t>
  </si>
  <si>
    <t>5631 SABANETA - ANTIOQUIA</t>
  </si>
  <si>
    <t>5642 SALGAR - ANTIOQUIA</t>
  </si>
  <si>
    <t>5647 SAN ANDRÉS - ANTIOQUIA</t>
  </si>
  <si>
    <t>5649 SAN CARLOS - ANTIOQUIA</t>
  </si>
  <si>
    <t>5652 SAN FRANCISCO - ANTIOQUIA</t>
  </si>
  <si>
    <t>5656 SAN JERÓNIMO - ANTIOQUIA</t>
  </si>
  <si>
    <t>5658 SAN JOSÉ DE LA MONTAÑA - ANTIOQUIA</t>
  </si>
  <si>
    <t>5659 SAN JUAN DE URABÁ - ANTIOQUIA</t>
  </si>
  <si>
    <t>5660 SAN LUIS - ANTIOQUIA</t>
  </si>
  <si>
    <t>5664 SAN PEDRO - ANTIOQUIA</t>
  </si>
  <si>
    <t>5665 SAN PEDRO DE URABÁ - ANTIOQUIA</t>
  </si>
  <si>
    <t>5667 SAN RAFAEL - ANTIOQUIA</t>
  </si>
  <si>
    <t>5670 SAN ROQUE - ANTIOQUIA</t>
  </si>
  <si>
    <t>5674 SAN VICENTE - ANTIOQUIA</t>
  </si>
  <si>
    <t>5679 SANTA BÁRBARA - ANTIOQUIA</t>
  </si>
  <si>
    <t>5686 SANTA ROSA DE OSOS - ANTIOQUIA</t>
  </si>
  <si>
    <t>5690 SANTO DOMINGO - ANTIOQUIA</t>
  </si>
  <si>
    <t>5697 SANTUARIO - ANTIOQUIA</t>
  </si>
  <si>
    <t>5736 SEGOVIA - ANTIOQUIA</t>
  </si>
  <si>
    <t>5756 SONSÓN - ANTIOQUIA</t>
  </si>
  <si>
    <t>5761 SOPETRÁN - ANTIOQUIA</t>
  </si>
  <si>
    <t>5789 TÁMESIS - ANTIOQUIA</t>
  </si>
  <si>
    <t>5790 TARAZÁ - ANTIOQUIA</t>
  </si>
  <si>
    <t>5792 TARSO - ANTIOQUIA</t>
  </si>
  <si>
    <t>5809 TITIRIBÍ - ANTIOQUIA</t>
  </si>
  <si>
    <t>5819 TOLEDO - ANTIOQUIA</t>
  </si>
  <si>
    <t>5837 TURBO - ANTIOQUIA</t>
  </si>
  <si>
    <t>5842 URAMITA - ANTIOQUIA</t>
  </si>
  <si>
    <t>5847 URRAO - ANTIOQUIA</t>
  </si>
  <si>
    <t>5854 VALDIVIA - ANTIOQUIA</t>
  </si>
  <si>
    <t>5856 VALPARAISO - ANTIOQUIA</t>
  </si>
  <si>
    <t>5858 VEGACHÍ - ANTIOQUIA</t>
  </si>
  <si>
    <t>5861 VENECIA - ANTIOQUIA</t>
  </si>
  <si>
    <t>5873 VIGIA DEL FUERTE - ANTIOQUIA</t>
  </si>
  <si>
    <t>5885 YALÍ - ANTIOQUIA</t>
  </si>
  <si>
    <t>5887 YARUMAL - ANTIOQUIA</t>
  </si>
  <si>
    <t>5890 YOLOMBÓ - ANTIOQUIA</t>
  </si>
  <si>
    <t>5893 YONDÓ (Casabe) - ANTIOQUIA</t>
  </si>
  <si>
    <t>5895 ZARAGOZA - ANTIOQUIA</t>
  </si>
  <si>
    <t>8000 DEPARTAMENTO ATLANTICO</t>
  </si>
  <si>
    <t>8001 BARRANQUILLA - ATLÁNTICO</t>
  </si>
  <si>
    <t>8078 BARANOA - ATLÁNTICO</t>
  </si>
  <si>
    <t>8137 CAMPO DE LA CRUZ - ATLÁNTICO</t>
  </si>
  <si>
    <t>8141 CANDELARIA - ATLÁNTICO</t>
  </si>
  <si>
    <t>8296 GALAPA - ATLÁNTICO</t>
  </si>
  <si>
    <t>8372 JUAN DE ACOSTA - ATLÁNTICO</t>
  </si>
  <si>
    <t>8421 LURUACO - ATLÁNTICO</t>
  </si>
  <si>
    <t>8433 MALAMBO - ATLÁNTICO</t>
  </si>
  <si>
    <t>8436 MANATÍ - ATLÁNTICO</t>
  </si>
  <si>
    <t>8520 PALMAR DE VARELA - ATLÁNTICO</t>
  </si>
  <si>
    <t>8549 PIOJÓ - ATLÁNTICO</t>
  </si>
  <si>
    <t>8558 POLONUEVO - ATLÁNTICO</t>
  </si>
  <si>
    <t>8560 PONEDERA - ATLÁNTICO</t>
  </si>
  <si>
    <t>8573 PUERTO COLOMBIA - ATLÁNTICO</t>
  </si>
  <si>
    <t>8606 REPELÓN - ATLÁNTICO</t>
  </si>
  <si>
    <t>8634 SABANAGRANDE - ATLÁNTICO</t>
  </si>
  <si>
    <t>8638 SABANALARGA - ATLÁNTICO</t>
  </si>
  <si>
    <t>8675 SANTA LUCÍA - ATLÁNTICO</t>
  </si>
  <si>
    <t>8685 SANTO TOMÁS - ATLÁNTICO</t>
  </si>
  <si>
    <t>8758 SOLEDAD - ATLÁNTICO</t>
  </si>
  <si>
    <t>8770 SUAN - ATLÁNTICO</t>
  </si>
  <si>
    <t>8832 TUBARÁ - ATLÁNTICO</t>
  </si>
  <si>
    <t>8849 USIACURÍ - ATLÁNTICO</t>
  </si>
  <si>
    <t>11001 BOGOTÁ, D.C. - CUNDINAMARCA</t>
  </si>
  <si>
    <t>13000 DEPARTAMENTO BOLÍVAR</t>
  </si>
  <si>
    <t>13001 CARTAGENA DE INDIAS - BOLÍVAR</t>
  </si>
  <si>
    <t>13006 ACHÍ - BOLÍVAR</t>
  </si>
  <si>
    <t>13030 ALTOS DEL ROSARIO - BOLÍVAR</t>
  </si>
  <si>
    <t>13042 ARENAL - BOLÍVAR</t>
  </si>
  <si>
    <t>13052 ARJONA - BOLÍVAR</t>
  </si>
  <si>
    <t>13062 ARROYOHONDO - BOLÍVAR</t>
  </si>
  <si>
    <t>13074 BARRANCO DE LOBA - BOLÍVAR</t>
  </si>
  <si>
    <t>13140 CALAMAR - BOLÍVAR</t>
  </si>
  <si>
    <t>13160 CANTAGALLO - BOLÍVAR</t>
  </si>
  <si>
    <t>13188 CICUCO - BOLÍVAR</t>
  </si>
  <si>
    <t>13212 CÓRDOBA - BOLÍVAR</t>
  </si>
  <si>
    <t>13222 CLEMENCIA - BOLÍVAR</t>
  </si>
  <si>
    <t>13244 EL CARMEN DE BOLÍVAR - BOLÍVAR</t>
  </si>
  <si>
    <t>13248 EL GUAMO - BOLÍVAR</t>
  </si>
  <si>
    <t>13268 EL PEÑÓN - BOLÍVAR</t>
  </si>
  <si>
    <t>13300 HATILLO DE LOBA - BOLÍVAR</t>
  </si>
  <si>
    <t>13430 MAGANGUÉ - BOLÍVAR</t>
  </si>
  <si>
    <t>13433 MAHATES - BOLÍVAR</t>
  </si>
  <si>
    <t>13440 MARGARITA - BOLÍVAR</t>
  </si>
  <si>
    <t>13442 MARÍA LA BAJA - BOLÍVAR</t>
  </si>
  <si>
    <t>13458 MONTECRISTO - BOLÍVAR</t>
  </si>
  <si>
    <t>13468 MOMPÓS - BOLÍVAR</t>
  </si>
  <si>
    <t>13473 MORALES - BOLÍVAR</t>
  </si>
  <si>
    <t>13490 NOROSI - BOLÍVAR</t>
  </si>
  <si>
    <t>13549 PINILLOS - BOLÍVAR</t>
  </si>
  <si>
    <t>13580 REGIDOR - BOLÍVAR</t>
  </si>
  <si>
    <t>13600 RIOVIEJO - BOLÍVAR</t>
  </si>
  <si>
    <t>13620 SAN CRISTÓBAL - BOLÍVAR</t>
  </si>
  <si>
    <t>13647 SAN ESTANISLAO - BOLÍVAR</t>
  </si>
  <si>
    <t>13650 SAN FERNANDO - BOLÍVAR</t>
  </si>
  <si>
    <t>13654 SAN JACINTO - BOLÍVAR</t>
  </si>
  <si>
    <t>13655 SAN JACINTO DEL CAUCA - BOLÍVAR</t>
  </si>
  <si>
    <t>13657 SAN JUAN NEPOMUCENO - BOLÍVAR</t>
  </si>
  <si>
    <t>13667 SAN MARTIN DE LOBA - BOLÍVAR</t>
  </si>
  <si>
    <t>13670 SAN PABLO - BOLÍVAR</t>
  </si>
  <si>
    <t>13673 SANTA CATALINA - BOLÍVAR</t>
  </si>
  <si>
    <t>13683 SANTA ROSA - BOLÍVAR</t>
  </si>
  <si>
    <t>13688 SANTA ROSA DEL SUR - BOLÍVAR</t>
  </si>
  <si>
    <t>13744 SIMITÍ - BOLÍVAR</t>
  </si>
  <si>
    <t>13760 SOPLAVIENTO - BOLÍVAR</t>
  </si>
  <si>
    <t>13780 TALAIGUA NUEVO - BOLÍVAR</t>
  </si>
  <si>
    <t>13810 TIQUISIO (Puerto Rico) - BOLÍVAR</t>
  </si>
  <si>
    <t>13836 TURBACO - BOLÍVAR</t>
  </si>
  <si>
    <t>13838 TURBANA - BOLÍVAR</t>
  </si>
  <si>
    <t>13873 VILLANUEVA - BOLÍVAR</t>
  </si>
  <si>
    <t>13894 ZAMBRANO - BOLÍVAR</t>
  </si>
  <si>
    <t>15000 DEPARTAMENTO BOYACÁ</t>
  </si>
  <si>
    <t>15001 TUNJA - BOYACÁ</t>
  </si>
  <si>
    <t>15022 ALMEIDA - BOYACÁ</t>
  </si>
  <si>
    <t>15047 AQUITANIA - BOYACÁ</t>
  </si>
  <si>
    <t>15051 ARCABUCO - BOYACÁ</t>
  </si>
  <si>
    <t>15087 BELÉN - BOYACÁ</t>
  </si>
  <si>
    <t>15090 BERBEO - BOYACÁ</t>
  </si>
  <si>
    <t>15092 BETÉITIVA - BOYACÁ</t>
  </si>
  <si>
    <t>15097 BOAVITA - BOYACÁ</t>
  </si>
  <si>
    <t>15104 BOYACÁ - BOYACÁ</t>
  </si>
  <si>
    <t>15106 BRICEÑO - BOYACÁ</t>
  </si>
  <si>
    <t>15109 BUENAVISTA - BOYACÁ</t>
  </si>
  <si>
    <t>15114 BUSBANZÁ - BOYACÁ</t>
  </si>
  <si>
    <t>15131 CALDAS - BOYACÁ</t>
  </si>
  <si>
    <t>15135 CAMPOHERMOSO - BOYACÁ</t>
  </si>
  <si>
    <t>15162 CERINZA - BOYACÁ</t>
  </si>
  <si>
    <t>15172 CHINAVITA - BOYACÁ</t>
  </si>
  <si>
    <t>15176 CHIQUINQUIRÁ - BOYACÁ</t>
  </si>
  <si>
    <t>15180 CHISCAS - BOYACÁ</t>
  </si>
  <si>
    <t>15183 CHITA - BOYACÁ</t>
  </si>
  <si>
    <t>15185 CHITARAQUE - BOYACÁ</t>
  </si>
  <si>
    <t>15187 CHIVATÁ - BOYACÁ</t>
  </si>
  <si>
    <t>15189 CIÉNEGA - BOYACÁ</t>
  </si>
  <si>
    <t>15204 CÓMBITA - BOYACÁ</t>
  </si>
  <si>
    <t>15212 COPER - BOYACÁ</t>
  </si>
  <si>
    <t>15215 CORRALES - BOYACÁ</t>
  </si>
  <si>
    <t>15218 COVARACHÍA - BOYACÁ</t>
  </si>
  <si>
    <t>15223 CUBARÁ - BOYACÁ</t>
  </si>
  <si>
    <t>15224 CUCAITA - BOYACÁ</t>
  </si>
  <si>
    <t>15226 CUÍTIVA - BOYACÁ</t>
  </si>
  <si>
    <t>15232 CHÍQUIZA - BOYACÁ</t>
  </si>
  <si>
    <t>15236 CHIVOR - BOYACÁ</t>
  </si>
  <si>
    <t>15238 DUITAMA - BOYACÁ</t>
  </si>
  <si>
    <t>15244 EL COCUY - BOYACÁ</t>
  </si>
  <si>
    <t>15248 EL ESPINO - BOYACÁ</t>
  </si>
  <si>
    <t>15272 FIRAVITOBA - BOYACÁ</t>
  </si>
  <si>
    <t>15276 FLORESTA - BOYACÁ</t>
  </si>
  <si>
    <t>15293 GACHANTIVÁ - BOYACÁ</t>
  </si>
  <si>
    <t>15296 GÁMEZA - BOYACÁ</t>
  </si>
  <si>
    <t>15299 GARAGOA - BOYACÁ</t>
  </si>
  <si>
    <t>15317 GUACAMAYAS - BOYACÁ</t>
  </si>
  <si>
    <t>15322 GUATEQUE - BOYACÁ</t>
  </si>
  <si>
    <t>15325 GUAYATÁ - BOYACÁ</t>
  </si>
  <si>
    <t>15332 GUICÁN - BOYACÁ</t>
  </si>
  <si>
    <t>15362 IZA - BOYACÁ</t>
  </si>
  <si>
    <t>15367 JENESANO - BOYACÁ</t>
  </si>
  <si>
    <t>15368 JERICÓ - BOYACÁ</t>
  </si>
  <si>
    <t>15377 LABRANZAGRANDE - BOYACÁ</t>
  </si>
  <si>
    <t>15380 LA CAPILLA - BOYACÁ</t>
  </si>
  <si>
    <t>15401 LA VICTORIA - BOYACÁ</t>
  </si>
  <si>
    <t>15403 LA UVITA - BOYACÁ</t>
  </si>
  <si>
    <t>15407 VILLA DE LEIVA - BOYACÁ</t>
  </si>
  <si>
    <t>15425 MACANAL - BOYACÁ</t>
  </si>
  <si>
    <t>15442 MARIPÍ - BOYACÁ</t>
  </si>
  <si>
    <t>15455 MIRAFLORES - BOYACÁ</t>
  </si>
  <si>
    <t>15464 MONGUA - BOYACÁ</t>
  </si>
  <si>
    <t>15466 MONGUÍ - BOYACÁ</t>
  </si>
  <si>
    <t>15469 MONIQUIRÁ - BOYACÁ</t>
  </si>
  <si>
    <t>15476 MOTAVITA - BOYACÁ</t>
  </si>
  <si>
    <t>15480 MUZO - BOYACÁ</t>
  </si>
  <si>
    <t>15491 NOBSA - BOYACÁ</t>
  </si>
  <si>
    <t>15494 NUEVO COLÓN - BOYACÁ</t>
  </si>
  <si>
    <t>15500 OICATÁ - BOYACÁ</t>
  </si>
  <si>
    <t>15507 OTANCHE - BOYACÁ</t>
  </si>
  <si>
    <t>15511 PACHAVITA - BOYACÁ</t>
  </si>
  <si>
    <t>15514 PÁEZ - BOYACÁ</t>
  </si>
  <si>
    <t>15516 PAIPA - BOYACÁ</t>
  </si>
  <si>
    <t>15518 PAJARITO - BOYACÁ</t>
  </si>
  <si>
    <t>15522 PANQUEBA - BOYACÁ</t>
  </si>
  <si>
    <t>15531 PAUNA - BOYACÁ</t>
  </si>
  <si>
    <t>15533 PAYA - BOYACÁ</t>
  </si>
  <si>
    <t>15537 PAZ DE RIO - BOYACÁ</t>
  </si>
  <si>
    <t>15542 PESCA - BOYACÁ</t>
  </si>
  <si>
    <t>15550 PISVA - BOYACÁ</t>
  </si>
  <si>
    <t>15572 PUERTO BOYACÁ - BOYACÁ</t>
  </si>
  <si>
    <t>15580 QUÍPAMA - BOYACÁ</t>
  </si>
  <si>
    <t>15599 RAMIRIQUÍ - BOYACÁ</t>
  </si>
  <si>
    <t>15600 RÁQUIRA - BOYACÁ</t>
  </si>
  <si>
    <t>15621 RONDÓN - BOYACÁ</t>
  </si>
  <si>
    <t>15632 SABOYÁ - BOYACÁ</t>
  </si>
  <si>
    <t>15638 SÁCHICA - BOYACÁ</t>
  </si>
  <si>
    <t>15646 SAMACÁ - BOYACÁ</t>
  </si>
  <si>
    <t>15660 SAN EDUARDO - BOYACÁ</t>
  </si>
  <si>
    <t>15664 SAN JOSÉ DE PARE - BOYACÁ</t>
  </si>
  <si>
    <t>15667 SAN LUIS DE GACENO - BOYACÁ</t>
  </si>
  <si>
    <t>15673 SAN MATEO - BOYACÁ</t>
  </si>
  <si>
    <t>15676 SAN MIGUEL DE SEMA - BOYACÁ</t>
  </si>
  <si>
    <t>15681 SAN PABLO DE BORBUR - BOYACÁ</t>
  </si>
  <si>
    <t>15686 SANTANA - BOYACÁ</t>
  </si>
  <si>
    <t>15690 SANTA MARÍA - BOYACÁ</t>
  </si>
  <si>
    <t>15693 SANTA ROSA DE VITERBO - BOYACÁ</t>
  </si>
  <si>
    <t>15696 SANTA SOFÍA - BOYACÁ</t>
  </si>
  <si>
    <t>15720 SATIVANORTE - BOYACÁ</t>
  </si>
  <si>
    <t>15723 SATIVASUR - BOYACÁ</t>
  </si>
  <si>
    <t>15740 SIACHOQUE - BOYACÁ</t>
  </si>
  <si>
    <t>15753 SOATÁ - BOYACÁ</t>
  </si>
  <si>
    <t>15755 SOCOTÁ - BOYACÁ</t>
  </si>
  <si>
    <t>15757 SOCHA - BOYACÁ</t>
  </si>
  <si>
    <t>15759 SOGAMOSO - BOYACÁ</t>
  </si>
  <si>
    <t>15761 SOMONDOCO - BOYACÁ</t>
  </si>
  <si>
    <t>15762 SORA - BOYACÁ</t>
  </si>
  <si>
    <t>15763 SOTAQUIRÁ - BOYACÁ</t>
  </si>
  <si>
    <t>15764 SORACÁ - BOYACÁ</t>
  </si>
  <si>
    <t>15774 SUSACÓN - BOYACÁ</t>
  </si>
  <si>
    <t>15776 SUTAMARCHÁN - BOYACÁ</t>
  </si>
  <si>
    <t>15778 SUTATENZA - BOYACÁ</t>
  </si>
  <si>
    <t>15790 TASCO - BOYACÁ</t>
  </si>
  <si>
    <t>15798 TENZA - BOYACÁ</t>
  </si>
  <si>
    <t>15804 TIBANÁ - BOYACÁ</t>
  </si>
  <si>
    <t>15806 TIBASOSA - BOYACÁ</t>
  </si>
  <si>
    <t>15808 TINJACÁ - BOYACÁ</t>
  </si>
  <si>
    <t>15810 TIPACOQUE - BOYACÁ</t>
  </si>
  <si>
    <t>15814 TOCA - BOYACÁ</t>
  </si>
  <si>
    <t>15816 TOGÜÍ - BOYACÁ</t>
  </si>
  <si>
    <t>15820 TÓPAGA - BOYACÁ</t>
  </si>
  <si>
    <t>15822 TOTA - BOYACÁ</t>
  </si>
  <si>
    <t>15832 TUNUNGUÁ - BOYACÁ</t>
  </si>
  <si>
    <t>15835 TURMEQUÉ - BOYACÁ</t>
  </si>
  <si>
    <t>15837 TUTA - BOYACÁ</t>
  </si>
  <si>
    <t>15839 TUTAZÁ - BOYACÁ</t>
  </si>
  <si>
    <t>15842 ÚMBITA - BOYACÁ</t>
  </si>
  <si>
    <t>15861 VENTAQUEMADA - BOYACÁ</t>
  </si>
  <si>
    <t>15879 VIRACACHÁ - BOYACÁ</t>
  </si>
  <si>
    <t>15897 ZETAQUIRÁ - BOYACÁ</t>
  </si>
  <si>
    <t>17000 DEPARTAMENTO DE CALDAS</t>
  </si>
  <si>
    <t>17001 MANIZALES - CALDAS</t>
  </si>
  <si>
    <t>17013 AGUADAS - CALDAS</t>
  </si>
  <si>
    <t>17042 ANSERMA - CALDAS</t>
  </si>
  <si>
    <t>17050 ARANZAZU - CALDAS</t>
  </si>
  <si>
    <t>17088 BELALCAZAR - CALDAS</t>
  </si>
  <si>
    <t>17174 CHINCHINÁ - CALDAS</t>
  </si>
  <si>
    <t>17272 FILADELFIA - CALDAS</t>
  </si>
  <si>
    <t>17380 LA DORADA - CALDAS</t>
  </si>
  <si>
    <t>17388 LA MERCED - CALDAS</t>
  </si>
  <si>
    <t>17433 MANZANARES - CALDAS</t>
  </si>
  <si>
    <t>17442 MARMATO - CALDAS</t>
  </si>
  <si>
    <t>17444 MARQUETALIA - CALDAS</t>
  </si>
  <si>
    <t>17446 MARULANDA - CALDAS</t>
  </si>
  <si>
    <t>17486 NEIRA - CALDAS</t>
  </si>
  <si>
    <t>17495 NORCASIA - CALDAS</t>
  </si>
  <si>
    <t>17513 PÁCORA - CALDAS</t>
  </si>
  <si>
    <t>17524 PALESTINA - CALDAS</t>
  </si>
  <si>
    <t>17541 PENSILVANIA - CALDAS</t>
  </si>
  <si>
    <t>17614 RIOSUCIO - CALDAS</t>
  </si>
  <si>
    <t>17616 RISARALDA - CALDAS</t>
  </si>
  <si>
    <t>17653 SALAMINA - CALDAS</t>
  </si>
  <si>
    <t>17662 SAMANÁ - CALDAS</t>
  </si>
  <si>
    <t>17665 SAN JOSÉ - CALDAS</t>
  </si>
  <si>
    <t>17777 SUPIA - CALDAS</t>
  </si>
  <si>
    <t>17867 VICTORIA - CALDAS</t>
  </si>
  <si>
    <t>17873 VILLAMARIA - CALDAS</t>
  </si>
  <si>
    <t>17877 VITERBO - CALDAS</t>
  </si>
  <si>
    <t>18000 DEPARTAMENTO CAQUETÁ</t>
  </si>
  <si>
    <t>18001 FLORENCIA - CAQUETÁ</t>
  </si>
  <si>
    <t>18029 ALBANIA - CAQUETÁ</t>
  </si>
  <si>
    <t>18094 BELÉN DE LOS ANDAQUÍES - CAQUETÁ</t>
  </si>
  <si>
    <t>18150 CARTAGENA DEL CHAIRÁ - CAQUETÁ</t>
  </si>
  <si>
    <t>18205 CURILLO - CAQUETÁ</t>
  </si>
  <si>
    <t>18247 EL DONCELLO - CAQUETÁ</t>
  </si>
  <si>
    <t>18256 EL PAUJIL - CAQUETÁ</t>
  </si>
  <si>
    <t>18410 MONTAÑITA - CAQUETÁ</t>
  </si>
  <si>
    <t>18460 MILÁN - CAQUETÁ</t>
  </si>
  <si>
    <t>18479 MORELIA - CAQUETÁ</t>
  </si>
  <si>
    <t>18592 PUERTO RICO - CAQUETÁ</t>
  </si>
  <si>
    <t>18610 SAN JOSÉ DEL FRAGUA - CAQUETÁ</t>
  </si>
  <si>
    <t>18753 SAN VICENTE DEL CAGUÁN - CAQUETÁ</t>
  </si>
  <si>
    <t>18756 SOLANO - CAQUETÁ</t>
  </si>
  <si>
    <t>18785 SOLITA - CAQUETÁ</t>
  </si>
  <si>
    <t>18860 VALPARAÍSO - CAQUETÁ</t>
  </si>
  <si>
    <t>19000 DEPARTAMENTO CAUCA</t>
  </si>
  <si>
    <t>19001 POPAYÁN - CAUCA</t>
  </si>
  <si>
    <t>19022 ALMAGUER - CAUCA</t>
  </si>
  <si>
    <t>19050 ARGELIA - CAUCA</t>
  </si>
  <si>
    <t>19075 BALBOA - CAUCA</t>
  </si>
  <si>
    <t>19100 BOLÍVAR - CAUCA</t>
  </si>
  <si>
    <t>19110 BUENOS AIRES - CAUCA</t>
  </si>
  <si>
    <t>19130 CAJIBÍO - CAUCA</t>
  </si>
  <si>
    <t>19137 CALDONO - CAUCA</t>
  </si>
  <si>
    <t>19142 CALOTO - CAUCA</t>
  </si>
  <si>
    <t>19212 CORINTO - CAUCA</t>
  </si>
  <si>
    <t>19256 EL TAMBO - CAUCA</t>
  </si>
  <si>
    <t>19290 FLORENCIA - CAUCA</t>
  </si>
  <si>
    <t>19300 GUACHENE - CAUCA</t>
  </si>
  <si>
    <t>19318 GUAPI - CAUCA</t>
  </si>
  <si>
    <t>19355 INZÁ - CAUCA</t>
  </si>
  <si>
    <t>19364 JAMBALÓ - CAUCA</t>
  </si>
  <si>
    <t>19392 LA SIERRA - CAUCA</t>
  </si>
  <si>
    <t>19397 LA VEGA - CAUCA</t>
  </si>
  <si>
    <t>19418 LÓPEZ - CAUCA</t>
  </si>
  <si>
    <t>19450 MERCADERES - CAUCA</t>
  </si>
  <si>
    <t>19455 MIRANDA - CAUCA</t>
  </si>
  <si>
    <t>19473 MORALES - CAUCA</t>
  </si>
  <si>
    <t>19513 PADILLA - CAUCA</t>
  </si>
  <si>
    <t>19517 PÁEZ (Belalcázar) - CAUCA</t>
  </si>
  <si>
    <t>19532 PATÍA (El Bordo) - CAUCA</t>
  </si>
  <si>
    <t>19533 PIAMONTE - CAUCA</t>
  </si>
  <si>
    <t>19548 PIENDAMÓ - CAUCA</t>
  </si>
  <si>
    <t>19573 PUERTO TEJADA - CAUCA</t>
  </si>
  <si>
    <t>19585 PURACÉ (Coconuco) - CAUCA</t>
  </si>
  <si>
    <t>19622 ROSAS - CAUCA</t>
  </si>
  <si>
    <t>19693 SAN SEBASTIÁN - CAUCA</t>
  </si>
  <si>
    <t>19698 SANTANDER DE QUILICHAO - CAUCA</t>
  </si>
  <si>
    <t>19701 SANTA ROSA - CAUCA</t>
  </si>
  <si>
    <t>19743 SILVIA - CAUCA</t>
  </si>
  <si>
    <t>19760 SOTARÁ (Paispamba) - CAUCA</t>
  </si>
  <si>
    <t>19780 SUÁREZ - CAUCA</t>
  </si>
  <si>
    <t>19785 SUCRE - CAUCA</t>
  </si>
  <si>
    <t>19807 TIMBÍO - CAUCA</t>
  </si>
  <si>
    <t>19809 TIMBIQUÍ - CAUCA</t>
  </si>
  <si>
    <t>19821 TORIBÍO - CAUCA</t>
  </si>
  <si>
    <t>19824 TOTORÓ - CAUCA</t>
  </si>
  <si>
    <t>19845 VILLA RICA - CAUCA</t>
  </si>
  <si>
    <t>20000 DEPARTAMENTO CESAR</t>
  </si>
  <si>
    <t>20001 VALLEDUPAR - CESAR</t>
  </si>
  <si>
    <t>20011 AGUACHICA - CESAR</t>
  </si>
  <si>
    <t>20013 AGUSTÍN CODAZZI - CESAR</t>
  </si>
  <si>
    <t>20032 ASTREA - CESAR</t>
  </si>
  <si>
    <t>20045 BECERRILL - CESAR</t>
  </si>
  <si>
    <t>20060 BOSCONIA - CESAR</t>
  </si>
  <si>
    <t>20175 CHIMICHAGUA - CESAR</t>
  </si>
  <si>
    <t>20178 CHIRIGUANÁ - CESAR</t>
  </si>
  <si>
    <t>20228 CURUMANÍ - CESAR</t>
  </si>
  <si>
    <t>20238 EL COPEY - CESAR</t>
  </si>
  <si>
    <t>20250 EL PASO - CESAR</t>
  </si>
  <si>
    <t>20295 GAMARRA - CESAR</t>
  </si>
  <si>
    <t>20310 GONZÁLEZ - CESAR</t>
  </si>
  <si>
    <t>20383 LA GLORIA - CESAR</t>
  </si>
  <si>
    <t>20400 LA JAGUA DE IBIRICO - CESAR</t>
  </si>
  <si>
    <t>20443 MANAURE BALCÓN DEL CESAR - CESAR</t>
  </si>
  <si>
    <t>20517 PAILITAS - CESAR</t>
  </si>
  <si>
    <t>20550 PELAYA - CESAR</t>
  </si>
  <si>
    <t>20570 PUEBLO BELLO - CESAR</t>
  </si>
  <si>
    <t>20614 RIO DE ORO - CESAR</t>
  </si>
  <si>
    <t>20621 LA PAZ - CESAR</t>
  </si>
  <si>
    <t>20710 SAN ALBERTO - CESAR</t>
  </si>
  <si>
    <t>20750 SAN DIEGO - CESAR</t>
  </si>
  <si>
    <t>20770 SAN MARTÍN - CESAR</t>
  </si>
  <si>
    <t>20787 TAMALAMEQUE - CESAR</t>
  </si>
  <si>
    <t>23000 DEPARTAMENTO CÓRDOBA</t>
  </si>
  <si>
    <t>23001 MONTERÍA - CÓRDOBA</t>
  </si>
  <si>
    <t>23068 AYAPEL - CÓRDOBA</t>
  </si>
  <si>
    <t>23079 BUENAVISTA - CÓRDOBA</t>
  </si>
  <si>
    <t>23090 CANALETE - CÓRDOBA</t>
  </si>
  <si>
    <t>23162 CERETÉ - CÓRDOBA</t>
  </si>
  <si>
    <t>23168 CHIMA - CÓRDOBA</t>
  </si>
  <si>
    <t>23182 CHINÚ - CÓRDOBA</t>
  </si>
  <si>
    <t>23189 CIÉNAGA DE ORO - CÓRDOBA</t>
  </si>
  <si>
    <t>23300 COTORRA - CÓRDOBA</t>
  </si>
  <si>
    <t>23350 LA APARTADA - CÓRDOBA</t>
  </si>
  <si>
    <t>23417 LORICA - CÓRDOBA</t>
  </si>
  <si>
    <t>23419 LOS CÓRDOBAS - CÓRDOBA</t>
  </si>
  <si>
    <t>23464 MOMIL - CÓRDOBA</t>
  </si>
  <si>
    <t>23466 MONTELÍBANO - CÓRDOBA</t>
  </si>
  <si>
    <t>23500 MOÑITOS - CÓRDOBA</t>
  </si>
  <si>
    <t>23555 PLANETA RICA - CÓRDOBA</t>
  </si>
  <si>
    <t>23570 PUEBLO NUEVO - CÓRDOBA</t>
  </si>
  <si>
    <t>23574 PUERTO ESCONDIDO - CÓRDOBA</t>
  </si>
  <si>
    <t>23580 PUERTO LIBERTADOR - CÓRDOBA</t>
  </si>
  <si>
    <t>23586 PURÍSIMA - CÓRDOBA</t>
  </si>
  <si>
    <t>23660 SAHAGÚN - CÓRDOBA</t>
  </si>
  <si>
    <t>23670 SAN ANDRÉS DE SOTAVENTO - CÓRDOBA</t>
  </si>
  <si>
    <t>23672 SAN ANTERO - CÓRDOBA</t>
  </si>
  <si>
    <t>23675 SAN BERNARDO DEL VIENTO - CÓRDOBA</t>
  </si>
  <si>
    <t>23678 SAN CARLOS - CÓRDOBA</t>
  </si>
  <si>
    <t>23682 SAN JOSE DE URE - CÓRDOBA</t>
  </si>
  <si>
    <t>23686 SAN PELAYO - CÓRDOBA</t>
  </si>
  <si>
    <t>23807 TIERRALTA - CÓRDOBA</t>
  </si>
  <si>
    <t>23815 TUCHÍN - CÓRDOBA</t>
  </si>
  <si>
    <t>23855 VALENCIA - CÓRDOBA</t>
  </si>
  <si>
    <t>25000 DEPARTAMENTO CUNDINAMARCA</t>
  </si>
  <si>
    <t>25001 AGUA DE DIOS - CUNDINAMARCA</t>
  </si>
  <si>
    <t>25019 ALBÁN - CUNDINAMARCA</t>
  </si>
  <si>
    <t>25035 ANAPOIMA - CUNDINAMARCA</t>
  </si>
  <si>
    <t>25040 ANOLAIMA - CUNDINAMARCA</t>
  </si>
  <si>
    <t>25053 ARBELÁEZ - CUNDINAMARCA</t>
  </si>
  <si>
    <t>25086 BELTRÁN - CUNDINAMARCA</t>
  </si>
  <si>
    <t>25095 BITUIMA - CUNDINAMARCA</t>
  </si>
  <si>
    <t>25099 BOJACÁ - CUNDINAMARCA</t>
  </si>
  <si>
    <t>25120 CABRERA - CUNDINAMARCA</t>
  </si>
  <si>
    <t>25123 CACHIPAY - CUNDINAMARCA</t>
  </si>
  <si>
    <t>25126 CAJICÁ - CUNDINAMARCA</t>
  </si>
  <si>
    <t>25148 CAPARRAPÍ - CUNDINAMARCA</t>
  </si>
  <si>
    <t>25151 CÁQUEZA - CUNDINAMARCA</t>
  </si>
  <si>
    <t>25154 CARMEN DE CARUPA - CUNDINAMARCA</t>
  </si>
  <si>
    <t>25168 CHAGUANÍ - CUNDINAMARCA</t>
  </si>
  <si>
    <t>25175 CHÍA - CUNDINAMARCA</t>
  </si>
  <si>
    <t>25178 CHIPAQUE - CUNDINAMARCA</t>
  </si>
  <si>
    <t>25181 CHOACHÍ - CUNDINAMARCA</t>
  </si>
  <si>
    <t>25183 CHOCONTÁ - CUNDINAMARCA</t>
  </si>
  <si>
    <t>25200 COGUA - CUNDINAMARCA</t>
  </si>
  <si>
    <t>25214 COTA - CUNDINAMARCA</t>
  </si>
  <si>
    <t>25224 CUCUNUBÁ - CUNDINAMARCA</t>
  </si>
  <si>
    <t>25245 EL COLEGIO - CUNDINAMARCA</t>
  </si>
  <si>
    <t>25258 EL PEÑÓN - CUNDINAMARCA</t>
  </si>
  <si>
    <t>25260 EL ROSAL - CUNDINAMARCA</t>
  </si>
  <si>
    <t>25269 FACATATIVÁ - CUNDINAMARCA</t>
  </si>
  <si>
    <t>25279 FÓMEQUE - CUNDINAMARCA</t>
  </si>
  <si>
    <t>25281 FOSCA - CUNDINAMARCA</t>
  </si>
  <si>
    <t>25286 FUNZA - CUNDINAMARCA</t>
  </si>
  <si>
    <t>25288 FÚQUENE - CUNDINAMARCA</t>
  </si>
  <si>
    <t>25290 FUSAGASUGÁ - CUNDINAMARCA</t>
  </si>
  <si>
    <t>25293 GACHALÁ - CUNDINAMARCA</t>
  </si>
  <si>
    <t>25295 GACHANCIPÁ - CUNDINAMARCA</t>
  </si>
  <si>
    <t>25297 GACHETÁ - CUNDINAMARCA</t>
  </si>
  <si>
    <t>25299 GAMA - CUNDINAMARCA</t>
  </si>
  <si>
    <t>25307 GIRARDOT - CUNDINAMARCA</t>
  </si>
  <si>
    <t>25312 GRANADA - CUNDINAMARCA</t>
  </si>
  <si>
    <t>25317 GUACHETÁ - CUNDINAMARCA</t>
  </si>
  <si>
    <t>25320 GUADUAS - CUNDINAMARCA</t>
  </si>
  <si>
    <t>25322 GUASCA - CUNDINAMARCA</t>
  </si>
  <si>
    <t>25324 GUATAQUÍ - CUNDINAMARCA</t>
  </si>
  <si>
    <t>25326 GUATAVITA - CUNDINAMARCA</t>
  </si>
  <si>
    <t>25328 GUAYABAL DE SÍQUIMA - CUNDINAMARCA</t>
  </si>
  <si>
    <t>25335 GUAYABETAL - CUNDINAMARCA</t>
  </si>
  <si>
    <t>25339 GUTIÉRREZ - CUNDINAMARCA</t>
  </si>
  <si>
    <t>25368 JERUSALÉN - CUNDINAMARCA</t>
  </si>
  <si>
    <t>25372 JUNÍN - CUNDINAMARCA</t>
  </si>
  <si>
    <t>25377 LA CALERA - CUNDINAMARCA</t>
  </si>
  <si>
    <t>25386 LA MESA - CUNDINAMARCA</t>
  </si>
  <si>
    <t>25394 LA PALMA - CUNDINAMARCA</t>
  </si>
  <si>
    <t>25398 LA PEÑA - CUNDINAMARCA</t>
  </si>
  <si>
    <t>25402 LA VEGA - CUNDINAMARCA</t>
  </si>
  <si>
    <t>25407 LENGUAZAQUE - CUNDINAMARCA</t>
  </si>
  <si>
    <t>25426 MACHETÁ - CUNDINAMARCA</t>
  </si>
  <si>
    <t>25430 MADRID - CUNDINAMARCA</t>
  </si>
  <si>
    <t>25436 MANTA - CUNDINAMARCA</t>
  </si>
  <si>
    <t>25438 MEDINA - CUNDINAMARCA</t>
  </si>
  <si>
    <t>25473 MOSQUERA - CUNDINAMARCA</t>
  </si>
  <si>
    <t>25483 NARIÑO - CUNDINAMARCA</t>
  </si>
  <si>
    <t>25486 NEMOCÓN - CUNDINAMARCA</t>
  </si>
  <si>
    <t>25488 NILO - CUNDINAMARCA</t>
  </si>
  <si>
    <t>25489 NIMAIMA - CUNDINAMARCA</t>
  </si>
  <si>
    <t>25491 NOCAIMA - CUNDINAMARCA</t>
  </si>
  <si>
    <t>25506 VENECIA - CUNDINAMARCA</t>
  </si>
  <si>
    <t>25513 PACHO - CUNDINAMARCA</t>
  </si>
  <si>
    <t>25518 PAIME - CUNDINAMARCA</t>
  </si>
  <si>
    <t>25524 PANDI - CUNDINAMARCA</t>
  </si>
  <si>
    <t>25530 PARATEBUENO - CUNDINAMARCA</t>
  </si>
  <si>
    <t>25535 PASCA - CUNDINAMARCA</t>
  </si>
  <si>
    <t>25572 PUERTO SALGAR - CUNDINAMARCA</t>
  </si>
  <si>
    <t>25580 PULÍ - CUNDINAMARCA</t>
  </si>
  <si>
    <t>25592 QUEBRADANEGRA - CUNDINAMARCA</t>
  </si>
  <si>
    <t>25594 QUETAME - CUNDINAMARCA</t>
  </si>
  <si>
    <t>25596 QUIPILE - CUNDINAMARCA</t>
  </si>
  <si>
    <t>25599 APULO - CUNDINAMARCA</t>
  </si>
  <si>
    <t>25612 RICAURTE - CUNDINAMARCA</t>
  </si>
  <si>
    <t>25645 SAN ANTONIO DE  TEQUENDAMA - CUNDINAMARCA</t>
  </si>
  <si>
    <t>25649 SAN BERNARDO - CUNDINAMARCA</t>
  </si>
  <si>
    <t>25653 SAN CAYETANO - CUNDINAMARCA</t>
  </si>
  <si>
    <t>25658 SAN FRANCISCO - CUNDINAMARCA</t>
  </si>
  <si>
    <t>25662 SAN JUAN DE RIOSECO - CUNDINAMARCA</t>
  </si>
  <si>
    <t>25718 SASAIMA - CUNDINAMARCA</t>
  </si>
  <si>
    <t>25736 SESQUILÉ - CUNDINAMARCA</t>
  </si>
  <si>
    <t>25740 SIBATÉ - CUNDINAMARCA</t>
  </si>
  <si>
    <t>25743 SILVANIA - CUNDINAMARCA</t>
  </si>
  <si>
    <t>25745 SIMIJACA - CUNDINAMARCA</t>
  </si>
  <si>
    <t>25754 SOACHA - CUNDINAMARCA</t>
  </si>
  <si>
    <t>25758 SOPÓ - CUNDINAMARCA</t>
  </si>
  <si>
    <t>25769 SUBACHOQUE - CUNDINAMARCA</t>
  </si>
  <si>
    <t>25772 SUESCA - CUNDINAMARCA</t>
  </si>
  <si>
    <t>25777 SUPATÁ - CUNDINAMARCA</t>
  </si>
  <si>
    <t>25779 SUSA - CUNDINAMARCA</t>
  </si>
  <si>
    <t>25781 SUTATAUSA - CUNDINAMARCA</t>
  </si>
  <si>
    <t>25785 TABIO - CUNDINAMARCA</t>
  </si>
  <si>
    <t>25793 TAUSA - CUNDINAMARCA</t>
  </si>
  <si>
    <t>25797 TENA - CUNDINAMARCA</t>
  </si>
  <si>
    <t>25799 TENJO - CUNDINAMARCA</t>
  </si>
  <si>
    <t>25805 TIBACUY - CUNDINAMARCA</t>
  </si>
  <si>
    <t>25807 TIBIRITA - CUNDINAMARCA</t>
  </si>
  <si>
    <t>25815 TOCAIMA - CUNDINAMARCA</t>
  </si>
  <si>
    <t>25817 TOCANCIPÁ - CUNDINAMARCA</t>
  </si>
  <si>
    <t>25823 TOPAIPÍ - CUNDINAMARCA</t>
  </si>
  <si>
    <t>25839 UBALÁ - CUNDINAMARCA</t>
  </si>
  <si>
    <t>25841 UBAQUE - CUNDINAMARCA</t>
  </si>
  <si>
    <t>25843 UBATÉ - CUNDINAMARCA</t>
  </si>
  <si>
    <t>25845 UNE - CUNDINAMARCA</t>
  </si>
  <si>
    <t>25851 ÚTICA - CUNDINAMARCA</t>
  </si>
  <si>
    <t>25862 VERGARA - CUNDINAMARCA</t>
  </si>
  <si>
    <t>25867 VIANÍ - CUNDINAMARCA</t>
  </si>
  <si>
    <t>25871 VILLAGÓMEZ - CUNDINAMARCA</t>
  </si>
  <si>
    <t>25873 VILLAPINZÓN - CUNDINAMARCA</t>
  </si>
  <si>
    <t>25875 VILLETA - CUNDINAMARCA</t>
  </si>
  <si>
    <t>25878 VIOTÁ - CUNDINAMARCA</t>
  </si>
  <si>
    <t>25885 YACOPÍ - CUNDINAMARCA</t>
  </si>
  <si>
    <t>25898 ZIPACÓN - CUNDINAMARCA</t>
  </si>
  <si>
    <t>25899 ZIPAQUIRÁ - CUNDINAMARCA</t>
  </si>
  <si>
    <t>27000 DEPARTAMENTO CHOCÓ</t>
  </si>
  <si>
    <t>27001 QUIBDÓ - CHOCÓ</t>
  </si>
  <si>
    <t>27006 ACANDÍ - CHOCÓ</t>
  </si>
  <si>
    <t>27025 ALTO BAUDÓ (Pie de Pato) - CHOCÓ</t>
  </si>
  <si>
    <t>27050 ATRATO (Yuto) - CHOCÓ</t>
  </si>
  <si>
    <t>27073 BAGADÓ - CHOCÓ</t>
  </si>
  <si>
    <t>27075 BAHÍA SOLANO (Mutis) - CHOCÓ</t>
  </si>
  <si>
    <t>27077 BAJO BAUDÓ (Pizarro) - CHOCÓ</t>
  </si>
  <si>
    <t>27099 BOJAYÁ (Bellavista) - CHOCÓ</t>
  </si>
  <si>
    <t>27135 EL CANTÓN DEL SAN PABLO (Managrú) - CHOCÓ</t>
  </si>
  <si>
    <t>27150 CARMEN DEL DARIÉN  (Curbaradó) - CHOCÓ</t>
  </si>
  <si>
    <t>27160 CÉRTEGUI - CHOCÓ</t>
  </si>
  <si>
    <t>27205 CONDOTO - CHOCÓ</t>
  </si>
  <si>
    <t>27245 EL CARMEN - CHOCÓ</t>
  </si>
  <si>
    <t>27250 EL LITORAL DEL SAN JUÁN (Docordó) - CHOCÓ</t>
  </si>
  <si>
    <t>27361 ISTMINA - CHOCÓ</t>
  </si>
  <si>
    <t>27372 JURADÓ - CHOCÓ</t>
  </si>
  <si>
    <t>27413 LLORÓ - CHOCÓ</t>
  </si>
  <si>
    <t>27425 MEDIO ATRATO (Beté) - CHOCÓ</t>
  </si>
  <si>
    <t>27430 MEDIO BAUDÓ(Boca de Pepé) - CHOCÓ</t>
  </si>
  <si>
    <t>27450 MEDIO SAN JUAN (Andagoya) - CHOCÓ</t>
  </si>
  <si>
    <t>27491 NÓVITA - CHOCÓ</t>
  </si>
  <si>
    <t>27495 NUQUÍ - CHOCÓ</t>
  </si>
  <si>
    <t>27580 RIO IRÓ (Santa Rita) - CHOCÓ</t>
  </si>
  <si>
    <t>27600 RIO QUITO (Paimadó) - CHOCÓ</t>
  </si>
  <si>
    <t>27615 RIOSUCIO - CHOCÓ</t>
  </si>
  <si>
    <t>27660 SAN JOSÉ DEL PALMAR - CHOCÓ</t>
  </si>
  <si>
    <t>27745 SIPÍ - CHOCÓ</t>
  </si>
  <si>
    <t>27787 TADÓ - CHOCÓ</t>
  </si>
  <si>
    <t>27800 UNGUÍA - CHOCÓ</t>
  </si>
  <si>
    <t>27810 UNIÓN PANAMERICANA ( Animas) - CHOCÓ</t>
  </si>
  <si>
    <t>41000 DEPARTAMENTO HUILA</t>
  </si>
  <si>
    <t>41001 NEIVA - HUILA</t>
  </si>
  <si>
    <t>41006 ACEVEDO - HUILA</t>
  </si>
  <si>
    <t>41013 AGRADO - HUILA</t>
  </si>
  <si>
    <t>41016 AIPE - HUILA</t>
  </si>
  <si>
    <t>41020 ALGECIRAS - HUILA</t>
  </si>
  <si>
    <t>41026 ALTAMIRA - HUILA</t>
  </si>
  <si>
    <t>41078 BARAYA - HUILA</t>
  </si>
  <si>
    <t>41132 CAMPOALEGRE - HUILA</t>
  </si>
  <si>
    <t>41206 COLOMBIA - HUILA</t>
  </si>
  <si>
    <t>41244 ELÍAS - HUILA</t>
  </si>
  <si>
    <t>41298 GARZÓN - HUILA</t>
  </si>
  <si>
    <t>41306 GIGANTE - HUILA</t>
  </si>
  <si>
    <t>41319 GUADALUPE - HUILA</t>
  </si>
  <si>
    <t>41349 HOBO - HUILA</t>
  </si>
  <si>
    <t>41357 ÍQUIRA - HUILA</t>
  </si>
  <si>
    <t>41359 ISNOS - HUILA</t>
  </si>
  <si>
    <t>41378 LA ARGENTINA - HUILA</t>
  </si>
  <si>
    <t>41396 LA PLATA - HUILA</t>
  </si>
  <si>
    <t>41483 NÁTAGA - HUILA</t>
  </si>
  <si>
    <t>41503 OPORAPA - HUILA</t>
  </si>
  <si>
    <t>41518 PAICOL - HUILA</t>
  </si>
  <si>
    <t>41524 PALERMO - HUILA</t>
  </si>
  <si>
    <t>41530 PALESTINA - HUILA</t>
  </si>
  <si>
    <t>41548 PITAL - HUILA</t>
  </si>
  <si>
    <t>41551 PITALITO - HUILA</t>
  </si>
  <si>
    <t>41615 RIVERA - HUILA</t>
  </si>
  <si>
    <t>41660 SALADOBLANCO - HUILA</t>
  </si>
  <si>
    <t>41668 SAN AGUSTÍN - HUILA</t>
  </si>
  <si>
    <t>41676 SANTA MARÍA - HUILA</t>
  </si>
  <si>
    <t>41770 SUAZA - HUILA</t>
  </si>
  <si>
    <t>41791 TARQUI - HUILA</t>
  </si>
  <si>
    <t>41797 TESALIA - HUILA</t>
  </si>
  <si>
    <t>41799 TELLO - HUILA</t>
  </si>
  <si>
    <t>41801 TERUEL - HUILA</t>
  </si>
  <si>
    <t>41807 TIMANÁ - HUILA</t>
  </si>
  <si>
    <t>41872 VILLAVIEJA - HUILA</t>
  </si>
  <si>
    <t>41885 YAGUARÁ - HUILA</t>
  </si>
  <si>
    <t>44000 DEPARTAMENTO LA GUAJIRA</t>
  </si>
  <si>
    <t>44001 RIOHACHA - LA GUAJIRA</t>
  </si>
  <si>
    <t>44035 ALBANIA - LA GUAJIRA</t>
  </si>
  <si>
    <t>44078 BARRANCAS - LA GUAJIRA</t>
  </si>
  <si>
    <t>44090 DIBULLA - LA GUAJIRA</t>
  </si>
  <si>
    <t>44098 DISTRACCIÓN - LA GUAJIRA</t>
  </si>
  <si>
    <t>44110 EL MOLINO - LA GUAJIRA</t>
  </si>
  <si>
    <t>44279 FONSECA - LA GUAJIRA</t>
  </si>
  <si>
    <t>44378 HATO NUEVO - LA GUAJIRA</t>
  </si>
  <si>
    <t>44420 LA JAGUA DEL PILAR - LA GUAJIRA</t>
  </si>
  <si>
    <t>44430 MAICAO - LA GUAJIRA</t>
  </si>
  <si>
    <t>44560 MANAURE - LA GUAJIRA</t>
  </si>
  <si>
    <t>44650 SAN JUAN DEL CESAR - LA GUAJIRA</t>
  </si>
  <si>
    <t>44847 URIBIA - LA GUAJIRA</t>
  </si>
  <si>
    <t>44855 URUMITA - LA GUAJIRA</t>
  </si>
  <si>
    <t>44874 VILLANUEVA - LA GUAJIRA</t>
  </si>
  <si>
    <t>47000 DEPARTAMENTO MAGDALENA</t>
  </si>
  <si>
    <t>47001 SANTA MARTA - MAGDALENA</t>
  </si>
  <si>
    <t>47030 ALGARROBO - MAGDALENA</t>
  </si>
  <si>
    <t>47053 ARACATACA - MAGDALENA</t>
  </si>
  <si>
    <t>47058 ARIGUANÍ (El Dificil) - MAGDALENA</t>
  </si>
  <si>
    <t>47161 CERRO DE SAN ANTONIO - MAGDALENA</t>
  </si>
  <si>
    <t>47170 CHIVOLO - MAGDALENA</t>
  </si>
  <si>
    <t>47189 CIÉNAGA - MAGDALENA</t>
  </si>
  <si>
    <t>47205 CONCORDIA - MAGDALENA</t>
  </si>
  <si>
    <t>47245 EL BANCO - MAGDALENA</t>
  </si>
  <si>
    <t>47258 EL PIÑÓN - MAGDALENA</t>
  </si>
  <si>
    <t>47268 EL RETÉN - MAGDALENA</t>
  </si>
  <si>
    <t>47288 FUNDACIÓN - MAGDALENA</t>
  </si>
  <si>
    <t>47318 GUAMAL - MAGDALENA</t>
  </si>
  <si>
    <t>47460 NUEVA GRANADA - MAGDALENA</t>
  </si>
  <si>
    <t>47541 PEDRAZA - MAGDALENA</t>
  </si>
  <si>
    <t>47545 PIJIÑO  DEL CARMEN - MAGDALENA</t>
  </si>
  <si>
    <t>47551 PIVIJAY - MAGDALENA</t>
  </si>
  <si>
    <t>47555 PLATO - MAGDALENA</t>
  </si>
  <si>
    <t>47570 PUEBLOVIEJO - MAGDALENA</t>
  </si>
  <si>
    <t>47605 REMOLINO - MAGDALENA</t>
  </si>
  <si>
    <t>47660 SABANAS DE SAN ANGEL - MAGDALENA</t>
  </si>
  <si>
    <t>47675 SALAMINA - MAGDALENA</t>
  </si>
  <si>
    <t>47692 SAN SEBASTIÁN DE BUENAVISTA - MAGDALENA</t>
  </si>
  <si>
    <t>47703 SAN ZENÓN - MAGDALENA</t>
  </si>
  <si>
    <t>47707 SANTA ANA - MAGDALENA</t>
  </si>
  <si>
    <t>47720 SANTA BÁRBARA DE PINTO - MAGDALENA</t>
  </si>
  <si>
    <t>47745 SITIONUEVO - MAGDALENA</t>
  </si>
  <si>
    <t>47798 TENERIFE - MAGDALENA</t>
  </si>
  <si>
    <t>47960 ZAPAYÁN - MAGDALENA</t>
  </si>
  <si>
    <t>47980 ZONA BANANERA - MAGDALENA</t>
  </si>
  <si>
    <t>50000 DEPARTAMENTO META</t>
  </si>
  <si>
    <t>50001 VILLAVICENCIO - META</t>
  </si>
  <si>
    <t>50006 ACACÍAS - META</t>
  </si>
  <si>
    <t>50110 BARRANCA DE UPÍA - META</t>
  </si>
  <si>
    <t>50124 CABUYARO - META</t>
  </si>
  <si>
    <t>50150 CASTILLA LA NUEVA - META</t>
  </si>
  <si>
    <t>50223 CUBARRAL - META</t>
  </si>
  <si>
    <t>50226 CUMARAL - META</t>
  </si>
  <si>
    <t>50245 EL CALVARIO - META</t>
  </si>
  <si>
    <t>50251 EL CASTILLO - META</t>
  </si>
  <si>
    <t>50270 EL DORADO - META</t>
  </si>
  <si>
    <t>50287 FUENTE DE ORO - META</t>
  </si>
  <si>
    <t>50313 GRANADA - META</t>
  </si>
  <si>
    <t>50318 GUAMAL - META</t>
  </si>
  <si>
    <t>50325 MAPIRIPÁN - META</t>
  </si>
  <si>
    <t>50330 MESETAS - META</t>
  </si>
  <si>
    <t>50350 LA MACARENA - META</t>
  </si>
  <si>
    <t>50370 URIBE - META</t>
  </si>
  <si>
    <t>50400 LEJANÍAS - META</t>
  </si>
  <si>
    <t>50450 PUERTO CONCORDIA - META</t>
  </si>
  <si>
    <t>50568 PUERTO GAITÁN - META</t>
  </si>
  <si>
    <t>50573 PUERTO LÓPEZ - META</t>
  </si>
  <si>
    <t>50577 PUERTO LLERAS - META</t>
  </si>
  <si>
    <t>50590 PUERTO RICO - META</t>
  </si>
  <si>
    <t>50606 RESTREPO - META</t>
  </si>
  <si>
    <t>50680 SAN CARLOS DE GUAROA - META</t>
  </si>
  <si>
    <t>50683 SAN JUAN DE ARAMA - META</t>
  </si>
  <si>
    <t>50686 SAN JUANITO - META</t>
  </si>
  <si>
    <t>50689 SAN MARTÍN - META</t>
  </si>
  <si>
    <t>50711 VISTAHERMOSA - META</t>
  </si>
  <si>
    <t>52000 DEPARTAMENTO NARIÑO</t>
  </si>
  <si>
    <t>52001 PASTO - NARIÑO</t>
  </si>
  <si>
    <t>52019 ALBÁN (San José) - NARIÑO</t>
  </si>
  <si>
    <t>52022 ALDANA - NARIÑO</t>
  </si>
  <si>
    <t>52036 ANCUYA - NARIÑO</t>
  </si>
  <si>
    <t>52051 ARBOLEDA (Berruecos) - NARIÑO</t>
  </si>
  <si>
    <t>52079 BARBACOAS - NARIÑO</t>
  </si>
  <si>
    <t>52083 BELÉN - NARIÑO</t>
  </si>
  <si>
    <t>52110 BUESACO - NARIÑO</t>
  </si>
  <si>
    <t>52203 COLÓN (Génova) - NARIÑO</t>
  </si>
  <si>
    <t>52207 CONSACÁ - NARIÑO</t>
  </si>
  <si>
    <t>52210 CONTADERO - NARIÑO</t>
  </si>
  <si>
    <t>52215 CÓRDOBA - NARIÑO</t>
  </si>
  <si>
    <t>52224 CUASPUD (Carlosama) - NARIÑO</t>
  </si>
  <si>
    <t>52227 CUMBAL - NARIÑO</t>
  </si>
  <si>
    <t>52233 CUMBITARA - NARIÑO</t>
  </si>
  <si>
    <t>52240 CHACHAGUÍ - NARIÑO</t>
  </si>
  <si>
    <t>52250 EL CHARCO - NARIÑO</t>
  </si>
  <si>
    <t>52254 EL PEÑOL - NARIÑO</t>
  </si>
  <si>
    <t>52256 EL ROSARIO - NARIÑO</t>
  </si>
  <si>
    <t>52258 EL TABLÓN - NARIÑO</t>
  </si>
  <si>
    <t>52260 EL TAMBO - NARIÑO</t>
  </si>
  <si>
    <t>52287 FUNES - NARIÑO</t>
  </si>
  <si>
    <t>52317 GUACHUCAL - NARIÑO</t>
  </si>
  <si>
    <t>52320 GUAITARILLA - NARIÑO</t>
  </si>
  <si>
    <t>52323 GUALMATÁN - NARIÑO</t>
  </si>
  <si>
    <t>52352 ILES - NARIÑO</t>
  </si>
  <si>
    <t>52354 IMUÉS - NARIÑO</t>
  </si>
  <si>
    <t>52356 IPIALES - NARIÑO</t>
  </si>
  <si>
    <t>52378 LA CRUZ - NARIÑO</t>
  </si>
  <si>
    <t>52381 LA FLORIDA - NARIÑO</t>
  </si>
  <si>
    <t>52385 LA LLANADA - NARIÑO</t>
  </si>
  <si>
    <t>52390 LA TOLA - NARIÑO</t>
  </si>
  <si>
    <t>52399 LA UNIÓN - NARIÑO</t>
  </si>
  <si>
    <t>52405 LEIVA - NARIÑO</t>
  </si>
  <si>
    <t>52411 LINARES - NARIÑO</t>
  </si>
  <si>
    <t>52418 LOS ANDES (Sotomayor) - NARIÑO</t>
  </si>
  <si>
    <t>52427 MAGÜÍ (Payán) - NARIÑO</t>
  </si>
  <si>
    <t>52435 MALLAMA (Piedrancha) - NARIÑO</t>
  </si>
  <si>
    <t>52473 MOSQUERA - NARIÑO</t>
  </si>
  <si>
    <t>52480 NARIÑO - NARIÑO</t>
  </si>
  <si>
    <t>52490 OLAYA HERRERA (Bocas de Satinga) - NARIÑO</t>
  </si>
  <si>
    <t>52506 OSPINA - NARIÑO</t>
  </si>
  <si>
    <t>52520 FRANCISCO PIZARRO (Salahonda) - NARIÑO</t>
  </si>
  <si>
    <t>52540 POLICARPA - NARIÑO</t>
  </si>
  <si>
    <t>52560 POTOSÍ - NARIÑO</t>
  </si>
  <si>
    <t>52565 PROVIDENCIA - NARIÑO</t>
  </si>
  <si>
    <t>52573 PUERRES - NARIÑO</t>
  </si>
  <si>
    <t>52585 PUPIALES - NARIÑO</t>
  </si>
  <si>
    <t>52612 RICAURTE - NARIÑO</t>
  </si>
  <si>
    <t>52621 ROBERTO PAYÁN (San José) - NARIÑO</t>
  </si>
  <si>
    <t>52678 SAMANIEGO - NARIÑO</t>
  </si>
  <si>
    <t>52683 SANDONÁ - NARIÑO</t>
  </si>
  <si>
    <t>52685 SAN BERNARDO - NARIÑO</t>
  </si>
  <si>
    <t>52687 SAN LORENZO - NARIÑO</t>
  </si>
  <si>
    <t>52693 SAN PABLO - NARIÑO</t>
  </si>
  <si>
    <t>52694 SAN PEDRO DE CARTAGO (Cartago) - NARIÑO</t>
  </si>
  <si>
    <t>52696 SANTA BÁRBARA (Iscuandé) - NARIÑO</t>
  </si>
  <si>
    <t>52699 SANTA CRUZ (Guachavés) - NARIÑO</t>
  </si>
  <si>
    <t>52720 SAPUYES - NARIÑO</t>
  </si>
  <si>
    <t>52786 TAMINANGO - NARIÑO</t>
  </si>
  <si>
    <t>52788 TANGUA - NARIÑO</t>
  </si>
  <si>
    <t>52835 TUMACO - NARIÑO</t>
  </si>
  <si>
    <t>52838 TÚQUERRES - NARIÑO</t>
  </si>
  <si>
    <t>52885 YACUANQUER - NARIÑO</t>
  </si>
  <si>
    <t>54000 DEPARTAMENTO NORTE SANTANDER</t>
  </si>
  <si>
    <t>54001 CÚCUTA - NORTE DE SANTANDER</t>
  </si>
  <si>
    <t>54003 ÁBREGO - NORTE DE SANTANDER</t>
  </si>
  <si>
    <t>54051 ARBOLEDAS - NORTE DE SANTANDER</t>
  </si>
  <si>
    <t>54099 BOCHALEMA - NORTE DE SANTANDER</t>
  </si>
  <si>
    <t>54109 BUCARASICA - NORTE DE SANTANDER</t>
  </si>
  <si>
    <t>54125 CÁCOTA - NORTE DE SANTANDER</t>
  </si>
  <si>
    <t>54128 CÁCHIRA - NORTE DE SANTANDER</t>
  </si>
  <si>
    <t>54172 CHINÁCOTA - NORTE DE SANTANDER</t>
  </si>
  <si>
    <t>54174 CHITAGÁ - NORTE DE SANTANDER</t>
  </si>
  <si>
    <t>54206 CONVENCIÓN - NORTE DE SANTANDER</t>
  </si>
  <si>
    <t>54223 CUCUTILLA - NORTE DE SANTANDER</t>
  </si>
  <si>
    <t>54239 DURANIA - NORTE DE SANTANDER</t>
  </si>
  <si>
    <t>54245 EL CARMEN - NORTE DE SANTANDER</t>
  </si>
  <si>
    <t>54250 EL TARRA - NORTE DE SANTANDER</t>
  </si>
  <si>
    <t>54261 EL ZULIA - NORTE DE SANTANDER</t>
  </si>
  <si>
    <t>54313 GRAMALOTE - NORTE DE SANTANDER</t>
  </si>
  <si>
    <t>54344 HACARÍ - NORTE DE SANTANDER</t>
  </si>
  <si>
    <t>54347 HERRÁN - NORTE DE SANTANDER</t>
  </si>
  <si>
    <t>54377 LABATECA - NORTE DE SANTANDER</t>
  </si>
  <si>
    <t>54385 LA ESPERANZA - NORTE DE SANTANDER</t>
  </si>
  <si>
    <t>54398 LA PLAYA - NORTE DE SANTANDER</t>
  </si>
  <si>
    <t>54405 LOS PATIOS - NORTE DE SANTANDER</t>
  </si>
  <si>
    <t>54418 LOURDES - NORTE DE SANTANDER</t>
  </si>
  <si>
    <t>54480 MUTISCUA - NORTE DE SANTANDER</t>
  </si>
  <si>
    <t>54498 OCAÑA - NORTE DE SANTANDER</t>
  </si>
  <si>
    <t>54518 PAMPLONA - NORTE DE SANTANDER</t>
  </si>
  <si>
    <t>54520 PAMPLONITA - NORTE DE SANTANDER</t>
  </si>
  <si>
    <t>54553 PUERTO SANTANDER - NORTE DE SANTANDER</t>
  </si>
  <si>
    <t>54599 RAGONVALIA - NORTE DE SANTANDER</t>
  </si>
  <si>
    <t>54660 SALAZAR - NORTE DE SANTANDER</t>
  </si>
  <si>
    <t>54670 SAN CALIXTO - NORTE DE SANTANDER</t>
  </si>
  <si>
    <t>54673 SAN CAYETANO - NORTE DE SANTANDER</t>
  </si>
  <si>
    <t>54680 SANTIAGO - NORTE DE SANTANDER</t>
  </si>
  <si>
    <t>54720 SARDINATA - NORTE DE SANTANDER</t>
  </si>
  <si>
    <t>54743 SILOS - NORTE DE SANTANDER</t>
  </si>
  <si>
    <t>54800 TEORAMA - NORTE DE SANTANDER</t>
  </si>
  <si>
    <t>54810 TIBÚ - NORTE DE SANTANDER</t>
  </si>
  <si>
    <t>54820 TOLEDO - NORTE DE SANTANDER</t>
  </si>
  <si>
    <t>54871 VILLA CARO - NORTE DE SANTANDER</t>
  </si>
  <si>
    <t>54874 VILLA DEL ROSARIO - NORTE DE SANTANDER</t>
  </si>
  <si>
    <t>63000 DEPARTAMENTO QUINDÍO</t>
  </si>
  <si>
    <t>63001 ARMENIA - QUINDÍO</t>
  </si>
  <si>
    <t>63111 BUENAVISTA - QUINDÍO</t>
  </si>
  <si>
    <t>63130 CALARCÁ - QUINDÍO</t>
  </si>
  <si>
    <t>63190 CIRCASIA - QUINDÍO</t>
  </si>
  <si>
    <t>63212 CÓRDOBA - QUINDÍO</t>
  </si>
  <si>
    <t>63272 FILANDIA - QUINDÍO</t>
  </si>
  <si>
    <t>63302 GÉNOVA - QUINDÍO</t>
  </si>
  <si>
    <t>63401 LA TEBAIDA - QUINDÍO</t>
  </si>
  <si>
    <t>63470 MONTENEGRO - QUINDÍO</t>
  </si>
  <si>
    <t>63548 PIJAO - QUINDÍO</t>
  </si>
  <si>
    <t>63594 QUIMBAYA - QUINDÍO</t>
  </si>
  <si>
    <t>63690 SALENTO - QUINDÍO</t>
  </si>
  <si>
    <t>66000 DEPARTAMENTO RISARALDA</t>
  </si>
  <si>
    <t>66001 PEREIRA - RISARALDA</t>
  </si>
  <si>
    <t>66045 APÍA - RISARALDA</t>
  </si>
  <si>
    <t>66075 BALBOA - RISARALDA</t>
  </si>
  <si>
    <t>66088 BELÉN DE UMBRÍA - RISARALDA</t>
  </si>
  <si>
    <t>66170 DOSQUEBRADAS - RISARALDA</t>
  </si>
  <si>
    <t>66318 GUÁTICA - RISARALDA</t>
  </si>
  <si>
    <t>66383 LA CELIA - RISARALDA</t>
  </si>
  <si>
    <t>66400 LA VIRGINIA - RISARALDA</t>
  </si>
  <si>
    <t>66440 MARSELLA - RISARALDA</t>
  </si>
  <si>
    <t>66456 MISTRATÓ - RISARALDA</t>
  </si>
  <si>
    <t>66572 PUEBLO RICO - RISARALDA</t>
  </si>
  <si>
    <t>66594 QUINCHÍA - RISARALDA</t>
  </si>
  <si>
    <t>66682 SANTA ROSA DE CABAL - RISARALDA</t>
  </si>
  <si>
    <t>66687 SANTUARIO - RISARALDA</t>
  </si>
  <si>
    <t>68000 DEPARTAMENTO SANTANDER</t>
  </si>
  <si>
    <t>68001 BUCARAMANGA - SANTANDER</t>
  </si>
  <si>
    <t>68013 AGUADA - SANTANDER</t>
  </si>
  <si>
    <t>68020 ALBANIA - SANTANDER</t>
  </si>
  <si>
    <t>68051 ARATOCA - SANTANDER</t>
  </si>
  <si>
    <t>68077 BARBOSA - SANTANDER</t>
  </si>
  <si>
    <t>68079 BARICHARA - SANTANDER</t>
  </si>
  <si>
    <t>68081 BARRANCABERMEJA - SANTANDER</t>
  </si>
  <si>
    <t>68092 BETULIA - SANTANDER</t>
  </si>
  <si>
    <t>68101 BOLÍVAR - SANTANDER</t>
  </si>
  <si>
    <t>68121 CABRERA - SANTANDER</t>
  </si>
  <si>
    <t>68132 CALIFORNIA - SANTANDER</t>
  </si>
  <si>
    <t>68147 CAPITANEJO - SANTANDER</t>
  </si>
  <si>
    <t>68152 CARCASÍ - SANTANDER</t>
  </si>
  <si>
    <t>68160 CEPITÁ - SANTANDER</t>
  </si>
  <si>
    <t>68162 CERRITO - SANTANDER</t>
  </si>
  <si>
    <t>68167 CHARALÁ - SANTANDER</t>
  </si>
  <si>
    <t>68169 CHARTA - SANTANDER</t>
  </si>
  <si>
    <t>68176 CHIMA - SANTANDER</t>
  </si>
  <si>
    <t>68179 CHIPATÁ - SANTANDER</t>
  </si>
  <si>
    <t>68190 CIMITARRA - SANTANDER</t>
  </si>
  <si>
    <t>68207 CONCEPCIÓN - SANTANDER</t>
  </si>
  <si>
    <t>68209 CONFINES - SANTANDER</t>
  </si>
  <si>
    <t>68211 CONTRATACIÓN - SANTANDER</t>
  </si>
  <si>
    <t>68217 COROMORO - SANTANDER</t>
  </si>
  <si>
    <t>68229 CURITÍ - SANTANDER</t>
  </si>
  <si>
    <t>68235 EL CARMEN - SANTANDER</t>
  </si>
  <si>
    <t>68245 EL GUACAMAYO - SANTANDER</t>
  </si>
  <si>
    <t>68250 EL PEÑÓN - SANTANDER</t>
  </si>
  <si>
    <t>68255 EL PLAYÓN - SANTANDER</t>
  </si>
  <si>
    <t>68264 ENCINO - SANTANDER</t>
  </si>
  <si>
    <t>68266 ENCISO - SANTANDER</t>
  </si>
  <si>
    <t>68271 FLORIÁN - SANTANDER</t>
  </si>
  <si>
    <t>68276 FLORIDABLANCA - SANTANDER</t>
  </si>
  <si>
    <t>68296 GALÁN - SANTANDER</t>
  </si>
  <si>
    <t>68298 GÁMBITA - SANTANDER</t>
  </si>
  <si>
    <t>68307 GIRÓN - SANTANDER</t>
  </si>
  <si>
    <t>68318 GUACA - SANTANDER</t>
  </si>
  <si>
    <t>68320 GUADALUPE - SANTANDER</t>
  </si>
  <si>
    <t>68322 GUAPOTÁ - SANTANDER</t>
  </si>
  <si>
    <t>68324 GUAVATÁ - SANTANDER</t>
  </si>
  <si>
    <t>68327 GÜEPSA - SANTANDER</t>
  </si>
  <si>
    <t>68344 HATO - SANTANDER</t>
  </si>
  <si>
    <t>68368 JESÚS MARÍA - SANTANDER</t>
  </si>
  <si>
    <t>68370 JORDÁN - SANTANDER</t>
  </si>
  <si>
    <t>68377 LA BELLEZA - SANTANDER</t>
  </si>
  <si>
    <t>68385 LANDÁZURI - SANTANDER</t>
  </si>
  <si>
    <t>68397 LA PAZ - SANTANDER</t>
  </si>
  <si>
    <t>68406 LEBRIJA - SANTANDER</t>
  </si>
  <si>
    <t>68418 LOS SANTOS - SANTANDER</t>
  </si>
  <si>
    <t>68425 MACARAVITA - SANTANDER</t>
  </si>
  <si>
    <t>68432 MÁLAGA - SANTANDER</t>
  </si>
  <si>
    <t>68444 MATANZA - SANTANDER</t>
  </si>
  <si>
    <t>68464 MOGOTES - SANTANDER</t>
  </si>
  <si>
    <t>68468 MOLAGAVITA - SANTANDER</t>
  </si>
  <si>
    <t>68498 OCAMONTE - SANTANDER</t>
  </si>
  <si>
    <t>68500 OIBA - SANTANDER</t>
  </si>
  <si>
    <t>68502 ONZAGA - SANTANDER</t>
  </si>
  <si>
    <t>68522 PALMAR - SANTANDER</t>
  </si>
  <si>
    <t>68524 PALMAS DEL SOCORRO - SANTANDER</t>
  </si>
  <si>
    <t>68533 PÁRAMO - SANTANDER</t>
  </si>
  <si>
    <t>68547 PIEDECUESTA - SANTANDER</t>
  </si>
  <si>
    <t>68549 PINCHOTE - SANTANDER</t>
  </si>
  <si>
    <t>68572 PUENTE NACIONAL - SANTANDER</t>
  </si>
  <si>
    <t>68573 PUERTO PARRA - SANTANDER</t>
  </si>
  <si>
    <t>68575 PUERTO WILCHES - SANTANDER</t>
  </si>
  <si>
    <t>68615 RIONEGRO - SANTANDER</t>
  </si>
  <si>
    <t>68655 SABANA DE TORRES - SANTANDER</t>
  </si>
  <si>
    <t>68669 SAN ANDRÉS - SANTANDER</t>
  </si>
  <si>
    <t>68673 SAN BENITO - SANTANDER</t>
  </si>
  <si>
    <t>68679 SAN GIL - SANTANDER</t>
  </si>
  <si>
    <t>68682 SAN JOAQUÍN - SANTANDER</t>
  </si>
  <si>
    <t>68684 SAN JOSÉ DE MIRANDA - SANTANDER</t>
  </si>
  <si>
    <t>68686 SAN MIGUEL - SANTANDER</t>
  </si>
  <si>
    <t>68689 SAN VICENTE DE CHUCURÍ - SANTANDER</t>
  </si>
  <si>
    <t>68705 SANTA BÁRBARA - SANTANDER</t>
  </si>
  <si>
    <t>68720 SANTA HELENA DEL OPÓN - SANTANDER</t>
  </si>
  <si>
    <t>68745 SIMACOTA - SANTANDER</t>
  </si>
  <si>
    <t>68755 SOCORRO - SANTANDER</t>
  </si>
  <si>
    <t>68770 SUAITA - SANTANDER</t>
  </si>
  <si>
    <t>68773 SUCRE - SANTANDER</t>
  </si>
  <si>
    <t>68780 SURATÁ - SANTANDER</t>
  </si>
  <si>
    <t>68820 TONA - SANTANDER</t>
  </si>
  <si>
    <t>68855 VALLE DE SAN JOSÉ - SANTANDER</t>
  </si>
  <si>
    <t>68861 VÉLEZ - SANTANDER</t>
  </si>
  <si>
    <t>68867 VETAS - SANTANDER</t>
  </si>
  <si>
    <t>68872 VILLANUEVA - SANTANDER</t>
  </si>
  <si>
    <t>68895 ZAPATOCA - SANTANDER</t>
  </si>
  <si>
    <t>70000 DEPARTAMENTO SUCRE</t>
  </si>
  <si>
    <t>70001 SINCELEJO - SUCRE</t>
  </si>
  <si>
    <t>70110 BUENAVISTA - SUCRE</t>
  </si>
  <si>
    <t>70124 CAIMITO - SUCRE</t>
  </si>
  <si>
    <t>70204 COLOSÓ - SUCRE</t>
  </si>
  <si>
    <t>70215 COROZAL - SUCRE</t>
  </si>
  <si>
    <t>70221 COVEÑAS - SUCRE</t>
  </si>
  <si>
    <t>70230 CHALÁN - SUCRE</t>
  </si>
  <si>
    <t>70233 EL ROBLE - SUCRE</t>
  </si>
  <si>
    <t>70235 GALERAS - SUCRE</t>
  </si>
  <si>
    <t>70265 GUARANDA - SUCRE</t>
  </si>
  <si>
    <t>70400 LA UNIÓN - SUCRE</t>
  </si>
  <si>
    <t>70418 LOS PALMITOS - SUCRE</t>
  </si>
  <si>
    <t>70429 MAJAGUAL - SUCRE</t>
  </si>
  <si>
    <t>70473 MORROA - SUCRE</t>
  </si>
  <si>
    <t>70508 OVEJAS - SUCRE</t>
  </si>
  <si>
    <t>70523 PALMITO - SUCRE</t>
  </si>
  <si>
    <t>70670 SAMPUÉS - SUCRE</t>
  </si>
  <si>
    <t>70678 SAN BENITO ABAD - SUCRE</t>
  </si>
  <si>
    <t>70702 SAN JUAN DE BETULIA (Betulia) - SUCRE</t>
  </si>
  <si>
    <t>70708 SAN MARCOS - SUCRE</t>
  </si>
  <si>
    <t>70713 SAN ONOFRE - SUCRE</t>
  </si>
  <si>
    <t>70717 SAN PEDRO - SUCRE</t>
  </si>
  <si>
    <t>70742 SINCÉ - SUCRE</t>
  </si>
  <si>
    <t>70771 SUCRE - SUCRE</t>
  </si>
  <si>
    <t>70820 TOLÚ - SUCRE</t>
  </si>
  <si>
    <t>70823 TOLUVIEJO - SUCRE</t>
  </si>
  <si>
    <t>73000 DEPARTAMENTO TOLIMA</t>
  </si>
  <si>
    <t>73001 IBAGUÉ - TOLIMA</t>
  </si>
  <si>
    <t>73024 ALPUJARRA - TOLIMA</t>
  </si>
  <si>
    <t>73026 ALVARADO - TOLIMA</t>
  </si>
  <si>
    <t>73030 AMBALEMA - TOLIMA</t>
  </si>
  <si>
    <t>73043 ANZOÁTEGUI - TOLIMA</t>
  </si>
  <si>
    <t>73055 ARMERO (Guayabal) - TOLIMA</t>
  </si>
  <si>
    <t>73067 ATACO - TOLIMA</t>
  </si>
  <si>
    <t>73124 CAJAMARCA - TOLIMA</t>
  </si>
  <si>
    <t>73148 CARMEN DE APICALÁ - TOLIMA</t>
  </si>
  <si>
    <t>73152 CASABIANCA - TOLIMA</t>
  </si>
  <si>
    <t>73168 CHAPARRAL - TOLIMA</t>
  </si>
  <si>
    <t>73200 COELLO - TOLIMA</t>
  </si>
  <si>
    <t>73217 COYAIMA - TOLIMA</t>
  </si>
  <si>
    <t>73226 CUNDAY - TOLIMA</t>
  </si>
  <si>
    <t>73236 DOLORES - TOLIMA</t>
  </si>
  <si>
    <t>73268 ESPINAL - TOLIMA</t>
  </si>
  <si>
    <t>73270 FALAN - TOLIMA</t>
  </si>
  <si>
    <t>73275 FLANDES - TOLIMA</t>
  </si>
  <si>
    <t>73283 FRESNO - TOLIMA</t>
  </si>
  <si>
    <t>73319 GUAMO - TOLIMA</t>
  </si>
  <si>
    <t>73347 HERVEO - TOLIMA</t>
  </si>
  <si>
    <t>73349 HONDA - TOLIMA</t>
  </si>
  <si>
    <t>73352 ICONONZO - TOLIMA</t>
  </si>
  <si>
    <t>73408 LÉRIDA - TOLIMA</t>
  </si>
  <si>
    <t>73411 LÍBANO - TOLIMA</t>
  </si>
  <si>
    <t>73443 MARIQUITA - TOLIMA</t>
  </si>
  <si>
    <t>73449 MELGAR - TOLIMA</t>
  </si>
  <si>
    <t>73461 MURILLO - TOLIMA</t>
  </si>
  <si>
    <t>73483 NATAGAIMA - TOLIMA</t>
  </si>
  <si>
    <t>73504 ORTEGA - TOLIMA</t>
  </si>
  <si>
    <t>73520 PALOCABILDO - TOLIMA</t>
  </si>
  <si>
    <t>73547 PIEDRAS - TOLIMA</t>
  </si>
  <si>
    <t>73555 PLANADAS - TOLIMA</t>
  </si>
  <si>
    <t>73563 PRADO - TOLIMA</t>
  </si>
  <si>
    <t>73585 PURIFICACIÓN - TOLIMA</t>
  </si>
  <si>
    <t>73616 RIOBLANCO - TOLIMA</t>
  </si>
  <si>
    <t>73622 RONCESVALLES - TOLIMA</t>
  </si>
  <si>
    <t>73624 ROVIRA - TOLIMA</t>
  </si>
  <si>
    <t>73671 SALDAÑA - TOLIMA</t>
  </si>
  <si>
    <t>73675 SAN ANTONIO - TOLIMA</t>
  </si>
  <si>
    <t>73678 SAN LUIS - TOLIMA</t>
  </si>
  <si>
    <t>73686 SANTA ISABEL - TOLIMA</t>
  </si>
  <si>
    <t>73770 SUÁREZ - TOLIMA</t>
  </si>
  <si>
    <t>73854 VALLE DE SAN JUAN - TOLIMA</t>
  </si>
  <si>
    <t>73861 VENADILLO - TOLIMA</t>
  </si>
  <si>
    <t>73870 VILLAHERMOSA - TOLIMA</t>
  </si>
  <si>
    <t>73873 VILLARRICA - TOLIMA</t>
  </si>
  <si>
    <t>76000 DEPARTAMENTO VALLE DEL CAUCA</t>
  </si>
  <si>
    <t>76001 CALI - VALLE DEL CAUCA</t>
  </si>
  <si>
    <t>76020 ALCALÁ - VALLE DEL CAUCA</t>
  </si>
  <si>
    <t>76036 ANDALUCÍA - VALLE DEL CAUCA</t>
  </si>
  <si>
    <t>76041 ANSERMANUEVO - VALLE DEL CAUCA</t>
  </si>
  <si>
    <t>76054 ARGELIA - VALLE DEL CAUCA</t>
  </si>
  <si>
    <t>76100 BOLÍVAR - VALLE DEL CAUCA</t>
  </si>
  <si>
    <t>76109 BUENAVENTURA - VALLE DEL CAUCA</t>
  </si>
  <si>
    <t>76111 BUGA - VALLE DEL CAUCA</t>
  </si>
  <si>
    <t>76113 BUGALAGRANDE - VALLE DEL CAUCA</t>
  </si>
  <si>
    <t>76122 CAICEDONIA - VALLE DEL CAUCA</t>
  </si>
  <si>
    <t>76126 CALIMA (El Darién) - VALLE DEL CAUCA</t>
  </si>
  <si>
    <t>76130 CANDELARIA - VALLE DEL CAUCA</t>
  </si>
  <si>
    <t>76147 CARTAGO - VALLE DEL CAUCA</t>
  </si>
  <si>
    <t>76233 DAGUA - VALLE DEL CAUCA</t>
  </si>
  <si>
    <t>76243 EL ÁGUILA - VALLE DEL CAUCA</t>
  </si>
  <si>
    <t>76246 EL CAIRO - VALLE DEL CAUCA</t>
  </si>
  <si>
    <t>76248 EL CERRITO - VALLE DEL CAUCA</t>
  </si>
  <si>
    <t>76250 EL DOVIO - VALLE DEL CAUCA</t>
  </si>
  <si>
    <t>76275 FLORIDA - VALLE DEL CAUCA</t>
  </si>
  <si>
    <t>76306 GINEBRA - VALLE DEL CAUCA</t>
  </si>
  <si>
    <t>76318 GUACARÍ - VALLE DEL CAUCA</t>
  </si>
  <si>
    <t>76364 JAMUNDÍ - VALLE DEL CAUCA</t>
  </si>
  <si>
    <t>76377 LA CUMBRE - VALLE DEL CAUCA</t>
  </si>
  <si>
    <t>76400 LA UNIÓN - VALLE DEL CAUCA</t>
  </si>
  <si>
    <t>76403 LA VICTORIA - VALLE DEL CAUCA</t>
  </si>
  <si>
    <t>76497 OBANDO - VALLE DEL CAUCA</t>
  </si>
  <si>
    <t>76520 PALMIRA - VALLE DEL CAUCA</t>
  </si>
  <si>
    <t>76563 PRADERA - VALLE DEL CAUCA</t>
  </si>
  <si>
    <t>76606 RESTREPO - VALLE DEL CAUCA</t>
  </si>
  <si>
    <t>76616 RIOFRÍO - VALLE DEL CAUCA</t>
  </si>
  <si>
    <t>76622 ROLDANILLO - VALLE DEL CAUCA</t>
  </si>
  <si>
    <t>76670 SAN PEDRO - VALLE DEL CAUCA</t>
  </si>
  <si>
    <t>76736 SEVILLA - VALLE DEL CAUCA</t>
  </si>
  <si>
    <t>76823 TORO - VALLE DEL CAUCA</t>
  </si>
  <si>
    <t>76828 TRUJILLO - VALLE DEL CAUCA</t>
  </si>
  <si>
    <t>76834 TULUÁ - VALLE DEL CAUCA</t>
  </si>
  <si>
    <t>76845 ULLOA - VALLE DEL CAUCA</t>
  </si>
  <si>
    <t>76863 VERSALLES - VALLE DEL CAUCA</t>
  </si>
  <si>
    <t>76869 VIJES - VALLE DEL CAUCA</t>
  </si>
  <si>
    <t>76890 YOTOCO - VALLE DEL CAUCA</t>
  </si>
  <si>
    <t>76892 YUMBO - VALLE DEL CAUCA</t>
  </si>
  <si>
    <t>76895 ZARZAL - VALLE DEL CAUCA</t>
  </si>
  <si>
    <t>81000 DEPARTAMENTO ARAUCA</t>
  </si>
  <si>
    <t>81001 ARAUCA - ARAUCA</t>
  </si>
  <si>
    <t>81065 ARAUQUITA - ARAUCA</t>
  </si>
  <si>
    <t>81220 CRAVO NORTE - ARAUCA</t>
  </si>
  <si>
    <t>81300 FORTUL - ARAUCA</t>
  </si>
  <si>
    <t>81591 PUERTO RONDÓN - ARAUCA</t>
  </si>
  <si>
    <t>81736 SARAVENA - ARAUCA</t>
  </si>
  <si>
    <t>81794 TAME - ARAUCA</t>
  </si>
  <si>
    <t>85000 DEPARTAMENTO CASANARE</t>
  </si>
  <si>
    <t>85001 YOPAL - CASANARE</t>
  </si>
  <si>
    <t>85010 AGUAZUL - CASANARE</t>
  </si>
  <si>
    <t>85015 CHÁMEZA - CASANARE</t>
  </si>
  <si>
    <t>85125 HATO COROZAL - CASANARE</t>
  </si>
  <si>
    <t>85136 LA SALINA - CASANARE</t>
  </si>
  <si>
    <t>85139 MANÍ - CASANARE</t>
  </si>
  <si>
    <t>85162 MONTERREY - CASANARE</t>
  </si>
  <si>
    <t>85225 NUNCHÍA - CASANARE</t>
  </si>
  <si>
    <t>85230 OROCUÉ - CASANARE</t>
  </si>
  <si>
    <t>85250 PAZ DE ARIPORO - CASANARE</t>
  </si>
  <si>
    <t>85263 PORE - CASANARE</t>
  </si>
  <si>
    <t>85279 RECETOR - CASANARE</t>
  </si>
  <si>
    <t>85300 SABANALARGA - CASANARE</t>
  </si>
  <si>
    <t>85315 SÁCAMA - CASANARE</t>
  </si>
  <si>
    <t>85325 SAN LUIS DE PALENQUE - CASANARE</t>
  </si>
  <si>
    <t>85400 TÁMARA - CASANARE</t>
  </si>
  <si>
    <t>85410 TAURAMENA - CASANARE</t>
  </si>
  <si>
    <t>85430 TRINIDAD - CASANARE</t>
  </si>
  <si>
    <t>85440 VILLANUEVA - CASANARE</t>
  </si>
  <si>
    <t>86000 DEPARTAMENTO PUTUMAYO</t>
  </si>
  <si>
    <t>86001 MOCOA - PUTUMAYO</t>
  </si>
  <si>
    <t>86219 COLÓN - PUTUMAYO</t>
  </si>
  <si>
    <t>86320 ORITO - PUTUMAYO</t>
  </si>
  <si>
    <t>86568 PUERTO ASÍS - PUTUMAYO</t>
  </si>
  <si>
    <t>86569 PUERTO CAICEDO - PUTUMAYO</t>
  </si>
  <si>
    <t>86571 PUERTO GUZMÁN - PUTUMAYO</t>
  </si>
  <si>
    <t>86573 PUERTO LEGUÍZAMO - PUTUMAYO</t>
  </si>
  <si>
    <t>86749 SIBUNDOY - PUTUMAYO</t>
  </si>
  <si>
    <t>86755 SAN FRANCISCO - PUTUMAYO</t>
  </si>
  <si>
    <t>86757 SAN MIGUEL (La Dorada) - PUTUMAYO</t>
  </si>
  <si>
    <t>86760 SANTIAGO - PUTUMAYO</t>
  </si>
  <si>
    <t>86865 VALLE DEL GUAMUEZ (La Hormiga) - PUTUMAYO</t>
  </si>
  <si>
    <t>86885 VILLAGARZÓN - PUTUMAYO</t>
  </si>
  <si>
    <t>88000 DEPARTAMENTO SAN ANDRÉS</t>
  </si>
  <si>
    <t>88001 SAN ANDRÉS - SAN ANDRÉS PROVIDENCIA Y SANTA CATALINA</t>
  </si>
  <si>
    <t>88564 PROVIDENCIA (Santa Isabel) - SAN ANDRÉS PROVIDENCIA Y SANTA CATALINA</t>
  </si>
  <si>
    <t>91000 DEPARTAMENTO AMAZONAS</t>
  </si>
  <si>
    <t>91001 LETICIA - AMAZONAS</t>
  </si>
  <si>
    <t>91540 PUERTO NARIÑO - AMAZONAS</t>
  </si>
  <si>
    <t>94000 DEPARTAMENTO GUAINÍA</t>
  </si>
  <si>
    <t>94001 INÍRIDA - GUAINÍA</t>
  </si>
  <si>
    <t>95000 DEPARTAMENTO GUAVIARE</t>
  </si>
  <si>
    <t>95001 SAN JOSÉ DEL GUAVIARE - GUAVIARE</t>
  </si>
  <si>
    <t>95015 CALAMAR - GUAVIARE</t>
  </si>
  <si>
    <t>95025 EL RETORNO - GUAVIARE</t>
  </si>
  <si>
    <t>95200 MIRAFLORES - GUAVIARE</t>
  </si>
  <si>
    <t>97000 DEPARTAMENTO VAUPÉS</t>
  </si>
  <si>
    <t>97001 MITÚ - VAUPÉS</t>
  </si>
  <si>
    <t>97161 CARURÚ - VAUPÉS</t>
  </si>
  <si>
    <t>97666 TARAIRA - VAUPÉS</t>
  </si>
  <si>
    <t>99000 DEPARTAMENTO VICHADA</t>
  </si>
  <si>
    <t>99001 PUERTO CARREÑO - VICHADA</t>
  </si>
  <si>
    <t>99524 LA PRIMAVERA - VICHADA</t>
  </si>
  <si>
    <t>99624 SANTA ROSALÍA - VICHADA</t>
  </si>
  <si>
    <t>99773 CUMARIBO - VICHADA</t>
  </si>
  <si>
    <t>99999 ENTE GENERAL</t>
  </si>
  <si>
    <t>F11: PLAN DE INVERSIÓN Y EJECUCIÓN DEL PLAN DE DESAROLLO NACIONAL</t>
  </si>
  <si>
    <t>0 PLAN DE INVERSIÓN Y EJECUCIÓN DEL PLAN NACIONAL DE DESARROLLO (Registre cifras en PESOS)</t>
  </si>
  <si>
    <t>NOMBRE DEL PROYECTO</t>
  </si>
  <si>
    <t>TIPO DE INVERSIÓN</t>
  </si>
  <si>
    <t>ÁREAS INVOLUCRADAS</t>
  </si>
  <si>
    <t>RESPONSABLES</t>
  </si>
  <si>
    <t>RECURSOS / FINANCIACIÓN</t>
  </si>
  <si>
    <t>RECURSOS / VALOR</t>
  </si>
  <si>
    <t>FECHA INICIO</t>
  </si>
  <si>
    <t>FECHA TERMINACIÓN</t>
  </si>
  <si>
    <t>LUGAR DE EJECUCIÓN</t>
  </si>
  <si>
    <t xml:space="preserve">RECURSOS EJECUTADOS </t>
  </si>
  <si>
    <t>PORCENTAJE ( % ) DE AVANCE EN TIEMPO</t>
  </si>
  <si>
    <t>PORCENTAJE ( % ) DE AVANCE EN RECURSOS</t>
  </si>
  <si>
    <t xml:space="preserve">PORCENTAJE ( % )  DE AVANCE DEL PROYECTO </t>
  </si>
  <si>
    <t>1 SECTOR AGROPECUARIO</t>
  </si>
  <si>
    <t>1 BANCA EXTERNA</t>
  </si>
  <si>
    <t>1 AMAZONAS - DEPARTAMENTO</t>
  </si>
  <si>
    <t>2 SECTOR DEFENSA Y SEGURIDAD</t>
  </si>
  <si>
    <t>2 BANCA INTERNA</t>
  </si>
  <si>
    <t>2 ANTIOQUIA - DEPARTAMENTO</t>
  </si>
  <si>
    <t>3 SECTOR GESTIÓN PÚBLICA</t>
  </si>
  <si>
    <t>3 CONVENIO</t>
  </si>
  <si>
    <t>3 ARAUCA - DEPARTAMENTO</t>
  </si>
  <si>
    <t>4 SECTOR INFRAESTRUCTURA</t>
  </si>
  <si>
    <t>4 DONACIÓN</t>
  </si>
  <si>
    <t>4 ATLÁNTICO - DEPARTAMENTO</t>
  </si>
  <si>
    <t>5 SECTOR MEDIO AMBIENTE</t>
  </si>
  <si>
    <t>5 RECURSOS PROPIOS</t>
  </si>
  <si>
    <t>5 BOGOTÁ D.C. - DISTRITO CAPITAL</t>
  </si>
  <si>
    <t>6 SECTOR MINAS Y ENERGÍA</t>
  </si>
  <si>
    <t>6 BOLÍVAR - DEPARTAMENTO</t>
  </si>
  <si>
    <t>7 SECTOR SOCIAL</t>
  </si>
  <si>
    <t>7 BOYACÁ - DEPARTAMENTO</t>
  </si>
  <si>
    <t>8 OTRO SECTOR</t>
  </si>
  <si>
    <t>8 CALDAS - DEPARTAMENTO</t>
  </si>
  <si>
    <t>9 CAQUETÁ - DEPARTAMENTO</t>
  </si>
  <si>
    <t>10 CASANARE - DEPARTAMENTO</t>
  </si>
  <si>
    <t>11 CAUCA - DEPARTAMENTO</t>
  </si>
  <si>
    <t>12 CESAR - DEPARTAMENTO</t>
  </si>
  <si>
    <t>13 CHOCÓ - DEPARTAMENTO</t>
  </si>
  <si>
    <t>14 CÓRDOBA - DEPARTAMENTO</t>
  </si>
  <si>
    <t>15 CUNDINAMARCA - DEPARTAMENTO</t>
  </si>
  <si>
    <t>16 GUAINÍA - DEPARTAMENTO</t>
  </si>
  <si>
    <t>17 GUAVIARE - DEPARTAMENTO</t>
  </si>
  <si>
    <t>18 HUILA - DEPARTAMENTO</t>
  </si>
  <si>
    <t>19 LA GUAJIRA - DEPARTAMENTO</t>
  </si>
  <si>
    <t>20 MAGDALENA - DEPARTAMENTO</t>
  </si>
  <si>
    <t>21 META - DEPARTAMENTO</t>
  </si>
  <si>
    <t>22 NARIÑO - DEPARTAMENTO</t>
  </si>
  <si>
    <t>23 NORTE DE SANTANDER - DEPARTAMENTO</t>
  </si>
  <si>
    <t>24 PUTUMAYO - DEPARTAMENTO</t>
  </si>
  <si>
    <t>25 QUINDÍO - DEPARTAMENTO</t>
  </si>
  <si>
    <t>26 RISARALDA - DEPARTAMENTO</t>
  </si>
  <si>
    <t>27 SAN ANDRÉS  PROVIDENCIA Y SANTA CATALINA - DEPARTAMENTO</t>
  </si>
  <si>
    <t>28 SANTANDER - DEPARTAMENTO</t>
  </si>
  <si>
    <t>29 SUCRE - DEPARTAMENTO</t>
  </si>
  <si>
    <t>30 TOLIMA - DEPARTAMENTO</t>
  </si>
  <si>
    <t>31 VALLE DEL CAUCA - DEPARTAMENTO</t>
  </si>
  <si>
    <t>32 VAUPÉS - DEPARTAMENTO</t>
  </si>
  <si>
    <t>33 VICHADA - DEPARTAMENTO</t>
  </si>
  <si>
    <t>34 ABEJORRAL - ANTIOQUIA</t>
  </si>
  <si>
    <t>35 ABREGO - NORTE DE SANTANDER</t>
  </si>
  <si>
    <t>36 ABRIAQUÍ - ANTIOQUIA</t>
  </si>
  <si>
    <t>37 ACACÍAS - META</t>
  </si>
  <si>
    <t>38 ACANDÍ - CHOCÓ</t>
  </si>
  <si>
    <t>39 ACEVEDO - HUILA</t>
  </si>
  <si>
    <t>40 ACHÍ - BOLÍVAR</t>
  </si>
  <si>
    <t>41 AGRADO - HUILA</t>
  </si>
  <si>
    <t>42 AGUA DE DIOS - CUNDINAMARCA</t>
  </si>
  <si>
    <t>43 AGUACHICA - CESAR</t>
  </si>
  <si>
    <t>44 AGUADA - SANTANDER</t>
  </si>
  <si>
    <t>45 AGUADAS - CALDAS</t>
  </si>
  <si>
    <t>46 AGUAZUL - CASANARE</t>
  </si>
  <si>
    <t>47 AGUSTÍN CODAZZI - CESAR</t>
  </si>
  <si>
    <t>48 AIPE - HUILA</t>
  </si>
  <si>
    <t>49 ALBÁN - CUNDINAMARCA</t>
  </si>
  <si>
    <t>50 ALBÁN - NARIÑO</t>
  </si>
  <si>
    <t>51 ALBANIA - CAQUETA</t>
  </si>
  <si>
    <t>52 ALBANIA - LA GUAJIRA</t>
  </si>
  <si>
    <t>53 ALBANIA - SANTANDER</t>
  </si>
  <si>
    <t>54 ALCALÁ - VALLE DEL CAUCA</t>
  </si>
  <si>
    <t>55 ALDANA - NARIÑO</t>
  </si>
  <si>
    <t>56 ALEJANDRÍA - ANTIOQUIA</t>
  </si>
  <si>
    <t>57 ALGARROBO - MAGDALENA</t>
  </si>
  <si>
    <t>58 ALGECIRAS - HUILA</t>
  </si>
  <si>
    <t>59 ALMAGUER - CAUCA</t>
  </si>
  <si>
    <t>60 ALMEIDA - BOYACÁ</t>
  </si>
  <si>
    <t>61 ALPUJARRA - TOLIMA</t>
  </si>
  <si>
    <t>62 ALTAMIRA - HUILA</t>
  </si>
  <si>
    <t>63 ALTO BAUDÓ - CHOCÓ</t>
  </si>
  <si>
    <t>64 ALTOS DEL ROSARIO - BOLÍVAR</t>
  </si>
  <si>
    <t>65 ALVARADO - TOLIMA</t>
  </si>
  <si>
    <t>66 AMAGÁ - ANTIOQUIA</t>
  </si>
  <si>
    <t>67 AMALFI - ANTIOQUIA</t>
  </si>
  <si>
    <t>68 AMBALEMA - TOLIMA</t>
  </si>
  <si>
    <t>69 ANAPOIMA - CUNDINAMARCA</t>
  </si>
  <si>
    <t>70 ANCUYÁ - NARIÑO</t>
  </si>
  <si>
    <t>71 ANDALUCÍA - VALLE DEL CAUCA</t>
  </si>
  <si>
    <t>72 ANDES - ANTIOQUIA</t>
  </si>
  <si>
    <t>73 ANGELÓPOLIS - ANTIOQUIA</t>
  </si>
  <si>
    <t>74 ANGOSTURA - ANTIOQUIA</t>
  </si>
  <si>
    <t>75 ANOLAIMA - CUNDINAMARCA</t>
  </si>
  <si>
    <t>76 ANORÍ - ANTIOQUIA</t>
  </si>
  <si>
    <t>77 ANSERMA - CALDAS</t>
  </si>
  <si>
    <t>78 ANSERMANUEVO - VALLE DEL CAUCA</t>
  </si>
  <si>
    <t>79 ANZA - ANTIOQUIA</t>
  </si>
  <si>
    <t>80 ANZOÁTEGUI - TOLIMA</t>
  </si>
  <si>
    <t>81 APARTADÓ - ANTIOQUIA</t>
  </si>
  <si>
    <t>82 APÍA - RISARALDA</t>
  </si>
  <si>
    <t>83 APULO - CUNDINAMARCA</t>
  </si>
  <si>
    <t>84 AQUITANIA - BOYACÁ</t>
  </si>
  <si>
    <t>85 ARACATACA - MAGDALENA</t>
  </si>
  <si>
    <t>86 ARANZAZU - CALDAS</t>
  </si>
  <si>
    <t>87 ARATOCA - SANTANDER</t>
  </si>
  <si>
    <t>88 ARAUCA - ARAUCA</t>
  </si>
  <si>
    <t>89 ARAUQUITA - ARAUCA</t>
  </si>
  <si>
    <t>90 ARBELÁEZ - CUNDINAMARCA</t>
  </si>
  <si>
    <t>91 ARBOLEDA - NARIÑO</t>
  </si>
  <si>
    <t>92 ARBOLEDAS - NORTE DE SANTANDER</t>
  </si>
  <si>
    <t>93 ARBOLETES - ANTIOQUIA</t>
  </si>
  <si>
    <t>94 ARCABUCO - BOYACÁ</t>
  </si>
  <si>
    <t>95 ARENAL - BOLÍVAR</t>
  </si>
  <si>
    <t>96 ARGELIA - ANTIOQUIA</t>
  </si>
  <si>
    <t>97 ARGELIA - CAUCA</t>
  </si>
  <si>
    <t>98 ARGELIA - VALLE DEL CAUCA</t>
  </si>
  <si>
    <t>99 ARIGUANÍ - MAGDALENA</t>
  </si>
  <si>
    <t>100 ARJONA - BOLÍVAR</t>
  </si>
  <si>
    <t>101 ARMENIA - ANTIOQUIA</t>
  </si>
  <si>
    <t>102 ARMENIA - QUINDÍO</t>
  </si>
  <si>
    <t>103 ARMERO - TOLIMA</t>
  </si>
  <si>
    <t>104 ARROYOHONDO - BOLÍVAR</t>
  </si>
  <si>
    <t>105 ASTREA - CESAR</t>
  </si>
  <si>
    <t>106 ATACO - TOLIMA</t>
  </si>
  <si>
    <t>107 ATRATO - CHOCÓ</t>
  </si>
  <si>
    <t>108 AYAPEL - CÓRDOBA</t>
  </si>
  <si>
    <t>109 BAGADÓ - CHOCÓ</t>
  </si>
  <si>
    <t>110 BAHÍA SOLANO - CHOCÓ</t>
  </si>
  <si>
    <t>111 BAJO BAUDÓ - CHOCÓ</t>
  </si>
  <si>
    <t>112 BALBOA - CAUCA</t>
  </si>
  <si>
    <t>113 BALBOA - RISARALDA</t>
  </si>
  <si>
    <t>114 BARANOA - ATLÁNTICO</t>
  </si>
  <si>
    <t>115 BARAYA - HUILA</t>
  </si>
  <si>
    <t>116 BARBACOAS - NARIÑO</t>
  </si>
  <si>
    <t>117 BARBOSA - ANTIOQUIA</t>
  </si>
  <si>
    <t>118 BARBOSA - SANTANDER</t>
  </si>
  <si>
    <t>119 BARICHARA - SANTANDER</t>
  </si>
  <si>
    <t>120 BARRANCA DE UPÍA - META</t>
  </si>
  <si>
    <t>121 BARRANCABERMEJA - SANTANDER</t>
  </si>
  <si>
    <t>122 BARRANCAS - LA GUAJIRA</t>
  </si>
  <si>
    <t>123 BARRANCO DE LOBA - BOLÍVAR</t>
  </si>
  <si>
    <t>124 BARRANCO MINAS - GUAINÍA</t>
  </si>
  <si>
    <t>125 BARRANQUILLA - ATLÁNTICO</t>
  </si>
  <si>
    <t>126 BECERRIL - CESAR</t>
  </si>
  <si>
    <t>127 BELALCÁZAR - CALDAS</t>
  </si>
  <si>
    <t>128 BELÉN - BOYACÁ</t>
  </si>
  <si>
    <t>129 BELÉN - NARIÑO</t>
  </si>
  <si>
    <t>130 BELÉN DE LOS ANDAQUÍES - CAQUETA</t>
  </si>
  <si>
    <t>131 BELÉN DE UMBRÍA - RISARALDA</t>
  </si>
  <si>
    <t>132 BELLO - ANTIOQUIA</t>
  </si>
  <si>
    <t>133 BELMIRA - ANTIOQUIA</t>
  </si>
  <si>
    <t>134 BELTRÁN - CUNDINAMARCA</t>
  </si>
  <si>
    <t>135 BERBEO - BOYACÁ</t>
  </si>
  <si>
    <t>136 BETANIA - ANTIOQUIA</t>
  </si>
  <si>
    <t>137 BETÉITIVA - BOYACÁ</t>
  </si>
  <si>
    <t>138 BETULIA - ANTIOQUIA</t>
  </si>
  <si>
    <t>139 BETULIA - SANTANDER</t>
  </si>
  <si>
    <t>140 BITUIMA - CUNDINAMARCA</t>
  </si>
  <si>
    <t>141 BOAVITA - BOYACÁ</t>
  </si>
  <si>
    <t>142 BOCHALEMA - NORTE DE SANTANDER</t>
  </si>
  <si>
    <t>143 BOGOTÁ D.C. - BOGOTÁ</t>
  </si>
  <si>
    <t>144 BOJACÁ - CUNDINAMARCA</t>
  </si>
  <si>
    <t>145 BOJAYA - CHOCÓ</t>
  </si>
  <si>
    <t>146 BOLÍVAR - CAUCA</t>
  </si>
  <si>
    <t>147 BOLÍVAR - SANTANDER</t>
  </si>
  <si>
    <t>148 BOLÍVAR - VALLE DEL CAUCA</t>
  </si>
  <si>
    <t>149 BOSCONIA - CESAR</t>
  </si>
  <si>
    <t>150 BOYACÁ - BOYACÁ</t>
  </si>
  <si>
    <t>151 BRICEÑO - ANTIOQUIA</t>
  </si>
  <si>
    <t>152 BRICEÑO - BOYACÁ</t>
  </si>
  <si>
    <t>153 BUCARAMANGA - SANTANDER</t>
  </si>
  <si>
    <t>154 BUCARASICA - NORTE DE SANTANDER</t>
  </si>
  <si>
    <t>155 BUENAVENTURA - VALLE DEL CAUCA</t>
  </si>
  <si>
    <t>156 BUENAVISTA - BOYACÁ</t>
  </si>
  <si>
    <t>157 BUENAVISTA - CÓRDOBA</t>
  </si>
  <si>
    <t>158 BUENAVISTA - QUINDÍO</t>
  </si>
  <si>
    <t>159 BUENAVISTA - SUCRE</t>
  </si>
  <si>
    <t>160 BUENOS AIRES - CAUCA</t>
  </si>
  <si>
    <t>161 BUESACO - NARIÑO</t>
  </si>
  <si>
    <t>162 BUGALAGRANDE - VALLE DEL CAUCA</t>
  </si>
  <si>
    <t>163 BURITICÁ - ANTIOQUIA</t>
  </si>
  <si>
    <t>164 BUSBANZÁ - BOYACÁ</t>
  </si>
  <si>
    <t>165 CABRERA - CUNDINAMARCA</t>
  </si>
  <si>
    <t>166 CABRERA - SANTANDER</t>
  </si>
  <si>
    <t>167 CABUYARO - META</t>
  </si>
  <si>
    <t>168 CACAHUAL - GUAINÍA</t>
  </si>
  <si>
    <t>169 CÁCERES - ANTIOQUIA</t>
  </si>
  <si>
    <t>170 CACHIPAY - CUNDINAMARCA</t>
  </si>
  <si>
    <t>171 CACHIRÁ - NORTE DE SANTANDER</t>
  </si>
  <si>
    <t>172 CÁCOTA - NORTE DE SANTANDER</t>
  </si>
  <si>
    <t>173 CAICEDO - ANTIOQUIA</t>
  </si>
  <si>
    <t>174 CAICEDONIA - VALLE DEL CAUCA</t>
  </si>
  <si>
    <t>175 CAIMITO - SUCRE</t>
  </si>
  <si>
    <t>176 CAJAMARCA - TOLIMA</t>
  </si>
  <si>
    <t>177 CAJIBÍO - CAUCA</t>
  </si>
  <si>
    <t>178 CAJICÁ - CUNDINAMARCA</t>
  </si>
  <si>
    <t>179 CALAMAR - BOLÍVAR</t>
  </si>
  <si>
    <t>180 CALAMAR - GUAVIARE</t>
  </si>
  <si>
    <t>181 CALARCA - QUINDÍO</t>
  </si>
  <si>
    <t>182 CALDAS - ANTIOQUIA</t>
  </si>
  <si>
    <t>183 CALDAS - BOYACÁ</t>
  </si>
  <si>
    <t>184 CALDONO - CAUCA</t>
  </si>
  <si>
    <t>185 CALI - VALLE DEL CAUCA</t>
  </si>
  <si>
    <t>186 CALIFORNIA - SANTANDER</t>
  </si>
  <si>
    <t>187 CALIMA - VALLE DEL CAUCA</t>
  </si>
  <si>
    <t>188 CALOTO - CAUCA</t>
  </si>
  <si>
    <t>189 CAMPAMENTO - ANTIOQUIA</t>
  </si>
  <si>
    <t>190 CAMPO DE LA CRUZ - ATLÁNTICO</t>
  </si>
  <si>
    <t>191 CAMPOALEGRE - HUILA</t>
  </si>
  <si>
    <t>192 CAMPOHERMOSO - BOYACÁ</t>
  </si>
  <si>
    <t>193 CANALETE - CÓRDOBA</t>
  </si>
  <si>
    <t>194 CANDELARIA - ATLÁNTICO</t>
  </si>
  <si>
    <t>195 CANDELARIA - VALLE DEL CAUCA</t>
  </si>
  <si>
    <t>196 CANTAGALLO - BOLÍVAR</t>
  </si>
  <si>
    <t>197 CAÑASGORDAS - ANTIOQUIA</t>
  </si>
  <si>
    <t>198 CAPARRAPÍ - CUNDINAMARCA</t>
  </si>
  <si>
    <t>199 CAPITANEJO - SANTANDER</t>
  </si>
  <si>
    <t>200 CAQUEZA - CUNDINAMARCA</t>
  </si>
  <si>
    <t>201 CARACOLÍ - ANTIOQUIA</t>
  </si>
  <si>
    <t>202 CARAMANTA - ANTIOQUIA</t>
  </si>
  <si>
    <t>203 CARCASÍ - SANTANDER</t>
  </si>
  <si>
    <t>204 CAREPA - ANTIOQUIA</t>
  </si>
  <si>
    <t>205 CARMEN DE APICALÁ - TOLIMA</t>
  </si>
  <si>
    <t>206 CARMEN DE CARUPA - CUNDINAMARCA</t>
  </si>
  <si>
    <t>207 CARMEN DEL DARIÉN - CHOCÓ</t>
  </si>
  <si>
    <t>208 CAROLINA - ANTIOQUIA</t>
  </si>
  <si>
    <t>209 CARTAGENA - BOLÍVAR</t>
  </si>
  <si>
    <t>210 CARTAGENA DEL CHAIRÁ - CAQUETA</t>
  </si>
  <si>
    <t>211 CARTAGO - VALLE DEL CAUCA</t>
  </si>
  <si>
    <t>212 CARURU - VAUPES</t>
  </si>
  <si>
    <t>213 CASABIANCA - TOLIMA</t>
  </si>
  <si>
    <t>214 CASTILLA LA NUEVA - META</t>
  </si>
  <si>
    <t>215 CAUCASIA - ANTIOQUIA</t>
  </si>
  <si>
    <t>216 CEPITÁ - SANTANDER</t>
  </si>
  <si>
    <t>217 CERETÉ - CÓRDOBA</t>
  </si>
  <si>
    <t>218 CERINZA - BOYACÁ</t>
  </si>
  <si>
    <t>219 CERRITO - SANTANDER</t>
  </si>
  <si>
    <t>220 CERRO SAN ANTONIO - MAGDALENA</t>
  </si>
  <si>
    <t>221 CÉRTEGUI - CHOCÓ</t>
  </si>
  <si>
    <t>222 CHACHAGÜÍ - NARIÑO</t>
  </si>
  <si>
    <t>223 CHAGUANÍ - CUNDINAMARCA</t>
  </si>
  <si>
    <t>224 CHALÁN - SUCRE</t>
  </si>
  <si>
    <t>225 CHAMEZA - CASANARE</t>
  </si>
  <si>
    <t>226 CHAPARRAL - TOLIMA</t>
  </si>
  <si>
    <t>227 CHARALÁ - SANTANDER</t>
  </si>
  <si>
    <t>228 CHARTA - SANTANDER</t>
  </si>
  <si>
    <t>229 CHÍA - CUNDINAMARCA</t>
  </si>
  <si>
    <t>230 CHIGORODÓ - ANTIOQUIA</t>
  </si>
  <si>
    <t>231 CHIMÁ - CÓRDOBA</t>
  </si>
  <si>
    <t>232 CHIMA - SANTANDER</t>
  </si>
  <si>
    <t>233 CHIMICHAGUA - CESAR</t>
  </si>
  <si>
    <t>234 CHINÁCOTA - NORTE DE SANTANDER</t>
  </si>
  <si>
    <t>235 CHINAVITA - BOYACÁ</t>
  </si>
  <si>
    <t>236 CHINCHINÁ - CALDAS</t>
  </si>
  <si>
    <t>237 CHINÚ - CÓRDOBA</t>
  </si>
  <si>
    <t>238 CHIPAQUE - CUNDINAMARCA</t>
  </si>
  <si>
    <t>239 CHIPATÁ - SANTANDER</t>
  </si>
  <si>
    <t>240 CHIQUINQUIRÁ - BOYACÁ</t>
  </si>
  <si>
    <t>241 CHÍQUIZA - BOYACÁ</t>
  </si>
  <si>
    <t>242 CHIRIGUANÁ - CESAR</t>
  </si>
  <si>
    <t>243 CHISCAS - BOYACÁ</t>
  </si>
  <si>
    <t>244 CHITA - BOYACÁ</t>
  </si>
  <si>
    <t>245 CHITAGÁ - NORTE DE SANTANDER</t>
  </si>
  <si>
    <t>246 CHITARAQUE - BOYACÁ</t>
  </si>
  <si>
    <t>247 CHIVATÁ - BOYACÁ</t>
  </si>
  <si>
    <t>248 CHIVOLO - MAGDALENA</t>
  </si>
  <si>
    <t>249 CHIVOR - BOYACÁ</t>
  </si>
  <si>
    <t>250 CHOACHÍ - CUNDINAMARCA</t>
  </si>
  <si>
    <t>251 CHOCÓNTÁ - CUNDINAMARCA</t>
  </si>
  <si>
    <t>252 CICUCO - BOLÍVAR</t>
  </si>
  <si>
    <t>253 CIÉNAGA - MAGDALENA</t>
  </si>
  <si>
    <t>254 CIÉNAGA DE ORO - CÓRDOBA</t>
  </si>
  <si>
    <t>255 CIÉNEGA - BOYACÁ</t>
  </si>
  <si>
    <t>256 CIMITARRA - SANTANDER</t>
  </si>
  <si>
    <t>257 CIRCASIA - QUINDÍO</t>
  </si>
  <si>
    <t>258 CISNEROS - ANTIOQUIA</t>
  </si>
  <si>
    <t>259 CIUDAD BOLÍVAR - ANTIOQUIA</t>
  </si>
  <si>
    <t>260 CLEMENCIA - BOLÍVAR</t>
  </si>
  <si>
    <t>261 COCORNÁ - ANTIOQUIA</t>
  </si>
  <si>
    <t>262 COELLO - TOLIMA</t>
  </si>
  <si>
    <t>263 COGUA - CUNDINAMARCA</t>
  </si>
  <si>
    <t>264 COLOMBIA - HUILA</t>
  </si>
  <si>
    <t>265 COLÓN - NARIÑO</t>
  </si>
  <si>
    <t>266 COLÓN - PUTUMAYO</t>
  </si>
  <si>
    <t>267 COLOSO - SUCRE</t>
  </si>
  <si>
    <t>268 CÓMBITA - BOYACÁ</t>
  </si>
  <si>
    <t>269 CONCEPCIÓN - ANTIOQUIA</t>
  </si>
  <si>
    <t>270 CONCEPCIÓN - SANTANDER</t>
  </si>
  <si>
    <t>271 CONCORDIA - ANTIOQUIA</t>
  </si>
  <si>
    <t>272 CONCORDIA - MAGDALENA</t>
  </si>
  <si>
    <t>273 CONDOTO - CHOCÓ</t>
  </si>
  <si>
    <t>274 CONFINES - SANTANDER</t>
  </si>
  <si>
    <t>275 CONSACÁ - NARIÑO</t>
  </si>
  <si>
    <t>276 CONTADERO - NARIÑO</t>
  </si>
  <si>
    <t>277 CONTRATACIÓN - SANTANDER</t>
  </si>
  <si>
    <t>278 CONVENCIÓN - NORTE DE SANTANDER</t>
  </si>
  <si>
    <t>279 COPACABANA - ANTIOQUIA</t>
  </si>
  <si>
    <t>280 COPER - BOYACÁ</t>
  </si>
  <si>
    <t>281 CÓRDOBA - BOLÍVAR</t>
  </si>
  <si>
    <t>282 CÓRDOBA - NARIÑO</t>
  </si>
  <si>
    <t>283 CÓRDOBA - QUINDÍO</t>
  </si>
  <si>
    <t>284 CORINTO - CAUCA</t>
  </si>
  <si>
    <t>285 COROMORO - SANTANDER</t>
  </si>
  <si>
    <t>286 COROZAL - SUCRE</t>
  </si>
  <si>
    <t>287 CORRALES - BOYACÁ</t>
  </si>
  <si>
    <t>288 COTA - CUNDINAMARCA</t>
  </si>
  <si>
    <t>289 COTORRA - CÓRDOBA</t>
  </si>
  <si>
    <t>290 COVARACHÍA - BOYACÁ</t>
  </si>
  <si>
    <t>291 COVEÑAS - SUCRE</t>
  </si>
  <si>
    <t>292 COYAIMA - TOLIMA</t>
  </si>
  <si>
    <t>293 CRAVO NORTE - ARAUCA</t>
  </si>
  <si>
    <t>294 CUASPUD - NARIÑO</t>
  </si>
  <si>
    <t>295 CUBARÁ - BOYACÁ</t>
  </si>
  <si>
    <t>296 CUCAITA - BOYACÁ</t>
  </si>
  <si>
    <t>297 CUCUNUBÁ - CUNDINAMARCA</t>
  </si>
  <si>
    <t>298 CÚCUTA - NORTE DE SANTANDER</t>
  </si>
  <si>
    <t>299 CUCUTILLA - NORTE DE SANTANDER</t>
  </si>
  <si>
    <t>300 CUÍTIVA - BOYACÁ</t>
  </si>
  <si>
    <t>301 CUMARAL - META</t>
  </si>
  <si>
    <t>302 CUMARIBO - VICHADA</t>
  </si>
  <si>
    <t>303 CUMBAL - NARIÑO</t>
  </si>
  <si>
    <t>304 CUMBITARA - NARIÑO</t>
  </si>
  <si>
    <t>305 CUNDAY - TOLIMA</t>
  </si>
  <si>
    <t>306 CURILLO - CAQUETA</t>
  </si>
  <si>
    <t>307 CURITÍ - SANTANDER</t>
  </si>
  <si>
    <t>308 CURUMANÍ - CESAR</t>
  </si>
  <si>
    <t>309 DABEIBA - ANTIOQUIA</t>
  </si>
  <si>
    <t>310 DAGUA - VALLE DEL CAUCA</t>
  </si>
  <si>
    <t>311 DIBULLA - LA GUAJIRA</t>
  </si>
  <si>
    <t>312 DISTRACCIÓN - LA GUAJIRA</t>
  </si>
  <si>
    <t>313 DOLORES - TOLIMA</t>
  </si>
  <si>
    <t>314 DONMATÍAS - ANTIOQUIA</t>
  </si>
  <si>
    <t>315 DOSQUEBRADAS - RISARALDA</t>
  </si>
  <si>
    <t>316 DUITAMA - BOYACÁ</t>
  </si>
  <si>
    <t>317 DURANIA - NORTE DE SANTANDER</t>
  </si>
  <si>
    <t>318 EBÉJICO - ANTIOQUIA</t>
  </si>
  <si>
    <t>319 EL ÁGUILA - VALLE DEL CAUCA</t>
  </si>
  <si>
    <t>320 EL BAGRE - ANTIOQUIA</t>
  </si>
  <si>
    <t>321 EL BANCO - MAGDALENA</t>
  </si>
  <si>
    <t>322 EL CAIRO - VALLE DEL CAUCA</t>
  </si>
  <si>
    <t>323 EL CALVARIO - META</t>
  </si>
  <si>
    <t>324 EL CANTÓN DEL SAN PABLO - CHOCÓ</t>
  </si>
  <si>
    <t>325 EL CARMEN - NORTE DE SANTANDER</t>
  </si>
  <si>
    <t>326 EL CARMEN DE ATRATO - CHOCÓ</t>
  </si>
  <si>
    <t>327 EL CARMEN DE BOLÍVAR - BOLÍVAR</t>
  </si>
  <si>
    <t>328 EL CARMEN DE CHUCURÍ - SANTANDER</t>
  </si>
  <si>
    <t>329 EL CARMEN DE VIBORAL - ANTIOQUIA</t>
  </si>
  <si>
    <t>330 EL CASTILLO - META</t>
  </si>
  <si>
    <t>331 EL CERRITO - VALLE DEL CAUCA</t>
  </si>
  <si>
    <t>332 EL CHARCO - NARIÑO</t>
  </si>
  <si>
    <t>333 EL COCUY - BOYACÁ</t>
  </si>
  <si>
    <t>334 EL COLEGIO - CUNDINAMARCA</t>
  </si>
  <si>
    <t>335 EL COPEY - CESAR</t>
  </si>
  <si>
    <t>336 EL DONCELLO - CAQUETA</t>
  </si>
  <si>
    <t>337 EL DORADO - META</t>
  </si>
  <si>
    <t>338 EL DOVIO - VALLE DEL CAUCA</t>
  </si>
  <si>
    <t>339 EL ENCANTO - AMAZONAS</t>
  </si>
  <si>
    <t>340 EL ESPINO - BOYACÁ</t>
  </si>
  <si>
    <t>341 EL GUACAMAYO - SANTANDER</t>
  </si>
  <si>
    <t>342 EL GUAMO - BOLÍVAR</t>
  </si>
  <si>
    <t>343 EL LITORAL DEL SAN JUAN - CHOCÓ</t>
  </si>
  <si>
    <t>344 EL MOLINO - LA GUAJIRA</t>
  </si>
  <si>
    <t>345 EL PASO - CESAR</t>
  </si>
  <si>
    <t>346 EL PAUJIL - CAQUETA</t>
  </si>
  <si>
    <t>347 EL PEÑOL - NARIÑO</t>
  </si>
  <si>
    <t>348 EL PEÑÓN - BOLÍVAR</t>
  </si>
  <si>
    <t>349 EL PEÑÓN - CUNDINAMARCA</t>
  </si>
  <si>
    <t>350 EL PEÑÓN - SANTANDER</t>
  </si>
  <si>
    <t>351 EL PIÑON - MAGDALENA</t>
  </si>
  <si>
    <t>352 EL PLAYÓN - SANTANDER</t>
  </si>
  <si>
    <t>353 EL RETÉN - MAGDALENA</t>
  </si>
  <si>
    <t>354 EL RETORNO - GUAVIARE</t>
  </si>
  <si>
    <t>355 EL ROBLE - SUCRE</t>
  </si>
  <si>
    <t>356 EL ROSAL - CUNDINAMARCA</t>
  </si>
  <si>
    <t>357 EL ROSARIO - NARIÑO</t>
  </si>
  <si>
    <t>358 EL SANTUARIO - ANTIOQUIA</t>
  </si>
  <si>
    <t>359 EL TABLÓN DE GÓMEZ - NARIÑO</t>
  </si>
  <si>
    <t>360 EL TAMBO - CAUCA</t>
  </si>
  <si>
    <t>361 EL TAMBO - NARIÑO</t>
  </si>
  <si>
    <t>362 EL TARRA - NORTE DE SANTANDER</t>
  </si>
  <si>
    <t>363 EL ZULIA - NORTE DE SANTANDER</t>
  </si>
  <si>
    <t>364 ELÍAS - HUILA</t>
  </si>
  <si>
    <t>365 ENCINO - SANTANDER</t>
  </si>
  <si>
    <t>366 ENCISO - SANTANDER</t>
  </si>
  <si>
    <t>367 ENTRERRIOS - ANTIOQUIA</t>
  </si>
  <si>
    <t>368 ENVIGADO - ANTIOQUIA</t>
  </si>
  <si>
    <t>369 ESPINAL - TOLIMA</t>
  </si>
  <si>
    <t>370 FACATATIVÁ - CUNDINAMARCA</t>
  </si>
  <si>
    <t>371 FALAN - TOLIMA</t>
  </si>
  <si>
    <t>372 FILADELFIA - CALDAS</t>
  </si>
  <si>
    <t>373 FILANDIA - QUINDÍO</t>
  </si>
  <si>
    <t>374 FIRAVITOBA - BOYACÁ</t>
  </si>
  <si>
    <t>375 FLANDES - TOLIMA</t>
  </si>
  <si>
    <t>376 FLORENCIA - CAQUETA</t>
  </si>
  <si>
    <t>377 FLORENCIA - CAUCA</t>
  </si>
  <si>
    <t>378 FLORESTA - BOYACÁ</t>
  </si>
  <si>
    <t>379 FLORIÁN - SANTANDER</t>
  </si>
  <si>
    <t>380 FLORIDA - VALLE DEL CAUCA</t>
  </si>
  <si>
    <t>381 FLORIDABLANCA - SANTANDER</t>
  </si>
  <si>
    <t>382 FOMEQUE - CUNDINAMARCA</t>
  </si>
  <si>
    <t>383 FONSECA - LA GUAJIRA</t>
  </si>
  <si>
    <t>384 FORTUL - ARAUCA</t>
  </si>
  <si>
    <t>385 FOSCA - CUNDINAMARCA</t>
  </si>
  <si>
    <t>386 FRANCISCO PIZARRO - NARIÑO</t>
  </si>
  <si>
    <t>387 FREDONIA - ANTIOQUIA</t>
  </si>
  <si>
    <t>388 FRESNO - TOLIMA</t>
  </si>
  <si>
    <t>389 FRONTINO - ANTIOQUIA</t>
  </si>
  <si>
    <t>390 FUENTE DE ORO - META</t>
  </si>
  <si>
    <t>391 FUNDACIÓN - MAGDALENA</t>
  </si>
  <si>
    <t>392 FUNES - NARIÑO</t>
  </si>
  <si>
    <t>393 FUNZA - CUNDINAMARCA</t>
  </si>
  <si>
    <t>394 FÚQUENE - CUNDINAMARCA</t>
  </si>
  <si>
    <t>395 FUSAGASUGÁ - CUNDINAMARCA</t>
  </si>
  <si>
    <t>396 GACHALA - CUNDINAMARCA</t>
  </si>
  <si>
    <t>397 GACHANCIPÁ - CUNDINAMARCA</t>
  </si>
  <si>
    <t>398 GACHANTIVÁ - BOYACÁ</t>
  </si>
  <si>
    <t>399 GACHETÁ - CUNDINAMARCA</t>
  </si>
  <si>
    <t>400 GALÁN - SANTANDER</t>
  </si>
  <si>
    <t>401 GALAPA - ATLÁNTICO</t>
  </si>
  <si>
    <t>402 GALERAS - SUCRE</t>
  </si>
  <si>
    <t>403 GAMA - CUNDINAMARCA</t>
  </si>
  <si>
    <t>404 GAMARRA - CESAR</t>
  </si>
  <si>
    <t>405 GAMBITA - SANTANDER</t>
  </si>
  <si>
    <t>406 GAMEZA - BOYACÁ</t>
  </si>
  <si>
    <t>407 GARAGOA - BOYACÁ</t>
  </si>
  <si>
    <t>408 GARZÓN - HUILA</t>
  </si>
  <si>
    <t>409 GÉNOVA - QUINDÍO</t>
  </si>
  <si>
    <t>410 GIGANTE - HUILA</t>
  </si>
  <si>
    <t>411 GINEBRA - VALLE DEL CAUCA</t>
  </si>
  <si>
    <t>412 GIRALDO - ANTIOQUIA</t>
  </si>
  <si>
    <t>413 GIRARDOT - CUNDINAMARCA</t>
  </si>
  <si>
    <t>414 GIRARDOTA - ANTIOQUIA</t>
  </si>
  <si>
    <t>415 GIRÓN - SANTANDER</t>
  </si>
  <si>
    <t>416 GÓMEZ PLATA - ANTIOQUIA</t>
  </si>
  <si>
    <t>417 GONZÁLEZ - CESAR</t>
  </si>
  <si>
    <t>418 GRAMALOTE - NORTE DE SANTANDER</t>
  </si>
  <si>
    <t>419 GRANADA - ANTIOQUIA</t>
  </si>
  <si>
    <t>420 GRANADA - CUNDINAMARCA</t>
  </si>
  <si>
    <t>421 GRANADA - META</t>
  </si>
  <si>
    <t>422 GUACA - SANTANDER</t>
  </si>
  <si>
    <t>423 GUACAMAYAS - BOYACÁ</t>
  </si>
  <si>
    <t>424 GUACARÍ - VALLE DEL CAUCA</t>
  </si>
  <si>
    <t>425 GUACHENÉ - CAUCA</t>
  </si>
  <si>
    <t>426 GUACHETÁ - CUNDINAMARCA</t>
  </si>
  <si>
    <t>427 GUACHUCAL - NARIÑO</t>
  </si>
  <si>
    <t>428 GUADALAJARA DE BUGA - VALLE DEL CAUCA</t>
  </si>
  <si>
    <t>429 GUADALUPE - ANTIOQUIA</t>
  </si>
  <si>
    <t>430 GUADALUPE - HUILA</t>
  </si>
  <si>
    <t>431 GUADALUPE - SANTANDER</t>
  </si>
  <si>
    <t>432 GUADUAS - CUNDINAMARCA</t>
  </si>
  <si>
    <t>433 GUAITARILLA - NARIÑO</t>
  </si>
  <si>
    <t>434 GUALMATÁN - NARIÑO</t>
  </si>
  <si>
    <t>435 GUAMAL - MAGDALENA</t>
  </si>
  <si>
    <t>436 GUAMAL - META</t>
  </si>
  <si>
    <t>437 GUAMO - TOLIMA</t>
  </si>
  <si>
    <t>438 GUAPI - CAUCA</t>
  </si>
  <si>
    <t>439 GUAPOTÁ - SANTANDER</t>
  </si>
  <si>
    <t>440 GUARANDA - SUCRE</t>
  </si>
  <si>
    <t>441 GUARNE - ANTIOQUIA</t>
  </si>
  <si>
    <t>442 GUASCA - CUNDINAMARCA</t>
  </si>
  <si>
    <t>443 GUATAPE - ANTIOQUIA</t>
  </si>
  <si>
    <t>444 GUATAQUÍ - CUNDINAMARCA</t>
  </si>
  <si>
    <t>445 GUATAVITA - CUNDINAMARCA</t>
  </si>
  <si>
    <t>446 GUATEQUE - BOYACÁ</t>
  </si>
  <si>
    <t>447 GUÁTICA - RISARALDA</t>
  </si>
  <si>
    <t>448 GUAVATÁ - SANTANDER</t>
  </si>
  <si>
    <t>449 GUAYABAL DE SIQUIMA - CUNDINAMARCA</t>
  </si>
  <si>
    <t>450 GUAYABETAL - CUNDINAMARCA</t>
  </si>
  <si>
    <t>451 GUAYATÁ - BOYACÁ</t>
  </si>
  <si>
    <t>452 GÜEPSA - SANTANDER</t>
  </si>
  <si>
    <t>453 GÜICÁN - BOYACÁ</t>
  </si>
  <si>
    <t>454 GUTIÉRREZ - CUNDINAMARCA</t>
  </si>
  <si>
    <t>455 HACARÍ - NORTE DE SANTANDER</t>
  </si>
  <si>
    <t>456 HATILLO DE LOBA - BOLÍVAR</t>
  </si>
  <si>
    <t>457 HATO - SANTANDER</t>
  </si>
  <si>
    <t>458 HATO COROZAL - CASANARE</t>
  </si>
  <si>
    <t>459 HATONUEVO - LA GUAJIRA</t>
  </si>
  <si>
    <t>460 HELICONIA - ANTIOQUIA</t>
  </si>
  <si>
    <t>461 HERRÁN - NORTE DE SANTANDER</t>
  </si>
  <si>
    <t>462 HERVEO - TOLIMA</t>
  </si>
  <si>
    <t>463 HISPANIA - ANTIOQUIA</t>
  </si>
  <si>
    <t>464 HOBO - HUILA</t>
  </si>
  <si>
    <t>465 HONDA - TOLIMA</t>
  </si>
  <si>
    <t>466 IBAGUÉ - TOLIMA</t>
  </si>
  <si>
    <t>467 ICONONZO - TOLIMA</t>
  </si>
  <si>
    <t>468 ILES - NARIÑO</t>
  </si>
  <si>
    <t>469 IMUÉS - NARIÑO</t>
  </si>
  <si>
    <t>470 INÍRIDA - GUAINÍA</t>
  </si>
  <si>
    <t>471 INZÁ - CAUCA</t>
  </si>
  <si>
    <t>472 IPIALES - NARIÑO</t>
  </si>
  <si>
    <t>473 IQUIRA - HUILA</t>
  </si>
  <si>
    <t>474 ISNOS - HUILA</t>
  </si>
  <si>
    <t>475 ISTMINA - CHOCÓ</t>
  </si>
  <si>
    <t>476 ITAGUI - ANTIOQUIA</t>
  </si>
  <si>
    <t>477 ITUANGO - ANTIOQUIA</t>
  </si>
  <si>
    <t>478 IZA - BOYACÁ</t>
  </si>
  <si>
    <t>479 JAMBALÓ - CAUCA</t>
  </si>
  <si>
    <t>480 JAMUNDÍ - VALLE DEL CAUCA</t>
  </si>
  <si>
    <t>481 JARDÍN - ANTIOQUIA</t>
  </si>
  <si>
    <t>482 JENESANO - BOYACÁ</t>
  </si>
  <si>
    <t>483 JERICÓ - ANTIOQUIA</t>
  </si>
  <si>
    <t>484 JERICÓ - BOYACÁ</t>
  </si>
  <si>
    <t>485 JERUSALÉN - CUNDINAMARCA</t>
  </si>
  <si>
    <t>486 JESÚS MARÍA - SANTANDER</t>
  </si>
  <si>
    <t>487 JORDÁN - SANTANDER</t>
  </si>
  <si>
    <t>488 JUAN DE ACOSTA - ATLÁNTICO</t>
  </si>
  <si>
    <t>489 JUNÍN - CUNDINAMARCA</t>
  </si>
  <si>
    <t>490 JURADÓ - CHOCÓ</t>
  </si>
  <si>
    <t>491 LA APARTADA - CÓRDOBA</t>
  </si>
  <si>
    <t>492 LA ARGENTINA - HUILA</t>
  </si>
  <si>
    <t>493 LA BELLEZA - SANTANDER</t>
  </si>
  <si>
    <t>494 LA CALERA - CUNDINAMARCA</t>
  </si>
  <si>
    <t>495 LA CAPILLA - BOYACÁ</t>
  </si>
  <si>
    <t>496 LA CEJA - ANTIOQUIA</t>
  </si>
  <si>
    <t>497 LA CELIA - RISARALDA</t>
  </si>
  <si>
    <t>498 LA CHORRERA - AMAZONAS</t>
  </si>
  <si>
    <t>499 LA CRUZ - NARIÑO</t>
  </si>
  <si>
    <t>500 LA CUMBRE - VALLE DEL CAUCA</t>
  </si>
  <si>
    <t>501 LA DORADA - CALDAS</t>
  </si>
  <si>
    <t>502 LA ESPERANZA - NORTE DE SANTANDER</t>
  </si>
  <si>
    <t>503 LA ESTRELLA - ANTIOQUIA</t>
  </si>
  <si>
    <t>504 LA FLORIDA - NARIÑO</t>
  </si>
  <si>
    <t>505 LA GLORIA - CESAR</t>
  </si>
  <si>
    <t>506 LA GUADALUPE - GUAINÍA</t>
  </si>
  <si>
    <t>507 LA JAGUA DE IBIRICO - CESAR</t>
  </si>
  <si>
    <t>508 LA JAGUA DEL PILAR - LA GUAJIRA</t>
  </si>
  <si>
    <t>509 LA LLANADA - NARIÑO</t>
  </si>
  <si>
    <t>510 LA MACARENA - META</t>
  </si>
  <si>
    <t>511 LA MERCED - CALDAS</t>
  </si>
  <si>
    <t>512 LA MESA - CUNDINAMARCA</t>
  </si>
  <si>
    <t>513 LA MONTAÑITA - CAQUETA</t>
  </si>
  <si>
    <t>514 LA PALMA - CUNDINAMARCA</t>
  </si>
  <si>
    <t>515 LA PAZ - CESAR</t>
  </si>
  <si>
    <t>516 LA PAZ - SANTANDER</t>
  </si>
  <si>
    <t>517 LA PEDRERA - AMAZONAS</t>
  </si>
  <si>
    <t>518 LA PEÑA - CUNDINAMARCA</t>
  </si>
  <si>
    <t>519 LA PINTADA - ANTIOQUIA</t>
  </si>
  <si>
    <t>520 LA PLATA - HUILA</t>
  </si>
  <si>
    <t>521 LA PLAYA - NORTE DE SANTANDER</t>
  </si>
  <si>
    <t>522 LA PRIMAVERA - VICHADA</t>
  </si>
  <si>
    <t>523 LA SALINA - CASANARE</t>
  </si>
  <si>
    <t>524 LA SIERRA - CAUCA</t>
  </si>
  <si>
    <t>525 LA TEBAIDA - QUINDÍO</t>
  </si>
  <si>
    <t>526 LA TOLA - NARIÑO</t>
  </si>
  <si>
    <t>527 LA UNIÓN - ANTIOQUIA</t>
  </si>
  <si>
    <t>528 LA UNIÓN - NARIÑO</t>
  </si>
  <si>
    <t>529 LA UNIÓN - SUCRE</t>
  </si>
  <si>
    <t>530 LA UNIÓN - VALLE DEL CAUCA</t>
  </si>
  <si>
    <t>531 LA UVITA - BOYACÁ</t>
  </si>
  <si>
    <t>532 LA VEGA - CAUCA</t>
  </si>
  <si>
    <t>533 LA VEGA - CUNDINAMARCA</t>
  </si>
  <si>
    <t>534 LA VICTORIA - AMAZONAS</t>
  </si>
  <si>
    <t>535 LA VICTORIA - BOYACÁ</t>
  </si>
  <si>
    <t>536 LA VICTORIA - VALLE DEL CAUCA</t>
  </si>
  <si>
    <t>537 LA VIRGINIA - RISARALDA</t>
  </si>
  <si>
    <t>538 LABATECA - NORTE DE SANTANDER</t>
  </si>
  <si>
    <t>539 LABRANZAGRANDE - BOYACÁ</t>
  </si>
  <si>
    <t>540 LANDÁZURI - SANTANDER</t>
  </si>
  <si>
    <t>541 LEBRIJA - SANTANDER</t>
  </si>
  <si>
    <t>542 LEIVA - NARIÑO</t>
  </si>
  <si>
    <t>543 LEJANÍAS - META</t>
  </si>
  <si>
    <t>544 LENGUAZAQUE - CUNDINAMARCA</t>
  </si>
  <si>
    <t>545 LÉRIDA - TOLIMA</t>
  </si>
  <si>
    <t>546 LETICIA - AMAZONAS</t>
  </si>
  <si>
    <t>547 LÍBANO - TOLIMA</t>
  </si>
  <si>
    <t>548 LIBORINA - ANTIOQUIA</t>
  </si>
  <si>
    <t>549 LINARES - NARIÑO</t>
  </si>
  <si>
    <t>550 LLORÓ - CHOCÓ</t>
  </si>
  <si>
    <t>551 LÓPEZ - CAUCA</t>
  </si>
  <si>
    <t>552 LORICA - CÓRDOBA</t>
  </si>
  <si>
    <t>553 LOS ANDES - NARIÑO</t>
  </si>
  <si>
    <t>554 LOS CÓRDOBAS - CÓRDOBA</t>
  </si>
  <si>
    <t>555 LOS PALMITOS - SUCRE</t>
  </si>
  <si>
    <t>556 LOS PATIOS - NORTE DE SANTANDER</t>
  </si>
  <si>
    <t>557 LOS SANTOS - SANTANDER</t>
  </si>
  <si>
    <t>558 LOURDES - NORTE DE SANTANDER</t>
  </si>
  <si>
    <t>559 LURUACO - ATLÁNTICO</t>
  </si>
  <si>
    <t>560 MACANAL - BOYACÁ</t>
  </si>
  <si>
    <t>561 MACARAVITA - SANTANDER</t>
  </si>
  <si>
    <t>562 MACEO - ANTIOQUIA</t>
  </si>
  <si>
    <t>563 MACHETA - CUNDINAMARCA</t>
  </si>
  <si>
    <t>564 MADRID - CUNDINAMARCA</t>
  </si>
  <si>
    <t>565 MAGANGUÉ - BOLÍVAR</t>
  </si>
  <si>
    <t>566 MAGÜI - NARIÑO</t>
  </si>
  <si>
    <t>567 MAHATES - BOLÍVAR</t>
  </si>
  <si>
    <t>568 MAICAO - LA GUAJIRA</t>
  </si>
  <si>
    <t>569 MAJAGUAL - SUCRE</t>
  </si>
  <si>
    <t>570 MÁLAGA - SANTANDER</t>
  </si>
  <si>
    <t>571 MALAMBO - ATLÁNTICO</t>
  </si>
  <si>
    <t>572 MALLAMA - NARIÑO</t>
  </si>
  <si>
    <t>573 MANATÍ - ATLÁNTICO</t>
  </si>
  <si>
    <t>574 MANAURE - CESAR</t>
  </si>
  <si>
    <t>575 MANAURE - LA GUAJIRA</t>
  </si>
  <si>
    <t>576 MANÍ - CASANARE</t>
  </si>
  <si>
    <t>577 MANIZALES - CALDAS</t>
  </si>
  <si>
    <t>578 MANTA - CUNDINAMARCA</t>
  </si>
  <si>
    <t>579 MANZANARES - CALDAS</t>
  </si>
  <si>
    <t>580 MAPIRIPÁN - META</t>
  </si>
  <si>
    <t>581 MAPIRIPANA - GUAINÍA</t>
  </si>
  <si>
    <t>582 MARGARITA - BOLÍVAR</t>
  </si>
  <si>
    <t>583 MARÍA LA BAJA - BOLÍVAR</t>
  </si>
  <si>
    <t>584 MARINILLA - ANTIOQUIA</t>
  </si>
  <si>
    <t>585 MARIPÍ - BOYACÁ</t>
  </si>
  <si>
    <t>586 MARMATO - CALDAS</t>
  </si>
  <si>
    <t>587 MARQUETALIA - CALDAS</t>
  </si>
  <si>
    <t>588 MARSELLA - RISARALDA</t>
  </si>
  <si>
    <t>589 MARULANDA - CALDAS</t>
  </si>
  <si>
    <t>590 MATANZA - SANTANDER</t>
  </si>
  <si>
    <t>591 MEDELLÍN - ANTIOQUIA</t>
  </si>
  <si>
    <t>592 MEDINA - CUNDINAMARCA</t>
  </si>
  <si>
    <t>593 MEDIO ATRATO - CHOCÓ</t>
  </si>
  <si>
    <t>594 MEDIO BAUDÓ - CHOCÓ</t>
  </si>
  <si>
    <t>595 MEDIO SAN JUAN - CHOCÓ</t>
  </si>
  <si>
    <t>596 MELGAR - TOLIMA</t>
  </si>
  <si>
    <t>597 MERCADERES - CAUCA</t>
  </si>
  <si>
    <t>598 MESETAS - META</t>
  </si>
  <si>
    <t>599 MILÁN - CAQUETA</t>
  </si>
  <si>
    <t>600 MIRAFLORES - BOYACÁ</t>
  </si>
  <si>
    <t>601 MIRAFLORES - GUAVIARE</t>
  </si>
  <si>
    <t>602 MIRANDA - CAUCA</t>
  </si>
  <si>
    <t>603 MIRITI - PARANÁ - AMAZONAS</t>
  </si>
  <si>
    <t>604 MISTRATÓ - RISARALDA</t>
  </si>
  <si>
    <t>605 MITÚ - VAUPES</t>
  </si>
  <si>
    <t>606 MOCOA - PUTUMAYO</t>
  </si>
  <si>
    <t>607 MOGOTES - SANTANDER</t>
  </si>
  <si>
    <t>608 MOLAGAVITA - SANTANDER</t>
  </si>
  <si>
    <t>609 MOMIL - CÓRDOBA</t>
  </si>
  <si>
    <t>610 MOMPÓS - BOLÍVAR</t>
  </si>
  <si>
    <t>611 MONGUA - BOYACÁ</t>
  </si>
  <si>
    <t>612 MONGUÍ - BOYACÁ</t>
  </si>
  <si>
    <t>613 MONIQUIRÁ - BOYACÁ</t>
  </si>
  <si>
    <t>614 MONTEBELLO - ANTIOQUIA</t>
  </si>
  <si>
    <t>615 MONTECRISTO - BOLÍVAR</t>
  </si>
  <si>
    <t>616 MONTELÍBANO - CÓRDOBA</t>
  </si>
  <si>
    <t>617 MONTENEGRO - QUINDÍO</t>
  </si>
  <si>
    <t>618 MONTERÍA - CÓRDOBA</t>
  </si>
  <si>
    <t>619 MONTERREY - CASANARE</t>
  </si>
  <si>
    <t>620 MOÑITOS - CÓRDOBA</t>
  </si>
  <si>
    <t>621 MORALES - BOLÍVAR</t>
  </si>
  <si>
    <t>622 MORALES - CAUCA</t>
  </si>
  <si>
    <t>623 MORELIA - CAQUETA</t>
  </si>
  <si>
    <t>624 MORICHAL - GUAINÍA</t>
  </si>
  <si>
    <t>625 MORROA - SUCRE</t>
  </si>
  <si>
    <t>626 MOSQUERA - CUNDINAMARCA</t>
  </si>
  <si>
    <t>627 MOSQUERA - NARIÑO</t>
  </si>
  <si>
    <t>628 MOTAVITA - BOYACÁ</t>
  </si>
  <si>
    <t>629 MURILLO - TOLIMA</t>
  </si>
  <si>
    <t>630 MURINDÓ - ANTIOQUIA</t>
  </si>
  <si>
    <t>631 MUTATÁ - ANTIOQUIA</t>
  </si>
  <si>
    <t>632 MUTISCUA - NORTE DE SANTANDER</t>
  </si>
  <si>
    <t>633 MUZO - BOYACÁ</t>
  </si>
  <si>
    <t>634 NARIÑO - ANTIOQUIA</t>
  </si>
  <si>
    <t>635 NARIÑO - CUNDINAMARCA</t>
  </si>
  <si>
    <t>636 NARIÑO - NARIÑO</t>
  </si>
  <si>
    <t>637 NÁTAGA - HUILA</t>
  </si>
  <si>
    <t>638 NATAGAIMA - TOLIMA</t>
  </si>
  <si>
    <t>639 NECHÍ - ANTIOQUIA</t>
  </si>
  <si>
    <t>640 NECOCLÍ - ANTIOQUIA</t>
  </si>
  <si>
    <t>641 NEIRA - CALDAS</t>
  </si>
  <si>
    <t>642 NEIVA - HUILA</t>
  </si>
  <si>
    <t>643 NEMOCÓN - CUNDINAMARCA</t>
  </si>
  <si>
    <t>644 NILO - CUNDINAMARCA</t>
  </si>
  <si>
    <t>645 NIMAIMA - CUNDINAMARCA</t>
  </si>
  <si>
    <t>646 NOBSA - BOYACÁ</t>
  </si>
  <si>
    <t>647 NOCAIMA - CUNDINAMARCA</t>
  </si>
  <si>
    <t>648 NORCASIA - CALDAS</t>
  </si>
  <si>
    <t>649 NOROSÍ - BOLÍVAR</t>
  </si>
  <si>
    <t>650 NÓVITA - CHOCÓ</t>
  </si>
  <si>
    <t>651 NUEVA GRANADA - MAGDALENA</t>
  </si>
  <si>
    <t>652 NUEVO COLÓN - BOYACÁ</t>
  </si>
  <si>
    <t>653 NUNCHÍA - CASANARE</t>
  </si>
  <si>
    <t>654 NUQUÍ - CHOCÓ</t>
  </si>
  <si>
    <t>655 OBANDO - VALLE DEL CAUCA</t>
  </si>
  <si>
    <t>656 OCAMONTE - SANTANDER</t>
  </si>
  <si>
    <t>657 OCAÑA - NORTE DE SANTANDER</t>
  </si>
  <si>
    <t>658 OIBA - SANTANDER</t>
  </si>
  <si>
    <t>659 OICATÁ - BOYACÁ</t>
  </si>
  <si>
    <t>660 OLAYA - ANTIOQUIA</t>
  </si>
  <si>
    <t>661 OLAYA HERRERA - NARIÑO</t>
  </si>
  <si>
    <t>662 ONZAGA - SANTANDER</t>
  </si>
  <si>
    <t>663 OPORAPA - HUILA</t>
  </si>
  <si>
    <t>664 ORITO - PUTUMAYO</t>
  </si>
  <si>
    <t>665 OROCUÉ - CASANARE</t>
  </si>
  <si>
    <t>666 ORTEGA - TOLIMA</t>
  </si>
  <si>
    <t>667 OSPINA - NARIÑO</t>
  </si>
  <si>
    <t>668 OTANCHE - BOYACÁ</t>
  </si>
  <si>
    <t>669 OVEJAS - SUCRE</t>
  </si>
  <si>
    <t>670 PACHAVITA - BOYACÁ</t>
  </si>
  <si>
    <t>671 PACHO - CUNDINAMARCA</t>
  </si>
  <si>
    <t>672 PACOA - VAUPES</t>
  </si>
  <si>
    <t>673 PÁCORA - CALDAS</t>
  </si>
  <si>
    <t>674 PADILLA - CAUCA</t>
  </si>
  <si>
    <t>675 PÁEZ - BOYACÁ</t>
  </si>
  <si>
    <t>676 PAEZ - CAUCA</t>
  </si>
  <si>
    <t>677 PAICOL - HUILA</t>
  </si>
  <si>
    <t>678 PAILITAS - CESAR</t>
  </si>
  <si>
    <t>679 PAIME - CUNDINAMARCA</t>
  </si>
  <si>
    <t>680 PAIPA - BOYACÁ</t>
  </si>
  <si>
    <t>681 PAJARITO - BOYACÁ</t>
  </si>
  <si>
    <t>682 PALERMO - HUILA</t>
  </si>
  <si>
    <t>683 PALESTINA - CALDAS</t>
  </si>
  <si>
    <t>684 PALESTINA - HUILA</t>
  </si>
  <si>
    <t>685 PALMAR - SANTANDER</t>
  </si>
  <si>
    <t>686 PALMAR DE VARELA - ATLÁNTICO</t>
  </si>
  <si>
    <t>687 PALMAS DEL SOCORRO - SANTANDER</t>
  </si>
  <si>
    <t>688 PALMIRA - VALLE DEL CAUCA</t>
  </si>
  <si>
    <t>689 PALMITO - SUCRE</t>
  </si>
  <si>
    <t>690 PALOCABILDO - TOLIMA</t>
  </si>
  <si>
    <t>691 PAMPLONA - NORTE DE SANTANDER</t>
  </si>
  <si>
    <t>692 PAMPLONITA - NORTE DE SANTANDER</t>
  </si>
  <si>
    <t>693 PANA PANA - GUAINÍA</t>
  </si>
  <si>
    <t>694 PANDI - CUNDINAMARCA</t>
  </si>
  <si>
    <t>695 PANQUEBA - BOYACÁ</t>
  </si>
  <si>
    <t>696 PAPUNAUA - VAUPES</t>
  </si>
  <si>
    <t>697 PÁRAMO - SANTANDER</t>
  </si>
  <si>
    <t>698 PARATEBUENO - CUNDINAMARCA</t>
  </si>
  <si>
    <t>699 PASCA - CUNDINAMARCA</t>
  </si>
  <si>
    <t>700 PASTO - NARIÑO</t>
  </si>
  <si>
    <t>701 PATÍA - CAUCA</t>
  </si>
  <si>
    <t>702 PAUNA - BOYACÁ</t>
  </si>
  <si>
    <t>703 PAYA - BOYACÁ</t>
  </si>
  <si>
    <t>704 PAZ DE ARIPORO - CASANARE</t>
  </si>
  <si>
    <t>705 PAZ DE RÍO - BOYACÁ</t>
  </si>
  <si>
    <t>706 PEDRAZA - MAGDALENA</t>
  </si>
  <si>
    <t>707 PELAYA - CESAR</t>
  </si>
  <si>
    <t>708 PENSILVANIA - CALDAS</t>
  </si>
  <si>
    <t>709 PEÑOL - ANTIOQUIA</t>
  </si>
  <si>
    <t>710 PEQUE - ANTIOQUIA</t>
  </si>
  <si>
    <t>711 PEREIRA - RISARALDA</t>
  </si>
  <si>
    <t>712 PESCA - BOYACÁ</t>
  </si>
  <si>
    <t>713 PIAMONTE - CAUCA</t>
  </si>
  <si>
    <t>714 PIEDECUESTA - SANTANDER</t>
  </si>
  <si>
    <t>715 PIEDRAS - TOLIMA</t>
  </si>
  <si>
    <t>716 PIENDAMÓ - CAUCA</t>
  </si>
  <si>
    <t>717 PIJAO - QUINDÍO</t>
  </si>
  <si>
    <t>718 PIJIÑO DEL CARMEN - MAGDALENA</t>
  </si>
  <si>
    <t>719 PINCHOTE - SANTANDER</t>
  </si>
  <si>
    <t>720 PINILLOS - BOLÍVAR</t>
  </si>
  <si>
    <t>721 PIOJÓ - ATLÁNTICO</t>
  </si>
  <si>
    <t>722 PISBA - BOYACÁ</t>
  </si>
  <si>
    <t>723 PITAL - HUILA</t>
  </si>
  <si>
    <t>724 PITALITO - HUILA</t>
  </si>
  <si>
    <t>725 PIVIJAY - MAGDALENA</t>
  </si>
  <si>
    <t>726 PLANADAS - TOLIMA</t>
  </si>
  <si>
    <t>727 PLANETA RICA - CÓRDOBA</t>
  </si>
  <si>
    <t>728 PLATO - MAGDALENA</t>
  </si>
  <si>
    <t>729 POLICARPA - NARIÑO</t>
  </si>
  <si>
    <t>730 POLONUEVO - ATLÁNTICO</t>
  </si>
  <si>
    <t>731 PONEDERA - ATLÁNTICO</t>
  </si>
  <si>
    <t>732 POPAYÁN - CAUCA</t>
  </si>
  <si>
    <t>733 PORE - CASANARE</t>
  </si>
  <si>
    <t>734 POTOSÍ - NARIÑO</t>
  </si>
  <si>
    <t>735 PRADERA - VALLE DEL CAUCA</t>
  </si>
  <si>
    <t>736 PRADO - TOLIMA</t>
  </si>
  <si>
    <t>737 PROVIDENCIA - NARIÑO</t>
  </si>
  <si>
    <t>738 PROVIDENCIA - SAN ANDRES</t>
  </si>
  <si>
    <t>739 PUEBLO BELLO - CESAR</t>
  </si>
  <si>
    <t>740 PUEBLO NUEVO - CÓRDOBA</t>
  </si>
  <si>
    <t>741 PUEBLO RICO - RISARALDA</t>
  </si>
  <si>
    <t>742 PUEBLORRICO - ANTIOQUIA</t>
  </si>
  <si>
    <t>743 PUEBLOVIEJO - MAGDALENA</t>
  </si>
  <si>
    <t>744 PUENTE NACIONAL - SANTANDER</t>
  </si>
  <si>
    <t>745 PUERRES - NARIÑO</t>
  </si>
  <si>
    <t>746 PUERTO ALEGRÍA - AMAZONAS</t>
  </si>
  <si>
    <t>747 PUERTO ARICA - AMAZONAS</t>
  </si>
  <si>
    <t>748 PUERTO ASÍS - PUTUMAYO</t>
  </si>
  <si>
    <t>749 PUERTO BERRÍO - ANTIOQUIA</t>
  </si>
  <si>
    <t>750 PUERTO BOYACÁ - BOYACÁ</t>
  </si>
  <si>
    <t>751 PUERTO CAICEDO - PUTUMAYO</t>
  </si>
  <si>
    <t>752 PUERTO CARREÑO - VICHADA</t>
  </si>
  <si>
    <t>753 PUERTO COLOMBIA - ATLÁNTICO</t>
  </si>
  <si>
    <t>754 PUERTO COLOMBIA - GUAINÍA</t>
  </si>
  <si>
    <t>755 PUERTO CONCORDIA - META</t>
  </si>
  <si>
    <t>756 PUERTO ESCONDIDO - CÓRDOBA</t>
  </si>
  <si>
    <t>757 PUERTO GAITÁN - META</t>
  </si>
  <si>
    <t>758 PUERTO GUZMÁN - PUTUMAYO</t>
  </si>
  <si>
    <t>759 PUERTO LEGUÍZAMO - PUTUMAYO</t>
  </si>
  <si>
    <t>760 PUERTO LIBERTADOR - CÓRDOBA</t>
  </si>
  <si>
    <t>761 PUERTO LLERAS - META</t>
  </si>
  <si>
    <t>762 PUERTO LÓPEZ - META</t>
  </si>
  <si>
    <t>763 PUERTO NARE - ANTIOQUIA</t>
  </si>
  <si>
    <t>764 PUERTO NARIÑO - AMAZONAS</t>
  </si>
  <si>
    <t>765 PUERTO PARRA - SANTANDER</t>
  </si>
  <si>
    <t>766 PUERTO RICO - CAQUETA</t>
  </si>
  <si>
    <t>767 PUERTO RICO - META</t>
  </si>
  <si>
    <t>768 PUERTO RONDÓN - ARAUCA</t>
  </si>
  <si>
    <t>769 PUERTO SALGAR - CUNDINAMARCA</t>
  </si>
  <si>
    <t>770 PUERTO SANTANDER - AMAZONAS</t>
  </si>
  <si>
    <t>771 PUERTO SANTANDER - NORTE DE SANTANDER</t>
  </si>
  <si>
    <t>772 PUERTO TEJADA - CAUCA</t>
  </si>
  <si>
    <t>773 PUERTO TRIUNFO - ANTIOQUIA</t>
  </si>
  <si>
    <t>774 PUERTO WILCHES - SANTANDER</t>
  </si>
  <si>
    <t>775 PULÍ - CUNDINAMARCA</t>
  </si>
  <si>
    <t>776 PUPIALES - NARIÑO</t>
  </si>
  <si>
    <t>777 PURACÉ - CAUCA</t>
  </si>
  <si>
    <t>778 PURIFICACIÓN - TOLIMA</t>
  </si>
  <si>
    <t>779 PURÍSIMA - CÓRDOBA</t>
  </si>
  <si>
    <t>780 QUEBRADANEGRA - CUNDINAMARCA</t>
  </si>
  <si>
    <t>781 QUETAME - CUNDINAMARCA</t>
  </si>
  <si>
    <t>782 QUIBDÓ - CHOCÓ</t>
  </si>
  <si>
    <t>783 QUIMBAYA - QUINDÍO</t>
  </si>
  <si>
    <t>784 QUINCHÍA - RISARALDA</t>
  </si>
  <si>
    <t>785 QUÍPAMA - BOYACÁ</t>
  </si>
  <si>
    <t>786 QUIPILE - CUNDINAMARCA</t>
  </si>
  <si>
    <t>787 RAGONVALIA - NORTE DE SANTANDER</t>
  </si>
  <si>
    <t>788 RAMIRIQUÍ - BOYACÁ</t>
  </si>
  <si>
    <t>789 RÁQUIRA - BOYACÁ</t>
  </si>
  <si>
    <t>790 RECETOR - CASANARE</t>
  </si>
  <si>
    <t>791 REGIDOR - BOLÍVAR</t>
  </si>
  <si>
    <t>792 REMEDIOS - ANTIOQUIA</t>
  </si>
  <si>
    <t>793 REMOLINO - MAGDALENA</t>
  </si>
  <si>
    <t>794 REPELÓN - ATLÁNTICO</t>
  </si>
  <si>
    <t>795 RESTREPO - META</t>
  </si>
  <si>
    <t>796 RESTREPO - VALLE DEL CAUCA</t>
  </si>
  <si>
    <t>797 RETIRO - ANTIOQUIA</t>
  </si>
  <si>
    <t>798 RICAURTE - CUNDINAMARCA</t>
  </si>
  <si>
    <t>799 RICAURTE - NARIÑO</t>
  </si>
  <si>
    <t>800 RÍO DE ORO - CESAR</t>
  </si>
  <si>
    <t>801 RÍO IRÓ - CHOCÓ</t>
  </si>
  <si>
    <t>802 RÍO QUITO - CHOCÓ</t>
  </si>
  <si>
    <t>803 RÍO VIEJO - BOLÍVAR</t>
  </si>
  <si>
    <t>804 RIOBLANCO - TOLIMA</t>
  </si>
  <si>
    <t>805 RIOFRÍO - VALLE DEL CAUCA</t>
  </si>
  <si>
    <t>806 RIOHACHA - LA GUAJIRA</t>
  </si>
  <si>
    <t>807 RIONEGRO - ANTIOQUIA</t>
  </si>
  <si>
    <t>808 RIONEGRO - SANTANDER</t>
  </si>
  <si>
    <t>809 RIOSUCIO - CALDAS</t>
  </si>
  <si>
    <t>810 RIOSUCIO - CHOCÓ</t>
  </si>
  <si>
    <t>811 RISARALDA - CALDAS</t>
  </si>
  <si>
    <t>812 RIVERA - HUILA</t>
  </si>
  <si>
    <t>813 ROBERTO PAYÁN - NARIÑO</t>
  </si>
  <si>
    <t>814 ROLDANILLO - VALLE DEL CAUCA</t>
  </si>
  <si>
    <t>815 RONCESVALLES - TOLIMA</t>
  </si>
  <si>
    <t>816 RONDÓN - BOYACÁ</t>
  </si>
  <si>
    <t>817 ROSAS - CAUCA</t>
  </si>
  <si>
    <t>818 ROVIRA - TOLIMA</t>
  </si>
  <si>
    <t>819 SABANA DE TORRES - SANTANDER</t>
  </si>
  <si>
    <t>820 SABANAGRANDE - ATLÁNTICO</t>
  </si>
  <si>
    <t>821 SABANALARGA - ANTIOQUIA</t>
  </si>
  <si>
    <t>822 SABANALARGA - ATLÁNTICO</t>
  </si>
  <si>
    <t>823 SABANALARGA - CASANARE</t>
  </si>
  <si>
    <t>824 SABANAS DE SAN ANGEL - MAGDALENA</t>
  </si>
  <si>
    <t>825 SABANETA - ANTIOQUIA</t>
  </si>
  <si>
    <t>826 SABOYÁ - BOYACÁ</t>
  </si>
  <si>
    <t>827 SÁCAMA - CASANARE</t>
  </si>
  <si>
    <t>828 SÁCHICA - BOYACÁ</t>
  </si>
  <si>
    <t>829 SAHAGÚN - CÓRDOBA</t>
  </si>
  <si>
    <t>830 SALADOBLANCO - HUILA</t>
  </si>
  <si>
    <t>831 SALAMINA - CALDAS</t>
  </si>
  <si>
    <t>832 SALAMINA - MAGDALENA</t>
  </si>
  <si>
    <t>833 SALAZAR - NORTE DE SANTANDER</t>
  </si>
  <si>
    <t>834 SALDAÑA - TOLIMA</t>
  </si>
  <si>
    <t>835 SALENTO - QUINDÍO</t>
  </si>
  <si>
    <t>836 SALGAR - ANTIOQUIA</t>
  </si>
  <si>
    <t>837 SAMACÁ - BOYACÁ</t>
  </si>
  <si>
    <t>838 SAMANÁ - CALDAS</t>
  </si>
  <si>
    <t>839 SAMANIEGO - NARIÑO</t>
  </si>
  <si>
    <t>840 SAMPUÉS - SUCRE</t>
  </si>
  <si>
    <t>841 SAN AGUSTÍN - HUILA</t>
  </si>
  <si>
    <t>842 SAN ALBERTO - CESAR</t>
  </si>
  <si>
    <t>843 SAN ANDRÉS - SAN ANDRES</t>
  </si>
  <si>
    <t>844 SAN ANDRÉS - SANTANDER</t>
  </si>
  <si>
    <t>845 SAN ANDRÉS DE CUERQUÍA - ANTIOQUIA</t>
  </si>
  <si>
    <t>846 SAN ANDRÉS DE SOTAVENTO - CÓRDOBA</t>
  </si>
  <si>
    <t>847 SAN ANDRES DE TUMACO - NARIÑO</t>
  </si>
  <si>
    <t>848 SAN ANTERO - CÓRDOBA</t>
  </si>
  <si>
    <t>849 SAN ANTONIO - TOLIMA</t>
  </si>
  <si>
    <t>850 SAN ANTONIO DEL TEQUENDAMA - CUNDINAMARCA</t>
  </si>
  <si>
    <t>851 SAN BENITO - SANTANDER</t>
  </si>
  <si>
    <t>852 SAN BENITO ABAD - SUCRE</t>
  </si>
  <si>
    <t>853 SAN BERNARDO - CUNDINAMARCA</t>
  </si>
  <si>
    <t>854 SAN BERNARDO - NARIÑO</t>
  </si>
  <si>
    <t>855 SAN BERNARDO DEL VIENTO - CÓRDOBA</t>
  </si>
  <si>
    <t>856 SAN CALIXTO - NORTE DE SANTANDER</t>
  </si>
  <si>
    <t>857 SAN CARLOS - ANTIOQUIA</t>
  </si>
  <si>
    <t>858 SAN CARLOS - CÓRDOBA</t>
  </si>
  <si>
    <t>859 SAN CARLOS DE GUAROA - META</t>
  </si>
  <si>
    <t>860 SAN CAYETANO - CUNDINAMARCA</t>
  </si>
  <si>
    <t>861 SAN CAYETANO - NORTE DE SANTANDER</t>
  </si>
  <si>
    <t>862 SAN CRISTÓBAL - BOLÍVAR</t>
  </si>
  <si>
    <t>863 SAN DIEGO - CESAR</t>
  </si>
  <si>
    <t>864 SAN EDUARDO - BOYACÁ</t>
  </si>
  <si>
    <t>865 SAN ESTANISLAO - BOLÍVAR</t>
  </si>
  <si>
    <t>866 SAN FELIPE - GUAINÍA</t>
  </si>
  <si>
    <t>867 SAN FERNANDO - BOLÍVAR</t>
  </si>
  <si>
    <t>868 SAN FRANCISCO - ANTIOQUIA</t>
  </si>
  <si>
    <t>869 SAN FRANCISCO - CUNDINAMARCA</t>
  </si>
  <si>
    <t>870 SAN FRANCISCO - PUTUMAYO</t>
  </si>
  <si>
    <t>871 SAN GIL - SANTANDER</t>
  </si>
  <si>
    <t>872 SAN JACINTO - BOLÍVAR</t>
  </si>
  <si>
    <t>873 SAN JACINTO DEL CAUCA - BOLÍVAR</t>
  </si>
  <si>
    <t>874 SAN JERÓNIMO - ANTIOQUIA</t>
  </si>
  <si>
    <t>875 SAN JOAQUÍN - SANTANDER</t>
  </si>
  <si>
    <t>876 SAN JOSÉ - CALDAS</t>
  </si>
  <si>
    <t>877 SAN JOSÉ DE LA MONTAÑA - ANTIOQUIA</t>
  </si>
  <si>
    <t>878 SAN JOSÉ DE MIRANDA - SANTANDER</t>
  </si>
  <si>
    <t>879 SAN JOSÉ DE PARE - BOYACÁ</t>
  </si>
  <si>
    <t>880 SAN JOSÉ DE URÉ - CÓRDOBA</t>
  </si>
  <si>
    <t>881 SAN JOSÉ DEL FRAGUA - CAQUETA</t>
  </si>
  <si>
    <t>882 SAN JOSÉ DEL GUAVIARE - GUAVIARE</t>
  </si>
  <si>
    <t>883 SAN JOSÉ DEL PALMAR - CHOCÓ</t>
  </si>
  <si>
    <t>884 SAN JUAN DE ARAMA - META</t>
  </si>
  <si>
    <t>885 SAN JUAN DE BETULIA - SUCRE</t>
  </si>
  <si>
    <t>886 SAN JUAN DE RÍO SECO - CUNDINAMARCA</t>
  </si>
  <si>
    <t>887 SAN JUAN DE URABÁ - ANTIOQUIA</t>
  </si>
  <si>
    <t>888 SAN JUAN DEL CESAR - LA GUAJIRA</t>
  </si>
  <si>
    <t>889 SAN JUAN NEPOMUCENO - BOLÍVAR</t>
  </si>
  <si>
    <t>890 SAN JUANITO - META</t>
  </si>
  <si>
    <t>891 SAN LORENZO - NARIÑO</t>
  </si>
  <si>
    <t>892 SAN LUIS - ANTIOQUIA</t>
  </si>
  <si>
    <t>893 SAN LUIS - TOLIMA</t>
  </si>
  <si>
    <t>894 SAN LUIS DE CUBARRAL - META</t>
  </si>
  <si>
    <t>895 SAN LUIS DE GACENO - BOYACÁ</t>
  </si>
  <si>
    <t>896 SAN LUIS DE PALENQUE - CASANARE</t>
  </si>
  <si>
    <t>897 SAN LUIS DE SINCÉ - SUCRE</t>
  </si>
  <si>
    <t>898 SAN MARCOS - SUCRE</t>
  </si>
  <si>
    <t>899 SAN MARTÍN - CESAR</t>
  </si>
  <si>
    <t>900 SAN MARTÍN - META</t>
  </si>
  <si>
    <t>901 SAN MARTÍN DE LOBA - BOLÍVAR</t>
  </si>
  <si>
    <t>902 SAN MATEO - BOYACÁ</t>
  </si>
  <si>
    <t>903 SAN MIGUEL - PUTUMAYO</t>
  </si>
  <si>
    <t>904 SAN MIGUEL - SANTANDER</t>
  </si>
  <si>
    <t>905 SAN MIGUEL DE SEMA - BOYACÁ</t>
  </si>
  <si>
    <t>906 SAN ONOFRE - SUCRE</t>
  </si>
  <si>
    <t>907 SAN PABLO - BOLÍVAR</t>
  </si>
  <si>
    <t>908 SAN PABLO - NARIÑO</t>
  </si>
  <si>
    <t>909 SAN PABLO DE BORBUR - BOYACÁ</t>
  </si>
  <si>
    <t>910 SAN PEDRO - SUCRE</t>
  </si>
  <si>
    <t>911 SAN PEDRO - VALLE DEL CAUCA</t>
  </si>
  <si>
    <t>912 SAN PEDRO DE CARTAGO - NARIÑO</t>
  </si>
  <si>
    <t>913 SAN PEDRO DE LOS MILAGROS - ANTIOQUIA</t>
  </si>
  <si>
    <t>914 SAN PEDRO DE URABA - ANTIOQUIA</t>
  </si>
  <si>
    <t>915 SAN PELAYO - CÓRDOBA</t>
  </si>
  <si>
    <t>916 SAN RAFAEL - ANTIOQUIA</t>
  </si>
  <si>
    <t>917 SAN ROQUE - ANTIOQUIA</t>
  </si>
  <si>
    <t>918 SAN SEBASTIÁN - CAUCA</t>
  </si>
  <si>
    <t>919 SAN SEBASTIÁN DE BUENAVISTA - MAGDALENA</t>
  </si>
  <si>
    <t>920 SAN SEBASTIÁN DE MARIQUITA - TOLIMA</t>
  </si>
  <si>
    <t>921 SAN VICENTE - ANTIOQUIA</t>
  </si>
  <si>
    <t>922 SAN VICENTE DE CHUCURÍ - SANTANDER</t>
  </si>
  <si>
    <t>923 SAN VICENTE DEL CAGUÁN - CAQUETA</t>
  </si>
  <si>
    <t>924 SAN ZENÓN - MAGDALENA</t>
  </si>
  <si>
    <t>925 SANDONÁ - NARIÑO</t>
  </si>
  <si>
    <t>926 SANTA ANA - MAGDALENA</t>
  </si>
  <si>
    <t>927 SANTA BÁRBARA - ANTIOQUIA</t>
  </si>
  <si>
    <t>928 SANTA BÁRBARA - NARIÑO</t>
  </si>
  <si>
    <t>929 SANTA BÁRBARA - SANTANDER</t>
  </si>
  <si>
    <t>930 SANTA BÁRBARA DE PINTO - MAGDALENA</t>
  </si>
  <si>
    <t>931 SANTA CATALINA - BOLÍVAR</t>
  </si>
  <si>
    <t>932 SANTA HELENA DEL OPÓN - SANTANDER</t>
  </si>
  <si>
    <t>933 SANTA ISABEL - TOLIMA</t>
  </si>
  <si>
    <t>934 SANTA LUCÍA - ATLÁNTICO</t>
  </si>
  <si>
    <t>935 SANTA MARÍA - BOYACÁ</t>
  </si>
  <si>
    <t>936 SANTA MARÍA - HUILA</t>
  </si>
  <si>
    <t>937 SANTA MARTA - MAGDALENA</t>
  </si>
  <si>
    <t>938 SANTA ROSA - BOLÍVAR</t>
  </si>
  <si>
    <t>939 SANTA ROSA - CAUCA</t>
  </si>
  <si>
    <t>940 SANTA ROSA DE CABAL - RISARALDA</t>
  </si>
  <si>
    <t>941 SANTA ROSA DE OSOS - ANTIOQUIA</t>
  </si>
  <si>
    <t>942 SANTA ROSA DE VITERBO - BOYACÁ</t>
  </si>
  <si>
    <t>943 SANTA ROSA DEL SUR - BOLÍVAR</t>
  </si>
  <si>
    <t>944 SANTA ROSALÍA - VICHADA</t>
  </si>
  <si>
    <t>945 SANTA SOFÍA - BOYACÁ</t>
  </si>
  <si>
    <t>946 SANTACRUZ - NARIÑO</t>
  </si>
  <si>
    <t>947 SANTAFÉ DE ANTIOQUIA - ANTIOQUIA</t>
  </si>
  <si>
    <t>948 SANTANA - BOYACÁ</t>
  </si>
  <si>
    <t>949 SANTANDER DE QUILICHAO - CAUCA</t>
  </si>
  <si>
    <t>950 SANTIAGO - NORTE DE SANTANDER</t>
  </si>
  <si>
    <t>951 SANTIAGO - PUTUMAYO</t>
  </si>
  <si>
    <t>952 SANTIAGO DE TOLÚ - SUCRE</t>
  </si>
  <si>
    <t>953 SANTO DOMINGO - ANTIOQUIA</t>
  </si>
  <si>
    <t>954 SANTO TOMÁS - ATLÁNTICO</t>
  </si>
  <si>
    <t>955 SANTUARIO - RISARALDA</t>
  </si>
  <si>
    <t>956 SAPUYES - NARIÑO</t>
  </si>
  <si>
    <t>957 SARAVENA - ARAUCA</t>
  </si>
  <si>
    <t>958 SARDINATA - NORTE DE SANTANDER</t>
  </si>
  <si>
    <t>959 SASAIMA - CUNDINAMARCA</t>
  </si>
  <si>
    <t>960 SATIVANORTE - BOYACÁ</t>
  </si>
  <si>
    <t>961 SATIVASUR - BOYACÁ</t>
  </si>
  <si>
    <t>962 SEGOVIA - ANTIOQUIA</t>
  </si>
  <si>
    <t>963 SESQUILÉ - CUNDINAMARCA</t>
  </si>
  <si>
    <t>964 SEVILLA - VALLE DEL CAUCA</t>
  </si>
  <si>
    <t>965 SIACHOQUE - BOYACÁ</t>
  </si>
  <si>
    <t>966 SIBATÉ - CUNDINAMARCA</t>
  </si>
  <si>
    <t>967 SIBUNDOY - PUTUMAYO</t>
  </si>
  <si>
    <t>968 SILOS - NORTE DE SANTANDER</t>
  </si>
  <si>
    <t>969 SILVANIA - CUNDINAMARCA</t>
  </si>
  <si>
    <t>970 SILVIA - CAUCA</t>
  </si>
  <si>
    <t>971 SIMACOTA - SANTANDER</t>
  </si>
  <si>
    <t>972 SIMIJACA - CUNDINAMARCA</t>
  </si>
  <si>
    <t>973 SIMITÍ - BOLÍVAR</t>
  </si>
  <si>
    <t>974 SINCELEJO - SUCRE</t>
  </si>
  <si>
    <t>975 SIPÍ - CHOCÓ</t>
  </si>
  <si>
    <t>976 SITIONUEVO - MAGDALENA</t>
  </si>
  <si>
    <t>977 SOACHA - CUNDINAMARCA</t>
  </si>
  <si>
    <t>978 SOATÁ - BOYACÁ</t>
  </si>
  <si>
    <t>979 SOCHA - BOYACÁ</t>
  </si>
  <si>
    <t>980 SOCORRO - SANTANDER</t>
  </si>
  <si>
    <t>981 SOCOTÁ - BOYACÁ</t>
  </si>
  <si>
    <t>982 SOGAMOSO - BOYACÁ</t>
  </si>
  <si>
    <t>983 SOLANO - CAQUETA</t>
  </si>
  <si>
    <t>984 SOLEDAD - ATLÁNTICO</t>
  </si>
  <si>
    <t>985 SOLITA - CAQUETA</t>
  </si>
  <si>
    <t>986 SOMONDOCO - BOYACÁ</t>
  </si>
  <si>
    <t>987 SONSON - ANTIOQUIA</t>
  </si>
  <si>
    <t>988 SOPETRÁN - ANTIOQUIA</t>
  </si>
  <si>
    <t>989 SOPLAVIENTO - BOLÍVAR</t>
  </si>
  <si>
    <t>990 SOPÓ - CUNDINAMARCA</t>
  </si>
  <si>
    <t>991 SORA - BOYACÁ</t>
  </si>
  <si>
    <t>992 SORACÁ - BOYACÁ</t>
  </si>
  <si>
    <t>993 SOTAQUIRÁ - BOYACÁ</t>
  </si>
  <si>
    <t>994 SOTARA - CAUCA</t>
  </si>
  <si>
    <t>995 SUAITA - SANTANDER</t>
  </si>
  <si>
    <t>996 SUAN - ATLÁNTICO</t>
  </si>
  <si>
    <t>997 SUÁREZ - CAUCA</t>
  </si>
  <si>
    <t>998 SUÁREZ - TOLIMA</t>
  </si>
  <si>
    <t>999 SUAZA - HUILA</t>
  </si>
  <si>
    <t>1000 SUBACHOQUE - CUNDINAMARCA</t>
  </si>
  <si>
    <t>1001 SUCRE - CAUCA</t>
  </si>
  <si>
    <t>1002 SUCRE - SANTANDER</t>
  </si>
  <si>
    <t>1003 SUCRE - SUCRE</t>
  </si>
  <si>
    <t>1004 SUESCA - CUNDINAMARCA</t>
  </si>
  <si>
    <t>1005 SUPATÁ - CUNDINAMARCA</t>
  </si>
  <si>
    <t>1006 SUPÍA - CALDAS</t>
  </si>
  <si>
    <t>1007 SURATÁ - SANTANDER</t>
  </si>
  <si>
    <t>1008 SUSA - CUNDINAMARCA</t>
  </si>
  <si>
    <t>1009 SUSACÓN - BOYACÁ</t>
  </si>
  <si>
    <t>1010 SUTAMARCHÁN - BOYACÁ</t>
  </si>
  <si>
    <t>1011 SUTATAUSA - CUNDINAMARCA</t>
  </si>
  <si>
    <t>1012 SUTATENZA - BOYACÁ</t>
  </si>
  <si>
    <t>1013 TABIO - CUNDINAMARCA</t>
  </si>
  <si>
    <t>1014 TADÓ - CHOCÓ</t>
  </si>
  <si>
    <t>1015 TALAIGUA NUEVO - BOLÍVAR</t>
  </si>
  <si>
    <t>1016 TAMALAMEQUE - CESAR</t>
  </si>
  <si>
    <t>1017 TÁMARA - CASANARE</t>
  </si>
  <si>
    <t>1018 TAME - ARAUCA</t>
  </si>
  <si>
    <t>1019 TÁMESIS - ANTIOQUIA</t>
  </si>
  <si>
    <t>1020 TAMINANGO - NARIÑO</t>
  </si>
  <si>
    <t>1021 TANGUA - NARIÑO</t>
  </si>
  <si>
    <t>1022 TARAIRA - VAUPES</t>
  </si>
  <si>
    <t>1023 TARAPACÁ - AMAZONAS</t>
  </si>
  <si>
    <t>1024 TARAZÁ - ANTIOQUIA</t>
  </si>
  <si>
    <t>1025 TARQUI - HUILA</t>
  </si>
  <si>
    <t>1026 TARSO - ANTIOQUIA</t>
  </si>
  <si>
    <t>1027 TASCO - BOYACÁ</t>
  </si>
  <si>
    <t>1028 TAURAMENA - CASANARE</t>
  </si>
  <si>
    <t>1029 TAUSA - CUNDINAMARCA</t>
  </si>
  <si>
    <t>1030 TELLO - HUILA</t>
  </si>
  <si>
    <t>1031 TENA - CUNDINAMARCA</t>
  </si>
  <si>
    <t>1032 TENERIFE - MAGDALENA</t>
  </si>
  <si>
    <t>1033 TENJO - CUNDINAMARCA</t>
  </si>
  <si>
    <t>1034 TENZA - BOYACÁ</t>
  </si>
  <si>
    <t>1035 TEORAMA - NORTE DE SANTANDER</t>
  </si>
  <si>
    <t>1036 TERUEL - HUILA</t>
  </si>
  <si>
    <t>1037 TESALIA - HUILA</t>
  </si>
  <si>
    <t>1038 TIBACUY - CUNDINAMARCA</t>
  </si>
  <si>
    <t>1039 TIBANÁ - BOYACÁ</t>
  </si>
  <si>
    <t>1040 TIBASOSA - BOYACÁ</t>
  </si>
  <si>
    <t>1041 TIBIRITA - CUNDINAMARCA</t>
  </si>
  <si>
    <t>1042 TIBÚ - NORTE DE SANTANDER</t>
  </si>
  <si>
    <t>1043 TIERRALTA - CÓRDOBA</t>
  </si>
  <si>
    <t>1044 TIMANÁ - HUILA</t>
  </si>
  <si>
    <t>1045 TIMBÍO - CAUCA</t>
  </si>
  <si>
    <t>1046 TIMBIQUÍ - CAUCA</t>
  </si>
  <si>
    <t>1047 TINJACÁ - BOYACÁ</t>
  </si>
  <si>
    <t>1048 TIPACOQUE - BOYACÁ</t>
  </si>
  <si>
    <t>1049 TIQUISIO - BOLÍVAR</t>
  </si>
  <si>
    <t>1050 TITIRIBÍ - ANTIOQUIA</t>
  </si>
  <si>
    <t>1051 TOCA - BOYACÁ</t>
  </si>
  <si>
    <t>1052 TOCAIMA - CUNDINAMARCA</t>
  </si>
  <si>
    <t>1053 TOCANCIPÁ - CUNDINAMARCA</t>
  </si>
  <si>
    <t>1054 TOGÜÍ - BOYACÁ</t>
  </si>
  <si>
    <t>1055 TOLEDO - ANTIOQUIA</t>
  </si>
  <si>
    <t>1056 TOLEDO - NORTE DE SANTANDER</t>
  </si>
  <si>
    <t>1057 TOLÚ VIEJO - SUCRE</t>
  </si>
  <si>
    <t>1058 TONA - SANTANDER</t>
  </si>
  <si>
    <t>1059 TÓPAGA - BOYACÁ</t>
  </si>
  <si>
    <t>1060 TOPAIPÍ - CUNDINAMARCA</t>
  </si>
  <si>
    <t>1061 TORIBIO - CAUCA</t>
  </si>
  <si>
    <t>1062 TORO - VALLE DEL CAUCA</t>
  </si>
  <si>
    <t>1063 TOTA - BOYACÁ</t>
  </si>
  <si>
    <t>1064 TOTORÓ - CAUCA</t>
  </si>
  <si>
    <t>1065 TRINIDAD - CASANARE</t>
  </si>
  <si>
    <t>1066 TRUJILLO - VALLE DEL CAUCA</t>
  </si>
  <si>
    <t>1067 TUBARÁ - ATLÁNTICO</t>
  </si>
  <si>
    <t>1068 TUCHÍN - CÓRDOBA</t>
  </si>
  <si>
    <t>1069 TULUÁ - VALLE DEL CAUCA</t>
  </si>
  <si>
    <t>1070 TUNJA - BOYACÁ</t>
  </si>
  <si>
    <t>1071 TUNUNGUÁ - BOYACÁ</t>
  </si>
  <si>
    <t>1072 TÚQUERRES - NARIÑO</t>
  </si>
  <si>
    <t>1073 TURBACO - BOLÍVAR</t>
  </si>
  <si>
    <t>1074 TURBANÁ - BOLÍVAR</t>
  </si>
  <si>
    <t>1075 TURBO - ANTIOQUIA</t>
  </si>
  <si>
    <t>1076 TURMEQUÉ - BOYACÁ</t>
  </si>
  <si>
    <t>1077 TUTA - BOYACÁ</t>
  </si>
  <si>
    <t>1078 TUTAZÁ - BOYACÁ</t>
  </si>
  <si>
    <t>1079 UBALÁ - CUNDINAMARCA</t>
  </si>
  <si>
    <t>1080 UBAQUE - CUNDINAMARCA</t>
  </si>
  <si>
    <t>1081 ULLOA - VALLE DEL CAUCA</t>
  </si>
  <si>
    <t>1082 UMBITA - BOYACÁ</t>
  </si>
  <si>
    <t>1083 UNE - CUNDINAMARCA</t>
  </si>
  <si>
    <t>1084 UNGUÍA - CHOCÓ</t>
  </si>
  <si>
    <t>1085 UNIÓN PANAMERICANA - CHOCÓ</t>
  </si>
  <si>
    <t>1086 URAMITA - ANTIOQUIA</t>
  </si>
  <si>
    <t>1087 URIBE - META</t>
  </si>
  <si>
    <t>1088 URIBIA - LA GUAJIRA</t>
  </si>
  <si>
    <t>1089 URRAO - ANTIOQUIA</t>
  </si>
  <si>
    <t>1090 URUMITA - LA GUAJIRA</t>
  </si>
  <si>
    <t>1091 USIACURÍ - ATLÁNTICO</t>
  </si>
  <si>
    <t>1092 ÚTICA - CUNDINAMARCA</t>
  </si>
  <si>
    <t>1093 VALDIVIA - ANTIOQUIA</t>
  </si>
  <si>
    <t>1094 VALENCIA - CÓRDOBA</t>
  </si>
  <si>
    <t>1095 VALLE DE SAN JOSÉ - SANTANDER</t>
  </si>
  <si>
    <t>1096 VALLE DE SAN JUAN - TOLIMA</t>
  </si>
  <si>
    <t>1097 VALLE DEL GUAMUEZ - PUTUMAYO</t>
  </si>
  <si>
    <t>1098 VALLEDUPAR - CESAR</t>
  </si>
  <si>
    <t>1099 VALPARAÍSO - ANTIOQUIA</t>
  </si>
  <si>
    <t>1100 VALPARAÍSO - CAQUETA</t>
  </si>
  <si>
    <t>1101 VEGACHÍ - ANTIOQUIA</t>
  </si>
  <si>
    <t>1102 VÉLEZ - SANTANDER</t>
  </si>
  <si>
    <t>1103 VENADILLO - TOLIMA</t>
  </si>
  <si>
    <t>1104 VENECIA - ANTIOQUIA</t>
  </si>
  <si>
    <t>1105 VENECIA - CUNDINAMARCA</t>
  </si>
  <si>
    <t>1106 VENTAQUEMADA - BOYACÁ</t>
  </si>
  <si>
    <t>1107 VERGARA - CUNDINAMARCA</t>
  </si>
  <si>
    <t>1108 VERSALLES - VALLE DEL CAUCA</t>
  </si>
  <si>
    <t>1109 VETAS - SANTANDER</t>
  </si>
  <si>
    <t>1110 VIANÍ - CUNDINAMARCA</t>
  </si>
  <si>
    <t>1111 VICTORIA - CALDAS</t>
  </si>
  <si>
    <t>1112 VIGÍA DEL FUERTE - ANTIOQUIA</t>
  </si>
  <si>
    <t>1113 VIJES - VALLE DEL CAUCA</t>
  </si>
  <si>
    <t>1114 VILLA CARO - NORTE DE SANTANDER</t>
  </si>
  <si>
    <t>1115 VILLA DE LEYVA - BOYACÁ</t>
  </si>
  <si>
    <t>1116 VILLA DE SAN DIEGO DE UBATE - CUNDINAMARCA</t>
  </si>
  <si>
    <t>1117 VILLA DEL ROSARIO - NORTE DE SANTANDER</t>
  </si>
  <si>
    <t>1118 VILLA RICA - CAUCA</t>
  </si>
  <si>
    <t>1119 VILLAGARZÓN - PUTUMAYO</t>
  </si>
  <si>
    <t>1120 VILLAGÓMEZ - CUNDINAMARCA</t>
  </si>
  <si>
    <t>1121 VILLAHERMOSA - TOLIMA</t>
  </si>
  <si>
    <t>1122 VILLAMARÍA - CALDAS</t>
  </si>
  <si>
    <t>1123 VILLANUEVA - BOLÍVAR</t>
  </si>
  <si>
    <t>1124 VILLANUEVA - CASANARE</t>
  </si>
  <si>
    <t>1125 VILLANUEVA - LA GUAJIRA</t>
  </si>
  <si>
    <t>1126 VILLANUEVA - SANTANDER</t>
  </si>
  <si>
    <t>1127 VILLAPINZÓN - CUNDINAMARCA</t>
  </si>
  <si>
    <t>1128 VILLARRICA - TOLIMA</t>
  </si>
  <si>
    <t>1129 VILLAVICENCIO - META</t>
  </si>
  <si>
    <t>1130 VILLAVIEJA - HUILA</t>
  </si>
  <si>
    <t>1131 VILLETA - CUNDINAMARCA</t>
  </si>
  <si>
    <t>1132 VIOTÁ - CUNDINAMARCA</t>
  </si>
  <si>
    <t>1133 VIRACACHÁ - BOYACÁ</t>
  </si>
  <si>
    <t>1134 VISTAHERMOSA - META</t>
  </si>
  <si>
    <t>1135 VITERBO - CALDAS</t>
  </si>
  <si>
    <t>1136 YACOPÍ - CUNDINAMARCA</t>
  </si>
  <si>
    <t>1137 YACUANQUER - NARIÑO</t>
  </si>
  <si>
    <t>1138 YAGUARÁ - HUILA</t>
  </si>
  <si>
    <t>1139 YALÍ - ANTIOQUIA</t>
  </si>
  <si>
    <t>1140 YARUMAL - ANTIOQUIA</t>
  </si>
  <si>
    <t>1141 YAVARATÉ - VAUPES</t>
  </si>
  <si>
    <t>1142 YOLOMBÓ - ANTIOQUIA</t>
  </si>
  <si>
    <t>1143 YONDÓ - ANTIOQUIA</t>
  </si>
  <si>
    <t>1144 YOPAL - CASANARE</t>
  </si>
  <si>
    <t>1145 YOTOCO - VALLE DEL CAUCA</t>
  </si>
  <si>
    <t>1146 YUMBO - VALLE DEL CAUCA</t>
  </si>
  <si>
    <t>1147 ZAMBRANO - BOLÍVAR</t>
  </si>
  <si>
    <t>1148 ZAPATOCA - SANTANDER</t>
  </si>
  <si>
    <t>1149 ZAPAYÁN - MAGDALENA</t>
  </si>
  <si>
    <t>1150 ZARAGOZA - ANTIOQUIA</t>
  </si>
  <si>
    <t>1151 ZARZAL - VALLE DEL CAUCA</t>
  </si>
  <si>
    <t>1152 ZETAQUIRA - BOYACÁ</t>
  </si>
  <si>
    <t>1153 ZIPACÓN - CUNDINAMARCA</t>
  </si>
  <si>
    <t>1154 ZIPAQUIRÁ - CUNDINAMARCA</t>
  </si>
  <si>
    <t>1155 ZONA BANANERA - MAGDALENA</t>
  </si>
  <si>
    <t>1156 OTRO</t>
  </si>
  <si>
    <t>500000 FORMULARIO SIN INFORMACIÓN</t>
  </si>
  <si>
    <t>F25.1: COMPOSICIÓN PATRIMONIAL PÚBLICA Y PRIVADA - TARIFA DE CONTROL FISCAL</t>
  </si>
  <si>
    <t>0 PARTICIPACIÓN ESTATAL - ENTIDADES DEL P.G.N.</t>
  </si>
  <si>
    <t>ENTIDAD CON PARTICIPACIÓN EN EL PATRIMONIO</t>
  </si>
  <si>
    <t>OTRA ENTIDAD U ORGANISMO</t>
  </si>
  <si>
    <t>PORCENTAJE ( % )</t>
  </si>
  <si>
    <t>Registre observaciones en el BLOQUE 4 - TOTAL COMPOSICIÓN PATRIMONIAL.</t>
  </si>
  <si>
    <t>0 PARTICIPACIÓN ESTATAL - MUNICIPIOS Y DEPARTAMENTOS</t>
  </si>
  <si>
    <t>0 PARTICIPACIÓN PRIVADA</t>
  </si>
  <si>
    <t>NO REGISTRE INFORMACIÓN EN ESTA CELDA.</t>
  </si>
  <si>
    <t>[4]</t>
  </si>
  <si>
    <t>0 TOTAL COMPOSICIÓN PATRIMONIAL</t>
  </si>
  <si>
    <t>TOTAL COMPOSICIÓN PATRIMONIAL</t>
  </si>
  <si>
    <t>1 CORP DE ABASTECIMIENTOS DEL VALLE DEL CAUCA SA-CAVASA-</t>
  </si>
  <si>
    <t>559 GOBERNACIÓN DEL DEPTO DE ARCHIP SN ANDRES-PROV Y STA CATALINA</t>
  </si>
  <si>
    <t>3 CORP DE ABASTOS DE BOGOTÁ SA-CORABASTOS-</t>
  </si>
  <si>
    <t>566 GOBERNACIÓN DEL DEPARTAMENTO DE CESAR</t>
  </si>
  <si>
    <t>5 EMPRESA COL DE PRODUCTOS VETERINARIOS SA-VECOL-</t>
  </si>
  <si>
    <t>570 GOBERNACIÓN DEL DEPARTAMENTO DE LA GUAJIRA</t>
  </si>
  <si>
    <t>7 GRAN CENTRAL DE ABASTOS DEL CARIBE SA-GRANABASTOS-</t>
  </si>
  <si>
    <t>574 GOBERNACIÓN DEL DEPARTAMENTO DEL META</t>
  </si>
  <si>
    <t>8 CENTRAL DE ABASTOS DE BUCARAMANGA SA-CENTROABASTOS-</t>
  </si>
  <si>
    <t>577 GOBERNACIÓN DEL DEPARTAMENTO DE PUTUMAYO</t>
  </si>
  <si>
    <t>12 COMPAÑÍA OCCIDENTAL DE CHOCOLATES SA</t>
  </si>
  <si>
    <t>583 GOBERNACIÓN DEL DEPARTAMENTO DEL VALLE</t>
  </si>
  <si>
    <t>14 COMPAÑÍA DE FERIAS Y MATADEROS DEL CAQUETÁ SA-COFEMA-</t>
  </si>
  <si>
    <t>585 GOBERNACIÓN DEL DEPARTAMENTO DE VICHADA</t>
  </si>
  <si>
    <t>20 CENTRAL DE ABASTOS DEL SUR SA-SURABASTOS-(EN LIQUIDACIÓN)</t>
  </si>
  <si>
    <t>2181 ALCALDÍA MUNICIPAL DE CASTILLA LA NUEVA - META</t>
  </si>
  <si>
    <t>22 CENTRAL DE ABASTOS DE CÚCUTA SA-CENABASTOS-</t>
  </si>
  <si>
    <t>3920 ALCALDÍA MUNICIPAL DE DAGUA - VALLE DEL CAUCA</t>
  </si>
  <si>
    <t>24 PASTEURIZADORA EL HOLANDÉS SA</t>
  </si>
  <si>
    <t>3924 ALCALDÍA MUNICIPAL DE JAMUNDI - VALLE DEL CAUCA</t>
  </si>
  <si>
    <t>26 MERCADOS DE ARMENIA SA-MERCAR-(EN LIQUIDACIÓN)</t>
  </si>
  <si>
    <t>3926 ALCALDÍA MUNICIPAL DE LA CUMBRE - VALLE DEL CAUCA</t>
  </si>
  <si>
    <t>28 COMERCIALIZADORA CARIBBEAN SÉSAME SA (EN LIQUIDACIÓN)</t>
  </si>
  <si>
    <t>3929 ALCALDÍA MUNICIPAL DE RESTREPO - VALLE DEL CAUCA</t>
  </si>
  <si>
    <t>32 PISCÍCOLA SAN SILVESTRE SA</t>
  </si>
  <si>
    <t>3932 ALCALDÍA MUNICIPAL DE VIJES - VALLE DEL CAUCA</t>
  </si>
  <si>
    <t>34 BOLSA MERCANTIL DE COLOMBIA-BMC-</t>
  </si>
  <si>
    <t>3993 GOBERNACIÓN DEL DEPARTAMENTO DE AMAZONAS</t>
  </si>
  <si>
    <t>35 FONDO GANADERO DEL PUTUMAYO SA (EN LIQUIDACIÓN)</t>
  </si>
  <si>
    <t>4007 ALCALDÍA MUNICIPAL DE ALMAGUER - CAUCA</t>
  </si>
  <si>
    <t>36 FONDO GANADERO DEL OCCIDENTE COLOMBIANO QUINDÍO SA (EN LIQUIDACIÓN)</t>
  </si>
  <si>
    <t>4008 ALCALDÍA MUNICIPAL DE ARGELIA - CAUCA</t>
  </si>
  <si>
    <t>37 FONDO ESTABILIZAC PRECIOS P/AZÚCARES CENTRIFUGADOS, MELAZAS ... -ASOCAÑA-</t>
  </si>
  <si>
    <t>4009 ALCALDÍA MUNICIPAL DE BALBOA - CAUCA</t>
  </si>
  <si>
    <t>38 FONDO NAL DEL GANADO-FEDERACIÓN COL DE GANADEROS-FEDEGAN-</t>
  </si>
  <si>
    <t>4012 ALCALDÍA MUNICIPAL DE CAJIBIO - CAUCA</t>
  </si>
  <si>
    <t>39 FONDO ESTABIL P/FOMENTO EXPORTAC CARNE, LECHE Y DERIV-FED COL GANAD-FEDEGAN-</t>
  </si>
  <si>
    <t>4013 ALCALDÍA MUNICIPAL DE CALDONO - CAUCA</t>
  </si>
  <si>
    <t>41 FONDO GANADERO DEL HUILA SA</t>
  </si>
  <si>
    <t>4017 ALCALDÍA MUNICIPAL DE FLORENCIA - CAUCA</t>
  </si>
  <si>
    <t>44 FONDO GANADERO DEL CESAR SA</t>
  </si>
  <si>
    <t>4019 ALCALDÍA MUNICIPAL DE INZA - CAUCA</t>
  </si>
  <si>
    <t>45 FONDO NAL DEL ARROZ-FEDERACIÓN NAL DE ARROCEROS-FEDEARROZ-</t>
  </si>
  <si>
    <t>4020 ALCALDÍA MUNICIPAL DE JAMBALO - CAUCA</t>
  </si>
  <si>
    <t>46 FONDO GANADERO DE CUNDINAMARCA SA-EN LIQUIDACIÓN-</t>
  </si>
  <si>
    <t>4021 ALCALDÍA MUNICIPAL DE LA SIERRA - CAUCA</t>
  </si>
  <si>
    <t>47 FONDO NAL DEL CACAO-FEDERACIÓN NAL DE CACAOTEROS-FEDECACAO-</t>
  </si>
  <si>
    <t>4023 ALCALDÍA MUNICIPAL DE LOPEZ DE MICAY - CAUCA</t>
  </si>
  <si>
    <t>48 FONDO IMPORTADOR DE CEREALES-FED NAL CULTIVAD DE CEREALES Y LEGUMINOSAS-FENALCE-</t>
  </si>
  <si>
    <t>4029 ALCALDÍA MUNICIPAL DE PIAMONTE - CAUCA</t>
  </si>
  <si>
    <t>49 FONDO NACIONAL DE LEGUMINOSAS-FED NAL CULTIV CEREALES Y LEGUM-FENALCE-</t>
  </si>
  <si>
    <t>4032 ALCALDÍA MUNICIPAL DE PURACE (COCONUCO) - CAUCA</t>
  </si>
  <si>
    <t>51 FONDO GANADERO DE BOYACÁ SA</t>
  </si>
  <si>
    <t>4035 ALCALDÍA MUNICIPAL DE SAN SEBASTIAN - CAUCA</t>
  </si>
  <si>
    <t>52 FONDO GANADERO DE CÓRDOBA SA</t>
  </si>
  <si>
    <t>4036 ALCALDÍA MUNICIPAL DE SANTA ROSA - CAUCA</t>
  </si>
  <si>
    <t>53 FONDO GANADERO DEL MAGDALENA SA</t>
  </si>
  <si>
    <t>4039 ALCALDÍA MUNICIPAL DE SOTARA (PAISPIAMBA) - CAUCA</t>
  </si>
  <si>
    <t>54 FONDO GANADERO DEL META SA</t>
  </si>
  <si>
    <t>4041 ALCALDÍA MUNICIPAL DE SUCRE - CAUCA</t>
  </si>
  <si>
    <t>57 FONDO NAL AVÍCOLA FEDERACIÓN NAL DE AVICULTORES DE COLOMBIA-FENAVI-</t>
  </si>
  <si>
    <t>4047 GOBERNACIÓN DEL DEPARTAMENTO DE CAUCA</t>
  </si>
  <si>
    <t>59 FONDO NAL CEREALISTA-FED NAL CULTIVADORES DE CEREALES Y LEGUMINOSAS-FENALCE-</t>
  </si>
  <si>
    <t>4087 ALCALDÍA MUNICIPAL DE SILVIA - CAUCA</t>
  </si>
  <si>
    <t>60 FONDO FOMENTO PALMERO FED NAL DE CULTIVADORES DE PALMA DE ACEITE-FEDEPALMA-</t>
  </si>
  <si>
    <t>4089 ALCALDÍA MUNICIPAL DE SANTANDER DE QUILICHAO - CAUCA</t>
  </si>
  <si>
    <t>61 FONDO NAL DE TABACO-FEDERACIÓN NAL DE PRODUCTORES DE TABACO-FEDETABACO-</t>
  </si>
  <si>
    <t>4095 ALCALDÍA MUNICIPAL DE CORINTO - CAUCA</t>
  </si>
  <si>
    <t>63 FONDO GANADERO DE SUCRE SA (EN LIQUIDACIÓN)</t>
  </si>
  <si>
    <t>4103 ALCALDÍA MUNICIPAL DE SOACHA - CUNDINAMARCA</t>
  </si>
  <si>
    <t>64 FONDO GANADERO DEL ATLÁNTICO SA</t>
  </si>
  <si>
    <t>4128 ALCALDÍA MUNICIPAL DE BUENAVENTURA - VALLE DEL CAUCA</t>
  </si>
  <si>
    <t>65 FONDO GANADERO DEL CAUCA SA</t>
  </si>
  <si>
    <t>4170 ALCALDÍA MUNICIPAL DE ITAGÜÍ - ANTIOQUIA</t>
  </si>
  <si>
    <t>66 FEDEPALMA-FONDO ESTAB PRECIOS P/PALMISTE, ACEITE PALMA Y FRACC-FED NAL</t>
  </si>
  <si>
    <t>4172 ALCALDÍA MUNICIPAL DE BUENAVISTA - SUCRE</t>
  </si>
  <si>
    <t>67 FONDO FOMENTO FRÍJOL SOYA IMPORTADO COOP AGROPEC DE GINEBRA-COAGRO-</t>
  </si>
  <si>
    <t>4238 ALCALDÍA MUNICIPAL DE EL ROBLE - SUCRE</t>
  </si>
  <si>
    <t>68 FONDO FOMENTO DE FRÍJOL SOYA NAL -COOP AGROP COAGRO-FED NAL FENALCE</t>
  </si>
  <si>
    <t>4240 ALCALDÍA MUNICIPAL DE MAJAGUAL - SUCRE</t>
  </si>
  <si>
    <t>69 FONDO FOMENTO PANELERO FED NAL DE LA PANELA-FEDEPANELA-</t>
  </si>
  <si>
    <t>4242 ALCALDÍA MUNICIPAL DE MORROA - SUCRE</t>
  </si>
  <si>
    <t>71 FONDO NAL FOMENTO HORTIFRUTÍCOLA-ASOC HORTIFRUTÍCOLA DE COLOMBIA-ASOHOFRUCOL-</t>
  </si>
  <si>
    <t>4247 ALCALDÍA MUNICIPAL DE OVEJAS - SUCRE</t>
  </si>
  <si>
    <t>72 FONDO ESTABIL PRECIOS PROD AGROP Y PESQ DEL ALGODÓN-CONFED COL -CONALGODÓN-</t>
  </si>
  <si>
    <t>4252 ALCALDÍA MUNICIPAL DE SAN ANTONIO DE PALMITO - SUCRE</t>
  </si>
  <si>
    <t>73 FONDO FOMENTO ALGODONERO-CONFED COL DEL ALGODÓN-CONALGODÓN-</t>
  </si>
  <si>
    <t>4253 ALCALDÍA MUNICIPAL DE SAN JUAN DE BETULIA - SUCRE</t>
  </si>
  <si>
    <t>75 FONDO NAL DE PORCICULTURA-ASOCIACIÓN COL DE PORCICULTORES-ACP-</t>
  </si>
  <si>
    <t>4256 ALCALDÍA MUNICIPAL DE TOLU - SUCRE</t>
  </si>
  <si>
    <t>76 INSTITUTO COLOMBIANO AGROPECUARIO-ICA-</t>
  </si>
  <si>
    <t>4258 ALCALDÍA MUNICIPAL DE SINCE - SUCRE</t>
  </si>
  <si>
    <t>77 CORP COL DE INVESTIGACIÓN AGROPECUARIA-CORPOICA-</t>
  </si>
  <si>
    <t>4261 ALCALDÍA MUNICIPAL DE SUCRE - SUCRE</t>
  </si>
  <si>
    <t>79 CORP COLOMBIA INTERNAL-CCI-</t>
  </si>
  <si>
    <t>4263 ALCALDÍA MUNICIPAL DE ALGARROBO - MAGDALENA</t>
  </si>
  <si>
    <t>80 INCUBAD EMPRESARIAL DE PROD Y COMERCIALIZAC AGROP EU -INCUAGRO-(EN LIQUIDACIÓN)</t>
  </si>
  <si>
    <t>4282 ALCALDÍA MUNICIPAL DE ENVIGADO - ANTIOQUIA</t>
  </si>
  <si>
    <t>81 MINISTERIO DE AGRICULTURA Y DESARROLLO RURAL</t>
  </si>
  <si>
    <t>4322 ALCALDÍA MUNICIPAL DE MIRANDA - CAUCA</t>
  </si>
  <si>
    <t>82 CORP AUTÓN REG DE LA GUAJIRA-CORPOGUAJIRA-</t>
  </si>
  <si>
    <t>4327 ALCALDÍA MUNICIPAL DE SUAREZ - CAUCA</t>
  </si>
  <si>
    <t>83 CORP PARA DESARROLLO SOSTEN DEL SUR DE LA AMAZONÍA-CORPOAMAZONÍA-</t>
  </si>
  <si>
    <t>4329 ALCALDÍA MUNICIPAL DE VILLA RICA - CAUCA</t>
  </si>
  <si>
    <t>84 CORP AUTÓN REG DE CHIVOR-CORPOCHIVOR-</t>
  </si>
  <si>
    <t>4330 ALCALDÍA MUNICIPAL DE PADILLA - CAUCA</t>
  </si>
  <si>
    <t>85 CORP AUTÓN REG DEL CENTRO DE ANTIOQUIA-CORANTIOQUIA-</t>
  </si>
  <si>
    <t>4331 ALCALDÍA MUNICIPAL DE TOTORO - CAUCA</t>
  </si>
  <si>
    <t>86 CORP AUTÓN REG DEL ATLÁNTICO-CRA-</t>
  </si>
  <si>
    <t>4363 ALCALDÍA MUNICIPAL DE PATIA (EL BORDO) - CAUCA</t>
  </si>
  <si>
    <t>87 CORP AUTÓN REG DEL SUR DE BOLÍVAR-CSB-</t>
  </si>
  <si>
    <t>4396 ALCALDÍA MUNICIPAL DE EL TAMBO - CAUCA</t>
  </si>
  <si>
    <t>88 CORP AUTÓN REG DE BOYACÁ-CORPOBOYACÁ-</t>
  </si>
  <si>
    <t>4398 ALCALDÍA MUNICIPAL DE TIMBIO - CAUCA</t>
  </si>
  <si>
    <t>89 CORP AUTÓN REG PARA LA DEFENSA DE LA MESETA DE BUCARAMANGA-CDMB-</t>
  </si>
  <si>
    <t>4400 ALCALDÍA MUNICIPAL DE TORIBIO - CAUCA</t>
  </si>
  <si>
    <t>90 CORP AUTÓN REG DE SUCRE-CARSUCRE-</t>
  </si>
  <si>
    <t>4402 ALCALDÍA MUNICIPAL DE PAEZ (BELALCAZAR) - CAUCA</t>
  </si>
  <si>
    <t>91 CORP PARA DESARROLLO SOST DEL ARCHIP DE SN ANDRÉS PROV Y STA CATALINA-CORALINA-</t>
  </si>
  <si>
    <t>4403 ALCALDÍA MUNICIPAL DE TIMBIQUI - CAUCA</t>
  </si>
  <si>
    <t>92 CORP AUTÓN REG DE LA ORINOQUÍA-CORPORINOQUÍA-</t>
  </si>
  <si>
    <t>4404 ALCALDÍA MUNICIPAL DE PIENDAMO(TUNIA) - CAUCA</t>
  </si>
  <si>
    <t>93 CORP PARA DESARROLLO SOSTEN DEL NORTE Y EL ORIENTE AMAZÓNICO-CDA-</t>
  </si>
  <si>
    <t>4405 ALCALDÍA MUNICIPAL DE PUERTO TEJADA - CAUCA</t>
  </si>
  <si>
    <t>94 CORP AUTÓN REG DEL QUINDÍO-CRQ-</t>
  </si>
  <si>
    <t>4406 ALCALDÍA MUNICIPAL DE CALOTO - CAUCA</t>
  </si>
  <si>
    <t>95 CORP AUTÓN REG DEL TOLIMA-CORTOLIMA-</t>
  </si>
  <si>
    <t>4407 ALCALDÍA MUNICIPAL DE BUENOS AIRES - CAUCA</t>
  </si>
  <si>
    <t>96 CORP AUTÓN REG DE CALDAS-CORPOCALDAS-</t>
  </si>
  <si>
    <t>4408 ALCALDÍA MUNICIPAL DE GUAPI - CAUCA</t>
  </si>
  <si>
    <t>97 CORP AUTÓN REG DEL CESAR-CORPOCESAR-</t>
  </si>
  <si>
    <t>4410 ALCALDÍA MUNICIPAL DE ROSAS - CAUCA</t>
  </si>
  <si>
    <t>98 CORP AUTÓN REG DE RISARALDA-CARDER-</t>
  </si>
  <si>
    <t>4411 ALCALDÍA MUNICIPAL DE LA VEGA - CAUCA</t>
  </si>
  <si>
    <t>99 CORP AUTÓN REG DEL CAUCA-CRC-</t>
  </si>
  <si>
    <t>4412 ALCALDÍA MUNICIPAL DE BOLÍVAR - CAUCA</t>
  </si>
  <si>
    <t>100 CORP AUTÓN REG DEL VALLE DEL CAUCA-CVC-</t>
  </si>
  <si>
    <t>4415 ALCALDÍA MUNICIPAL DE MORALES - CAUCA</t>
  </si>
  <si>
    <t>101 CORP AUTÓN REG DE LA FRONTERA NORORIENTAL-CORPONOR-</t>
  </si>
  <si>
    <t>4475 GOBERNACIÓN DEL DEPARTAMENTO DE GUAINIA</t>
  </si>
  <si>
    <t>102 CORP PARA DESARROLLO SOSTEN DEL URABÁ-CORPOURABÁ-</t>
  </si>
  <si>
    <t>4483 ALCALDÍA MUNICIPAL DE INIRIDA - GUAINIA</t>
  </si>
  <si>
    <t>103 CORP AUTÓN REG DE CUENCAS DE LOS RÍOS RIONEGRO Y NARE-CORNARE-</t>
  </si>
  <si>
    <t>4507 ALCALDÍA MUNICIPAL DE MURINDO - ANTIOQUIA</t>
  </si>
  <si>
    <t>104 CORP AUTÓN REG DE LOS VALLES DEL SINÚ Y SAN JORGE-CVS-</t>
  </si>
  <si>
    <t>4508 ALCALDÍA MUNICIPAL DE VIGÍA DEL FUERTE - ANTIOQUIA</t>
  </si>
  <si>
    <t>105 CORP AUTÓN REG DE CUNDINAMARCA-CAR-</t>
  </si>
  <si>
    <t>4512 ALCALDÍA MUNICIPAL DE PUERTO TRIUNFO - ANTIOQUIA</t>
  </si>
  <si>
    <t>106 CORP AUTÓN REG PARA DESARROLLO SOSTENIBLE DEL CHOCÓ-CODECHOCÓ-</t>
  </si>
  <si>
    <t>4516 ALCALDÍA MUNICIPAL DE VEGACHÍ - ANTIOQUIA</t>
  </si>
  <si>
    <t>107 CORP AUTÓN REG DEL CANAL DEL DIQUE-CARDIQUE-</t>
  </si>
  <si>
    <t>4518 ALCALDÍA MUNICIPAL DE YOLOMBO - ANTIOQUIA</t>
  </si>
  <si>
    <t>108 CORP AUTÓN REG DE SANTANDER-CAS-</t>
  </si>
  <si>
    <t>4519 ALCALDÍA MUNICIPAL DE YONDO - ANTIOQUIA</t>
  </si>
  <si>
    <t>109 CORP AUTÓN REG DE NARIÑO-CORPONARIÑO-</t>
  </si>
  <si>
    <t>4520 ALCALDÍA MUNICIPAL DE CAREPA - ANTIOQUIA</t>
  </si>
  <si>
    <t>110 CORP AUTÓN REG DEL RÍO GRANDE DE LA M/LENA-CORMAGDALENA-</t>
  </si>
  <si>
    <t>4523 ALCALDÍA MUNICIPAL DE TURBO - ANTIOQUIA</t>
  </si>
  <si>
    <t>111 CORP PARA DESARROLLO SOSTEN DEL ÁREA DE MANEJO ESPEC DE LA MACARENA-CORMACARENA-</t>
  </si>
  <si>
    <t>4524 ALCALDÍA MUNICIPAL DE PUERTO BERRIO - ANTIOQUIA</t>
  </si>
  <si>
    <t>112 CORP PARA DESARROLLO SOSTEN DE LA MOJANA Y EL SN JORGE-CORPOMOJANA-</t>
  </si>
  <si>
    <t>4525 ALCALDÍA MUNICIPAL DE SAN JUAN DE URABA - ANTIOQUIA</t>
  </si>
  <si>
    <t>113 CORP AUTÓN REG DEL ALTO MAGDALENA-CAM-</t>
  </si>
  <si>
    <t>4526 ALCALDÍA MUNICIPAL DE SAN PEDRO DE URABA - ANTIOQUIA</t>
  </si>
  <si>
    <t>114 CORP AUTÓN REG DEL MAGDALENA-CORPAMAG-</t>
  </si>
  <si>
    <t>4529 ALCALDÍA MUNICIPAL DE ANGOSTURA - ANTIOQUIA</t>
  </si>
  <si>
    <t>115 CORP AUTÓN REG DEL GUAVIO-CORPOGUAVIO-</t>
  </si>
  <si>
    <t>4530 ALCALDÍA MUNICIPAL DE BELMIRA - ANTIOQUIA</t>
  </si>
  <si>
    <t>118 INST INVESTIGAC MARINAS Y COSTERAS JOSÉ BENITO VIVES DE ANDREIS-INVEMAR-</t>
  </si>
  <si>
    <t>4532 ALCALDÍA MUNICIPAL DE GOMEZ PLATA - ANTIOQUIA</t>
  </si>
  <si>
    <t>119 INSTITUTO DE INVESTIGACIONES DE RECURSOS BIOLÓGICOS ALEXANDER VON HUMBOLDT</t>
  </si>
  <si>
    <t>4533 ALCALDÍA MUNICIPAL DE SAN ANDRÉS - ANTIOQUIA</t>
  </si>
  <si>
    <t>120 INSTITUTO AMAZÓNICO DE INVESTIGACIONES CIENTÍFICAS-SINCHI-</t>
  </si>
  <si>
    <t>4534 ALCALDÍA MUNICIPAL DE SANTA ROSA DE OSOS - ANTIOQUIA</t>
  </si>
  <si>
    <t>121 INSTITUTO DE HIDROLOGÍA METEOROLOGÍA Y ESTUDIOS AMBIENTALES-IDEAM-</t>
  </si>
  <si>
    <t>4535 ALCALDÍA MUNICIPAL DE TARAZA - ANTIOQUIA</t>
  </si>
  <si>
    <t>122 INSTITUTO DE INVESTIGACIONES AMBIENTALES DEL PACÍFICO JOHN VON NEWMAN-IIAP-</t>
  </si>
  <si>
    <t>4536 ALCALDÍA MUNICIPAL DE YARUMAL - ANTIOQUIA</t>
  </si>
  <si>
    <t>123 MINISTERIO DE AMBIENTE-VIVIENDA Y DESARROLLO TERRITORIAL-MAVDT-</t>
  </si>
  <si>
    <t>4537 ALCALDÍA MUNICIPAL DE ZARAGOZA - ANTIOQUIA</t>
  </si>
  <si>
    <t>124 PARQUES NALES NATURALES</t>
  </si>
  <si>
    <t>4538 ALCALDÍA MUNICIPAL DE BRICEÑO - ANTIOQUIA</t>
  </si>
  <si>
    <t>126 FONDO NAL PARA LA DEFENSA DE LA LIBERTAD PERSONAL-FONDELIBERTAD-</t>
  </si>
  <si>
    <t>4540 ALCALDÍA MUNICIPAL DE CAMPAMENTO - ANTIOQUIA</t>
  </si>
  <si>
    <t>128 COMANDO EJÉRCITO NAL</t>
  </si>
  <si>
    <t>4541 ALCALDÍA MUNICIPAL DE NECHI - ANTIOQUIA</t>
  </si>
  <si>
    <t>129 COMANDO FUERZA AÉREA COL</t>
  </si>
  <si>
    <t>4542 ALCALDÍA MUNICIPAL DE TOLEDO - ANTIOQUIA</t>
  </si>
  <si>
    <t>131 MINISTERIO DE DEFENSA NAL</t>
  </si>
  <si>
    <t>4543 ALCALDÍA MUNICIPAL DE VALDIVIA - ANTIOQUIA</t>
  </si>
  <si>
    <t>132 ASOCIACIÓN COL DE INGENIEROS NAVALES Y PROFESIONES AFINES-ACINPA-</t>
  </si>
  <si>
    <t>4544 ALCALDÍA MUNICIPAL DE CARACOLI - ANTIOQUIA</t>
  </si>
  <si>
    <t>133 COMISIÓN COL DEL OCÉANO</t>
  </si>
  <si>
    <t>4545 ALCALDÍA MUNICIPAL DE MACEO - ANTIOQUIA</t>
  </si>
  <si>
    <t>134 CORP CIENCIA Y TECNOL PARA DESAR DE IND NAVAL MARÍTIMA Y FLUVIAL -COTECMAR-</t>
  </si>
  <si>
    <t>4550 ALCALDÍA MUNICIPAL DE FRONTINO - ANTIOQUIA</t>
  </si>
  <si>
    <t>135 DIRECCIÓN DE SANIDAD DE LAS FUERZAS MILITARES</t>
  </si>
  <si>
    <t>4551 ALCALDÍA MUNICIPAL DE LIBORINA - ANTIOQUIA</t>
  </si>
  <si>
    <t>136 DIRECCIÓN GENERAL DE SANIDAD MARÍTIMA-DIMAR-</t>
  </si>
  <si>
    <t>4552 ALCALDÍA MUNICIPAL DE OLAYA - ANTIOQUIA</t>
  </si>
  <si>
    <t>137 CAJA DE RETIRO DE LAS FUERZAS MILITARES</t>
  </si>
  <si>
    <t>4555 ALCALDÍA MUNICIPAL DE HELICONIA - ANTIOQUIA</t>
  </si>
  <si>
    <t>138 CLUB MILITAR DE OFICIALES</t>
  </si>
  <si>
    <t>4556 ALCALDÍA MUNICIPAL DE PEQUE - ANTIOQUIA</t>
  </si>
  <si>
    <t>139 COMANDO ARMADA NAL-CARMA-</t>
  </si>
  <si>
    <t>4557 ALCALDÍA MUNICIPAL DE SOPETRAN - ANTIOQUIA</t>
  </si>
  <si>
    <t>141 CORP DE LA INDUSTRIA AERONÁUTICA COL-CIAC-</t>
  </si>
  <si>
    <t>4558 ALCALDÍA MUNICIPAL DE URAMITA - ANTIOQUIA</t>
  </si>
  <si>
    <t>142 HOSPITAL MILITAR</t>
  </si>
  <si>
    <t>4561 ALCALDÍA MUNICIPAL DE LA ESTRELLA - ANTIOQUIA</t>
  </si>
  <si>
    <t>144 INDUSTRIA MILITAR-INDUMIL-</t>
  </si>
  <si>
    <t>4563 ALCALDÍA MUNICIPAL DE GIRARDOTA - ANTIOQUIA</t>
  </si>
  <si>
    <t>145 DEFENSORÍA DEL PUEBLO</t>
  </si>
  <si>
    <t>4567 ALCALDÍA MUNICIPAL DE EL CARMEN DE VIBORAL - ANTIOQUIA</t>
  </si>
  <si>
    <t>146 DIRECCIÓN NAL DE ESTUPEFACIENTES-DNE-</t>
  </si>
  <si>
    <t>4568 ALCALDÍA MUNICIPAL DE SANTUARIO - ANTIOQUIA</t>
  </si>
  <si>
    <t>147 FISCALÍA GENERAL DE LA NACIÓN</t>
  </si>
  <si>
    <t>4569 ALCALDÍA MUNICIPAL DE GRANADA - ANTIOQUIA</t>
  </si>
  <si>
    <t>148 MINISTERIO DEL INTERIOR Y DE JUSTICIA</t>
  </si>
  <si>
    <t>4570 ALCALDÍA MUNICIPAL DE GUARNE - ANTIOQUIA</t>
  </si>
  <si>
    <t>149 MINISTERIO PÚBLICO-PROCURADURÍA GENERAL DE LA NACIÓN</t>
  </si>
  <si>
    <t>4571 ALCALDÍA MUNICIPAL DE MARINILLA - ANTIOQUIA</t>
  </si>
  <si>
    <t>151 RAMA JUDICIAL-CONSEJO SUPERIOR DE LA JUDICATURA-CSJ-</t>
  </si>
  <si>
    <t>4573 ALCALDÍA MUNICIPAL DE ARGELIA - ANTIOQUIA</t>
  </si>
  <si>
    <t>152 INSTITUTO NAL DE MEDICINA LEGAL Y CIENCIAS FORENSES</t>
  </si>
  <si>
    <t>4574 ALCALDÍA MUNICIPAL DE LA UNIÓN - ANTIOQUIA</t>
  </si>
  <si>
    <t>153 INSTITUTO NAL PENITENCIARIO Y CARCELARIO-INPEC-</t>
  </si>
  <si>
    <t>4575 ALCALDÍA MUNICIPAL DE LA CEJA - ANTIOQUIA</t>
  </si>
  <si>
    <t>154 CAJA DE SUELDOS DE RETIRO DE LA POLICÍA NAL-CASUR-</t>
  </si>
  <si>
    <t>4577 ALCALDÍA MUNICIPAL DE SAN FRANCISCO - ANTIOQUIA</t>
  </si>
  <si>
    <t>156 DEPARTAMENTO ADMINISTRATIVO DE SEGURIDAD-DAS-</t>
  </si>
  <si>
    <t>4578 ALCALDÍA MUNICIPAL DE SAN LUIS - ANTIOQUIA</t>
  </si>
  <si>
    <t>157 POLICÍA NAL-PONAL-</t>
  </si>
  <si>
    <t>4579 ALCALDÍA MUNICIPAL DE SAN ROQUE - ANTIOQUIA</t>
  </si>
  <si>
    <t>158 FONDO ROTATORIO DE LA POLICÍA NAL</t>
  </si>
  <si>
    <t>4580 ALCALDÍA MUNICIPAL DE YALI - ANTIOQUIA</t>
  </si>
  <si>
    <t>159 FONDO ROTATORIO DEL DEPARTAMENTO ADMINISTRATIVO DE SEGURIDAD</t>
  </si>
  <si>
    <t>4581 ALCALDÍA MUNICIPAL DE NECOCLI - ANTIOQUIA</t>
  </si>
  <si>
    <t>160 SUPERINTENDENCIA DE VIGILANCIA Y SEGURIDAD PRIVADA-SUPERVIGILANCIA-</t>
  </si>
  <si>
    <t>4583 ALCALDÍA MUNICIPAL DE AMAGA - ANTIOQUIA</t>
  </si>
  <si>
    <t>164 DEPARTAMENTO ADMINISTRATIVO NAL DE LA ECONOMÍA SOLLIDARIA-DANSOCIAL-</t>
  </si>
  <si>
    <t>4584 ALCALDÍA MUNICIPAL DE ANDES - ANTIOQUIA</t>
  </si>
  <si>
    <t>166 SUPERINTENDENCIA DE LA ECONOMÍA SOLIDARIA-SUPERSOLIDARIA-</t>
  </si>
  <si>
    <t>4587 ALCALDÍA MUNICIPAL DE CARAMANTA - ANTIOQUIA</t>
  </si>
  <si>
    <t>169 ALMACENES GRALES DE DEPÓSITO DE CAJA AGRARIA Y BCO GANADERO-ALMAGRARIO-</t>
  </si>
  <si>
    <t>4588 ALCALDÍA MUNICIPAL DE FREDONIA - ANTIOQUIA</t>
  </si>
  <si>
    <t>171 BANCO DE COMERCIO EXTERIOR DE COLOMBIA SA-BANCOLDEX-</t>
  </si>
  <si>
    <t>4589 ALCALDÍA MUNICIPAL DE JARDIN - ANTIOQUIA</t>
  </si>
  <si>
    <t>174 CENTRAL DE INVERSIONES SA-CISA-</t>
  </si>
  <si>
    <t>4590 ALCALDÍA MUNICIPAL DE PUEBLORRICO - ANTIOQUIA</t>
  </si>
  <si>
    <t>175 FONDO DE GARANTÍAS DE INSTITUCIONES FINANCIERAS-FOGAFIN-</t>
  </si>
  <si>
    <t>4592 ALCALDÍA MUNICIPAL DE VENECIA - ANTIOQUIA</t>
  </si>
  <si>
    <t>176 FIDUCIARIA LA PREVISORA SA-FIDUPREVISORA-</t>
  </si>
  <si>
    <t>4593 ALCALDÍA MUNICIPAL DE HISPANIA - ANTIOQUIA</t>
  </si>
  <si>
    <t>177 BANCO DE LA REPÚBLICA</t>
  </si>
  <si>
    <t>4595 ALCALDÍA MUNICIPAL DE MONTEBELLO - ANTIOQUIA</t>
  </si>
  <si>
    <t>184 UNIDAD DE INFORMACIÓN Y ANÁLISIS FINANCIERO-UIAF-</t>
  </si>
  <si>
    <t>4598 ALCALDÍA MUNICIPAL DE TARSO - ANTIOQUIA</t>
  </si>
  <si>
    <t>185 FONDO DE GARANTÍAS DE INSTITUCIONES COOPERATIVAS-FOGACOOP-</t>
  </si>
  <si>
    <t>4600 ALCALDÍA MUNICIPAL DE VALPARAISO - ANTIOQUIA</t>
  </si>
  <si>
    <t>190 FONDO FINANCIERO DE PROYECTOS DE DESARROLLO-FONADE-</t>
  </si>
  <si>
    <t>4601 ALCALDÍA MUNICIPAL DE CISNEROS - ANTIOQUIA</t>
  </si>
  <si>
    <t>193 POSITIVA COMPAÑÍA DE SEGUROS SA</t>
  </si>
  <si>
    <t>4602 ALCALDÍA MUNICIPAL DE ENTRERRIOS - ANTIOQUIA</t>
  </si>
  <si>
    <t>194 FONDO NAL DE GARANTÍAS SA-FNG-</t>
  </si>
  <si>
    <t>4603 ALCALDÍA MUNICIPAL DE SABANETA - ANTIOQUIA</t>
  </si>
  <si>
    <t>195 FONDO PARA EL FINANCIEMIENTO DEL SECTOR AGROPECUARIO SA-FINAGRO SA-</t>
  </si>
  <si>
    <t>4604 ALCALDÍA MUNICIPAL DE JERICÓ - ANTIOQUIA</t>
  </si>
  <si>
    <t>196 LEASING SA BANCOLDEX SA COMPAÑÍA DE FINANCIAMIENTO COMERCIAL</t>
  </si>
  <si>
    <t>4674 ALCALDÍA MUNICIPAL DE PIVIJAY - MAGDALENA</t>
  </si>
  <si>
    <t>197 BANCO AGRARIO DE COLOMBIA SA-BANAGRARIO-</t>
  </si>
  <si>
    <t>4678 ALCALDÍA MUNICIPAL DE EL RETEN - MAGDALENA</t>
  </si>
  <si>
    <t>198 SOCIEDAD FIDUCIARIA DE DESARROLLO AGROPERCUARIO SA-FIDUAGRARIA-</t>
  </si>
  <si>
    <t>4679 ALCALDÍA MUNICIPAL DE PIJIÑO DEL CARMEN - MAGDALENA</t>
  </si>
  <si>
    <t>207 LA PREVISORA SA-COMPAÑÍA DE SEGUROS</t>
  </si>
  <si>
    <t>4680 ALCALDÍA MUNICIPAL DE GUAMAL - MAGDALENA</t>
  </si>
  <si>
    <t>210 AUDITORÍA GENERAL DE LA REPÚBLICA-AGR-</t>
  </si>
  <si>
    <t>4681 ALCALDÍA MUNICIPAL DE PEDRAZA - MAGDALENA</t>
  </si>
  <si>
    <t>211 ARCHIVO GENERAL DE LA NACIÓN-AGN-</t>
  </si>
  <si>
    <t>4682 ALCALDÍA MUNICIPAL DE FUNDACIÓN - MAGDALENA</t>
  </si>
  <si>
    <t>212 DEPARTAMENTO ADMINISTRATIVO DE LA FUNCIÓN PÚBLICA-DAFP-</t>
  </si>
  <si>
    <t>4684 ALCALDÍA MUNICIPAL DE EL PIÑON - MAGDALENA</t>
  </si>
  <si>
    <t>213 FONDO PARA LA PARTICIPACIÓN CIUDADANA Y EL FORTALECIMIENTO DEMOCRACIA</t>
  </si>
  <si>
    <t>4685 ALCALDÍA MUNICIPAL DE EL BANCO - MAGDALENA</t>
  </si>
  <si>
    <t>214 DIRECCIÓN NAL DE DERECHO DE AUTOR</t>
  </si>
  <si>
    <t>4687 ALCALDÍA MUNICIPAL DE CIENAGA - MAGDALENA</t>
  </si>
  <si>
    <t>215 DEPARTAMENTO ADMINISTRATIVO DE LA PRESIDENCIA DE LA REPÚBLICA-DAPR-</t>
  </si>
  <si>
    <t>4688 ALCALDÍA MUNICIPAL DE CONCORDIA - MAGDALENA</t>
  </si>
  <si>
    <t>216 MINISTERIO DE RELACIONES EXTERIORES</t>
  </si>
  <si>
    <t>4689 ALCALDÍA MUNICIPAL DE CHIVOLO - MAGDALENA</t>
  </si>
  <si>
    <t>217 FONDO ROTATORIO DEL MINISTERIO DE RELACIONES EXTERIORES</t>
  </si>
  <si>
    <t>4690 ALCALDÍA MUNICIPAL DE CERRO DE SAN ANTONIO - MAGDALENA</t>
  </si>
  <si>
    <t>219 DEPARTAMENTO ADMINISTRATIVO NAL DE ESTADÌSTICAS-DANE-</t>
  </si>
  <si>
    <t>4691 ALCALDÍA MUNICIPAL DE ARIGUANI (EL DIFICIL) - MAGDALENA</t>
  </si>
  <si>
    <t>220 FONDO ROTATORIO DEL DEPTO ADMINISTARTIVO NAL DE ESTADÍSTICAS-FONDANE-</t>
  </si>
  <si>
    <t>4692 ALCALDÍA MUNICIPAL DE ARACATACA - MAGDALENA</t>
  </si>
  <si>
    <t>221 IMPRENTA NAL DE COLOMBIA</t>
  </si>
  <si>
    <t>4694 ALCALDÍA MUNICIPAL DE ZONA BANANERA - MAGDALENA</t>
  </si>
  <si>
    <t>223 SUPERINTENDENCIA DE NOTARIADO Y REGISTRO-SUPERNOTARIADO-</t>
  </si>
  <si>
    <t>4695 ALCALDÍA MUNICIPAL DE ZAPAYAN - MAGDALENA</t>
  </si>
  <si>
    <t>224 REGISTRADURÍA NAL DEL ESTADO CIVIL</t>
  </si>
  <si>
    <t>4696 ALCALDÍA MUNICIPAL DE TENERIFE - MAGDALENA</t>
  </si>
  <si>
    <t>225 FONDO ROTATORIO DE LA REGISTRADURÍA NAL DEL ESTADO CIVIL</t>
  </si>
  <si>
    <t>4697 ALCALDÍA MUNICIPAL DE SANTA BARBARA DE PINTO - MAGDALENA</t>
  </si>
  <si>
    <t>226 DEPARTAMENTO ADMINISTRATIVO NAL DE PLANEACIÓN-DNP-</t>
  </si>
  <si>
    <t>4698 ALCALDÍA MUNICIPAL DE SAN ZENON - MAGDALENA</t>
  </si>
  <si>
    <t>227 MINISTERIO DE HACIENDA Y CRÉDITO PÚBLICO-MINHACIENDA-</t>
  </si>
  <si>
    <t>4699 ALCALDÍA MUNICIPAL DE SAN SEBASTIAN DE BUENAVISTA - MAGDALENA</t>
  </si>
  <si>
    <t>228 FONDO NAL DEL CAFÉ-FEDERACIÓN NAL DE CAFETEROS DE COLOMBIA</t>
  </si>
  <si>
    <t>4700 ALCALDÍA MUNICIPAL DE SITIONUEVO - MAGDALENA</t>
  </si>
  <si>
    <t>229 UNIDAD ADMINISTRATIVA ESPECIAL CONTADURÍA GENERAL DE LA NACIÓN</t>
  </si>
  <si>
    <t>4702 ALCALDÍA MUNICIPAL DE SABANAS DE SAN ANGEL - MAGDALENA</t>
  </si>
  <si>
    <t>230 SENADO DE LA REPÚBLICA</t>
  </si>
  <si>
    <t>4704 ALCALDÍA MUNICIPAL DE SANTA ANA - MAGDALENA</t>
  </si>
  <si>
    <t>231 CÁMARA DE REPRESENTANTES</t>
  </si>
  <si>
    <t>4705 ALCALDÍA MUNICIPAL DE PUEBLOVIEJO - MAGDALENA</t>
  </si>
  <si>
    <t>233 SUPERINTENDENCIA DE SOCIEDADES-SUPERSOCIEDADES-</t>
  </si>
  <si>
    <t>4706 ALCALDÍA MUNICIPAL DE REMOLINO - MAGDALENA</t>
  </si>
  <si>
    <t>235 ARTESANÌAS DE COLOMBIA SA</t>
  </si>
  <si>
    <t>4707 GOBERNACIÓN DEL DEPARTAMENTO DE MAGDALENA</t>
  </si>
  <si>
    <t>236 INSTITUTO GEOGRÁFICO AGUSTÍN CODAZZI-IGAC-</t>
  </si>
  <si>
    <t>4713 ALCALDÍA MUNICIPAL DE FLORIDABLANCA - SANTANDER</t>
  </si>
  <si>
    <t>237 CORP PARA RECONSTRUCCIÓN DEL RÍO PÁEZ Y ZONAS ALEDAÑAS-NASA KI WE-</t>
  </si>
  <si>
    <t>4717 GOBERNACIÓN DEL DEPARTAMENTO DE ANTIOQUIA</t>
  </si>
  <si>
    <t>238 ASOC SUPRADEPTAL DE MUNIC REGIÓN DEL ALTO PATÍA-ASOPATÍA-</t>
  </si>
  <si>
    <t>4718 GOBERNACIÓN DEL DEPARTAMENTO DE CASANARE</t>
  </si>
  <si>
    <t>240 CÁMARA COMERCIO SANTA MARTA-MAGDALENA</t>
  </si>
  <si>
    <t>5450 ALCALDÍA MUNICIPAL DE BOGOTÁ DC - CUNDINAMARCA</t>
  </si>
  <si>
    <t>241 CÁMARA COMERCIO URABÁ-ANTIOQUIA</t>
  </si>
  <si>
    <t>5908 ALCALDÍA MUNICIPAL DE MEDELLÍN - ANTIOQUIA</t>
  </si>
  <si>
    <t>242 CONSORCIO ALIANZA TURÍSTICA-FONDO DE PROMOCIÓN TURÍSTICA COLOMBIA</t>
  </si>
  <si>
    <t>5919 ALCALDÍA MUNICIPAL DE VILLAVICENCIO - META</t>
  </si>
  <si>
    <t>243 CORP DE LOS CENTROS DE EXPOSICIONES Y CONVENCIONES-CORPOCENTROS-</t>
  </si>
  <si>
    <t>6059 ALCALDÍA MUNICIPAL DE MERCADERES - CAUCA</t>
  </si>
  <si>
    <t>244 ASOCIACIÓN DE MUNICIPIOS DEL PIEDEMONTE LLANERO (EN LIQUIDACIÓN)</t>
  </si>
  <si>
    <t>6066 ALCALDÍA MUNICIPAL DE CANDELARIA - VALLE DEL CAUCA</t>
  </si>
  <si>
    <t>247 CÁMARA COMERCIO AGUACHICA-CESAR</t>
  </si>
  <si>
    <t>6068 GOBERNACIÓN DEL DEPARTAMENTO DE RISARALDA</t>
  </si>
  <si>
    <t>248 CÁMARA COMERCIO ARAUCA-ARAUCA</t>
  </si>
  <si>
    <t>6083 ALCALDÍA MUNICIPAL DE EL CERRITO - VALLE DEL CAUCA</t>
  </si>
  <si>
    <t>249 CÁMARA COMERCIO BARRANCABERMEJA-SANTANDER</t>
  </si>
  <si>
    <t>6086 ALCALDÍA MUNICIPAL DE GINEBRA - VALLE DEL CAUCA</t>
  </si>
  <si>
    <t>250 CÁMARA COMERCIO DUITAMA-BOYACÁ</t>
  </si>
  <si>
    <t>6087 ALCALDÍA MUNICIPAL DE GUACARI - VALLE DEL CAUCA</t>
  </si>
  <si>
    <t>251 CÁMARA COMERCIO BARRANQUILLA-ATLÁNTICO</t>
  </si>
  <si>
    <t>6090 ALCALDÍA MUNICIPAL DE ANDALUCIA - VALLE DEL CAUCA</t>
  </si>
  <si>
    <t>252 CÁMARA COMERCIO PEREIRA-RISARALDA</t>
  </si>
  <si>
    <t>6091 ALCALDÍA MUNICIPAL DE BOLÍVAR - VALLE DEL CAUCA</t>
  </si>
  <si>
    <t>253 CÁMARA COMERCIO GIRARDOT-CUNDINAMARCA</t>
  </si>
  <si>
    <t>6092 ALCALDÍA MUNICIPAL DE BUGALAGRANDE - VALLE DEL CAUCA</t>
  </si>
  <si>
    <t>254 CÁMARA COMERCIO ARMENIA-QUINDÍO</t>
  </si>
  <si>
    <t>6094 ALCALDÍA MUNICIPAL DE GUADALAJARA DE BUGA - VALLE DEL CAUCA</t>
  </si>
  <si>
    <t>255 CÁMARA COMERCIO PASTO-NARIÑO</t>
  </si>
  <si>
    <t>6105 ALCALDÍA MUNICIPAL DE BARRANCABERMEJA - SANTANDER</t>
  </si>
  <si>
    <t>256 CÁMARA COMERCIO FACATATIVÁ-CUNDINAMARCA</t>
  </si>
  <si>
    <t>6108 ALCALDÍA MUNICIPAL DE RIOFRIO - VALLE DEL CAUCA</t>
  </si>
  <si>
    <t>257 CÁMARA COMERCIO BOGOTÁ-CUNDINAMARCA</t>
  </si>
  <si>
    <t>6109 ALCALDÍA MUNICIPAL DE SAN PEDRO - VALLE DEL CAUCA</t>
  </si>
  <si>
    <t>258 CÁMARA COMERCIO BUCARAMANGA-SANTANDER</t>
  </si>
  <si>
    <t>6112 ALCALDÍA MUNICIPAL DE SEVILLA - VALLE DEL CAUCA</t>
  </si>
  <si>
    <t>259 CÁMARA COMERCIO BUENAVENTURA-VALLE</t>
  </si>
  <si>
    <t>6113 ALCALDÍA MUNICIPAL DE TRUJILLO - VALLE DEL CAUCA</t>
  </si>
  <si>
    <t>260 CÁMARA COMERCIO BUGA-VALLE</t>
  </si>
  <si>
    <t>6123 ALCALDÍA MUNICIPAL DE ANSERMANUEVO - VALLE DEL CAUCA</t>
  </si>
  <si>
    <t>261 CÁMARA COMERCIO DEL CAUCA-POPAYÁN</t>
  </si>
  <si>
    <t>6124 ALCALDÍA MUNICIPAL DE ARGELIA - VALLE DEL CAUCA</t>
  </si>
  <si>
    <t>262 CÁMARA COMERCIO CALI-VALLE</t>
  </si>
  <si>
    <t>6126 ALCALDÍA MUNICIPAL DE CARTAGO - VALLE DEL CAUCA</t>
  </si>
  <si>
    <t>263 CÁMARA COMERCIO MAGANGUÉ-BOLÍVAR</t>
  </si>
  <si>
    <t>6130 ALCALDÍA MUNICIPAL DE EL CAIRO - VALLE DEL CAUCA</t>
  </si>
  <si>
    <t>264 CÁMARA COMERCIO SAN ANDRÉS Y PROVIDENCIA-SAN ANDRÉS</t>
  </si>
  <si>
    <t>6131 ALCALDÍA MUNICIPAL DE EL DOVIO - VALLE DEL CAUCA</t>
  </si>
  <si>
    <t>265 CÁMARA COMERCIO CARTAGENA-BOLÍVAR</t>
  </si>
  <si>
    <t>6133 ALCALDÍA MUNICIPAL DE LA UNIÓN - VALLE DEL CAUCA</t>
  </si>
  <si>
    <t>266 CÁMARA COMERCIO FLORENCIA-CAQUETÁ</t>
  </si>
  <si>
    <t>6135 ALCALDÍA MUNICIPAL DE LA VICTORIA - VALLE DEL CAUCA</t>
  </si>
  <si>
    <t>267 CÁMARA COMERCIO IPIALES-NARIÑO</t>
  </si>
  <si>
    <t>6138 ALCALDÍA MUNICIPAL DE ROLDANILLO - VALLE DEL CAUCA</t>
  </si>
  <si>
    <t>268 CÁMARA COMERCIO HONDA-TOLIMA</t>
  </si>
  <si>
    <t>6140 ALCALDÍA MUNICIPAL DE TORO - VALLE DEL CAUCA</t>
  </si>
  <si>
    <t>269 CÁMARA COMERCIO IBAGUÉ-TOLIMA</t>
  </si>
  <si>
    <t>6141 ALCALDÍA MUNICIPAL DE ULLOA - VALLE DEL CAUCA</t>
  </si>
  <si>
    <t>270 CÁMARA COMERCIO PAMPLONA-NORTE DE SANTANDER</t>
  </si>
  <si>
    <t>6148 ALCALDÍA MUNICIPAL DE SANTIAGO DE CALI - VALLE DEL CAUCA</t>
  </si>
  <si>
    <t>271 CÁMARA COMERCIO LA DORADA-CALDAS</t>
  </si>
  <si>
    <t>6174 ALCALDÍA MUNICIPAL DE YOTOCO - VALLE DEL CAUCA</t>
  </si>
  <si>
    <t>272 CÁMARA COMERCIO QUIBDÓ-CHOCÓ</t>
  </si>
  <si>
    <t>6178 ALCALDÍA MUNICIPAL DE FLORIDA - VALLE DEL CAUCA</t>
  </si>
  <si>
    <t>273 CÁMARA COMERCIO SAN JOSÉ DEL GUAVIARE-GUAVIARE</t>
  </si>
  <si>
    <t>6198 ALCALDÍA MUNICIPAL DE CAICEDONIA - VALLE DEL CAUCA</t>
  </si>
  <si>
    <t>274 CÁMARA COMERCIO VILLAVICENCIO-META</t>
  </si>
  <si>
    <t>6205 ALCALDÍA MUNICIPAL DE TULUA - VALLE DEL CAUCA</t>
  </si>
  <si>
    <t>275 CÁMARA COMERCIO MLENA MEDIO Y NORDESTE ANTIOQ-PTO BERRÍO (ANTIOQUIA)</t>
  </si>
  <si>
    <t>6209 ALCALDÍA MUNICIPAL DE ALCALA - VALLE DEL CAUCA</t>
  </si>
  <si>
    <t>276 CÁMARA COMERCIO DEL PIEDEMONTE ARAUCANO</t>
  </si>
  <si>
    <t>6215 ALCALDÍA MUNICIPAL DE EL AGUILA - VALLE DEL CAUCA</t>
  </si>
  <si>
    <t>277 FINANCIERA DE DESARROLLO TERRITORIAL SA-FINDETER-</t>
  </si>
  <si>
    <t>6230 ALCALDÍA MUNICIPAL DE VERSALLES - VALLE DEL CAUCA</t>
  </si>
  <si>
    <t>278 SUPERINTENDECIA DE INDUSTRIA Y COMERCIO-SIC-</t>
  </si>
  <si>
    <t>6232 ALCALDÍA MUNICIPAL DE ZARZAL - VALLE DEL CAUCA</t>
  </si>
  <si>
    <t>279 U.A.E. COMISIÓN DE REGULACIÓN AGUA POTABLE Y SANEAMIENTO BÁSICO-CRA-</t>
  </si>
  <si>
    <t>6276 ALCALDÍA MUNICIPAL DE PEREIRA - RISARALDA</t>
  </si>
  <si>
    <t>280 CÁMARA COMERCIO DOSQUEBRADAS-RISARALDA</t>
  </si>
  <si>
    <t>6331 ALCALDÍA MUNICIPAL DE BELÉN - NARIÑO</t>
  </si>
  <si>
    <t>281 CÁMARA COMERCIO CÚCUTA-NORTE DE SANTANDER</t>
  </si>
  <si>
    <t>6335 ALCALDÍA MUNICIPAL DE LEIVA - NARIÑO</t>
  </si>
  <si>
    <t>283 CÁMARA COMERCIO MONTERÍA-CÓRDOBA</t>
  </si>
  <si>
    <t>6336 ALCALDÍA MUNICIPAL DE BARBOSA - ANTIOQUIA</t>
  </si>
  <si>
    <t>284 CÁMARA COMERCIO CASANARE-YOPAL (CASANARE)</t>
  </si>
  <si>
    <t>6339 ALCALDÍA MUNICIPAL DE MAGUI (PAYAN) - NARIÑO</t>
  </si>
  <si>
    <t>285 CÁMARA COMERCIO CHINCHINÁ-CALDAS</t>
  </si>
  <si>
    <t>6343 ALCALDÍA MUNICIPAL DE SANTA BARBARA - ANTIOQUIA</t>
  </si>
  <si>
    <t>286 CÁMARA COMERCIO NEIVA-HUILA</t>
  </si>
  <si>
    <t>6348 ALCALDÍA MUNICIPAL DE MOSQUERA - NARIÑO</t>
  </si>
  <si>
    <t>287 CÁMARA COMERCIO OCAÑA-NORTE DE SANTANDER</t>
  </si>
  <si>
    <t>6350 ALCALDÍA MUNICIPAL DE OLAYA HERRERA/BOCAS DE SATINGA - NARIÑO</t>
  </si>
  <si>
    <t>288 CÁMARA COMERCIO SANTA ROSA DE CABAL-RISARALDA</t>
  </si>
  <si>
    <t>6352 ALCALDÍA MUNICIPAL DE OSPINA - NARIÑO</t>
  </si>
  <si>
    <t>289 CÁMARA COMERCIO MANIZALES-CALDAS</t>
  </si>
  <si>
    <t>6366 ALCALDÍA MUNICIPAL DE EL CHARCO - NARIÑO</t>
  </si>
  <si>
    <t>290 CÁMARA COMERCIO SINCELEJO-SUCRE</t>
  </si>
  <si>
    <t>6374 ALCALDÍA MUNICIPAL DE RICAURTE - NARIÑO</t>
  </si>
  <si>
    <t>291 CÁMARA COMERCIO TUMACO-NARIÑO</t>
  </si>
  <si>
    <t>6375 ALCALDÍA MUNICIPAL DE ROBERTO PAYAN SAN JOSÉ - NARIÑO</t>
  </si>
  <si>
    <t>292 CÁMARA COMERCIO MEDELLÍN PARA ANTIOQUIA</t>
  </si>
  <si>
    <t>6379 ALCALDÍA MUNICIPAL DE EL PEÑOL - NARIÑO</t>
  </si>
  <si>
    <t>293 CÁMARA COMERCIO ORIENTE ANTIOQUEÑO RIONEGRO-ANTIOQUIA</t>
  </si>
  <si>
    <t>6390 ALCALDÍA MUNICIPAL DE SAN PEDRO DE CARTAGO - NARIÑO</t>
  </si>
  <si>
    <t>294 CÁMARA COMERCIO DEL PUTUMAYO-PUERTO ASÍS (PUTUMAYO)</t>
  </si>
  <si>
    <t>6392 ALCALDÍA MUNICIPAL DE SANTA BARBARA (ISCUANDE) - NARIÑO</t>
  </si>
  <si>
    <t>295 CÁMARA COMERCIO PALMIRA-VALLE DEL CAUCA</t>
  </si>
  <si>
    <t>6405 ALCALDÍA MUNICIPAL DE LA FLORIDA - NARIÑO</t>
  </si>
  <si>
    <t>297 CÁMARA COMERCIO SEVILLA-VALLE DEL CAUCA</t>
  </si>
  <si>
    <t>6406 ALCALDÍA MUNICIPAL DE LA TOLA - NARIÑO</t>
  </si>
  <si>
    <t>298 CÁMARA COMERCIO SOGAMOSO-BOYACÁ</t>
  </si>
  <si>
    <t>6423 ALCALDÍA MUNICIPAL DE APIA - RISARALDA</t>
  </si>
  <si>
    <t>299 CÁMARA COMERCIO TULUÁ-VALLE DEL CAUCA</t>
  </si>
  <si>
    <t>6428 ALCALDÍA MUNICIPAL DE CAROLINA DEL PRÍNCIPE - ANTIOQUIA</t>
  </si>
  <si>
    <t>300 CÁMARA COMERCIO TUNJA-BOYACÁ</t>
  </si>
  <si>
    <t>6432 ALCALDÍA MUNICIPAL DE GUATAPÉ - ANTIOQUIA</t>
  </si>
  <si>
    <t>303 CÁMARA COMERCIO LA GUAJIRA-RIOHACHA (LA GUAJIRA)</t>
  </si>
  <si>
    <t>6435 ALCALDÍA MUNICIPAL DE ALEJANDRIA - ANTIOQUIA</t>
  </si>
  <si>
    <t>304 CÁMARA COMERCIO SUR Y ORIENTE DEL TOLIMA-ESPINAL (TOLIMA)</t>
  </si>
  <si>
    <t>6438 ALCALDÍA MUNICIPAL DE SAN JERONIMO - ANTIOQUIA</t>
  </si>
  <si>
    <t>305 CENTRO DE FERIAS-CONVENCIONES Y EXPOSICIONES DE BUCARAMANGA SA- CENFER-</t>
  </si>
  <si>
    <t>6444 ALCALDÍA MUNICIPAL DE BETANIA - ANTIOQUIA</t>
  </si>
  <si>
    <t>307 CONSEJO NAL DE INGENIERÍA Y SUS PROFESIONES AUXILIARES</t>
  </si>
  <si>
    <t>6448 ALCALDÍA MUNICIPAL DE YUMBO - VALLE DEL CAUCA</t>
  </si>
  <si>
    <t>308 CONSEJO PROFESIONAL DE ARQUITECTURA Y SUS PROFESIONES AUXILIARES</t>
  </si>
  <si>
    <t>6460 ALCALDÍA MUNICIPAL DE BALBOA - RISARALDA</t>
  </si>
  <si>
    <t>315 CÁMARA COMERCIO VALLEDUPAR-CESAR</t>
  </si>
  <si>
    <t>6479 ALCALDÍA MUNICIPAL DE LA CELIA - RISARALDA</t>
  </si>
  <si>
    <t>316 CÁMARA COMERCIO DEL ABURRÁ-SUR DE ITAGÜÍ (ANTIOQUIA)</t>
  </si>
  <si>
    <t>6485 ALCALDÍA MUNICIPAL DE LA VIRGINIA - RISARALDA</t>
  </si>
  <si>
    <t>317 SOCIEDAD HOTELERA TEQUENDAMA SA</t>
  </si>
  <si>
    <t>6503 ALCALDÍA MUNICIPAL DE PUEBLO RICO - RISARALDA</t>
  </si>
  <si>
    <t>318 CÁMARA COMERCIO DEL AMAZONAS-LETICIA (AMAZONAS)</t>
  </si>
  <si>
    <t>6549 ALCALDÍA MUNICIPAL DE QUINCHIA - RISARALDA</t>
  </si>
  <si>
    <t>320 METROPOLITANA DE TELECOMUNICACIONES SA-METROTEL SA-</t>
  </si>
  <si>
    <t>6656 ALCALDÍA MUNICIPAL DE SAN JUAN DE PASTO - NARIÑO</t>
  </si>
  <si>
    <t>326 EMPRESA DE TELECOMUNICACIONES DE BUCARAMANGA SA ESP-TELEBUCARAMANGA-</t>
  </si>
  <si>
    <t>6705 ALCALDÍA MUNICIPAL DE ARBOLETES - ANTIOQUIA</t>
  </si>
  <si>
    <t>329 SOCIEDAD CANAL REGIONAL DE TELEVISIÓN LTDA-TEVEANDINA LTDA-</t>
  </si>
  <si>
    <t>6707 ALCALDÍA MUNICIPAL DE AMALFI - ANTIOQUIA</t>
  </si>
  <si>
    <t>330 MINISTERIO DE TECNOLOGÍAS DE LA INFORMACIÓN Y LAS COMUNICACIONES-MINTIC-</t>
  </si>
  <si>
    <t>6708 ALCALDÍA MUNICIPAL DE ANORÍ - ANTIOQUIA</t>
  </si>
  <si>
    <t>332 CANAL REGIONAL DE TELEVISIÓN DEL CARIBE LTDA-TELECARIBE-</t>
  </si>
  <si>
    <t>6710 ALCALDÍA MUNICIPAL DE CACERES - ANTIOQUIA</t>
  </si>
  <si>
    <t>333 SOCIEDAD CANALA REGIONAL DE TELEVISIÓN LTDA-TELECAFÉ-</t>
  </si>
  <si>
    <t>6712 ALCALDÍA MUNICIPAL DE SAN BERNARDO - NARIÑO</t>
  </si>
  <si>
    <t>334 SUPERINTENDENCIA DE SERVICIOS PÚBLICOS DOMICILIARIOS-SUPERSERVICIOS-</t>
  </si>
  <si>
    <t>6713 ALCALDÍA MUNICIPAL DE GUADALUPE - ANTIOQUIA</t>
  </si>
  <si>
    <t>344 METROTEL REDES SA</t>
  </si>
  <si>
    <t>6723 ALCALDÍA MUNICIPAL DE CALDAS - ANTIOQUIA</t>
  </si>
  <si>
    <t>346 COMISIÓN NAL DE TELEVISIÓN-CNTV-</t>
  </si>
  <si>
    <t>6726 ALCALDÍA MUNICIPAL DE SAN JOSE DE LA MONTAÑA - ANTIOQUIA</t>
  </si>
  <si>
    <t>350 FONDO DE TECNOLOGÍAS DE LA INFORMACIÓN Y LAS COMUNICACIONES-FONTIC-</t>
  </si>
  <si>
    <t>6730 ALCALDÍA MUNICIPAL DE FUNES - NARIÑO</t>
  </si>
  <si>
    <t>351 INTERNEXA SA ESP</t>
  </si>
  <si>
    <t>6731 ALCALDÍA MUNICIPAL DE IMUES - NARIÑO</t>
  </si>
  <si>
    <t>352 U.A.E COMISIÓN DE REGULACIÓN DE COMUNICACIONES-CRC-</t>
  </si>
  <si>
    <t>6732 ALCALDÍA MUNICIPAL DE ARMENIA - ANTIOQUIA</t>
  </si>
  <si>
    <t>353 SOCIEDAD COL DE SERVICIOS PORTUARIOS Y TRANSPORTE SA-SERVIPORT-</t>
  </si>
  <si>
    <t>6734 ALCALDÍA MUNICIPAL DE ABRIAQUÍ - ANTIOQUIA</t>
  </si>
  <si>
    <t>354 CONSEJO PROFESIONAL DE INGENIERÍA DE TRANSPORTE Y VÍAS DE COLOMBIA</t>
  </si>
  <si>
    <t>6735 ALCALDÍA MUNICIPAL DE SANTACRUZ (GUACHAVES) - NARIÑO</t>
  </si>
  <si>
    <t>355 INSTITUTO NAL DE VÍAS-INVÍAS-</t>
  </si>
  <si>
    <t>6736 ALCALDÍA MUNICIPAL DE ALDANA - NARIÑO</t>
  </si>
  <si>
    <t>356 SUPERINTENDENCIA DE PUERTOS Y TRANSPORTES-SUPERTRANSPORTE-</t>
  </si>
  <si>
    <t>6738 ALCALDÍA MUNICIPAL DE ANZA - ANTIOQUIA</t>
  </si>
  <si>
    <t>358 UNIDAD ADMINISTRATIVA ESPECIAL DE LA AERONÁUTICA CIVIL-AEROCIVIL-</t>
  </si>
  <si>
    <t>6740 ALCALDÍA MUNICIPAL DE FRANCISCO PIZARRO/SALAHONDA - NARIÑO</t>
  </si>
  <si>
    <t>359 CONSEJO PROFESIONAL NAL DE TOPOGRAFÍA-CPNT-</t>
  </si>
  <si>
    <t>6741 ALCALDÍA MUNICIPAL DE BURITICA - ANTIOQUIA</t>
  </si>
  <si>
    <t>360 MINISTERIO DE TRANSPORTE-MINTRANSPORTE-</t>
  </si>
  <si>
    <t>6743 ALCALDÍA MUNICIPAL DE LA LLANADA - NARIÑO</t>
  </si>
  <si>
    <t>361 CENTRO DE DIAGNÓSTICO AUTOMOTOR DE CÚCUTA LTDA-CEDAC-</t>
  </si>
  <si>
    <t>6744 ALCALDÍA MUNICIPAL DE DABEIBA - ANTIOQUIA</t>
  </si>
  <si>
    <t>362 SOCIEDAD COL DE TRANSPORTE FERROVIARIO SA-STF-(EN LIQUIDACIÓN)</t>
  </si>
  <si>
    <t>6747 ALCALDÍA MUNICIPAL DE LOS ANDES (SOTOMAYOR) - NARIÑO</t>
  </si>
  <si>
    <t>364 SERVICIO AÉREO A TERRITORIOS NALES-SATENA-</t>
  </si>
  <si>
    <t>6748 ALCALDÍA MUNICIPAL DE GIRALDO - ANTIOQUIA</t>
  </si>
  <si>
    <t>366 INSTIT NAL DE VIVIENDA DE INTERÉS SOCIAL Y REFORMA URBANA-INURBE-(EN LIQUID)</t>
  </si>
  <si>
    <t>6749 ALCALDÍA MUNICIPAL DE SABANALARGA - ANTIOQUIA</t>
  </si>
  <si>
    <t>367 CAJA PROMOTORA DE VIVIENDA MILITAR DE POLICÍA-CAPROVIMPO-</t>
  </si>
  <si>
    <t>6765 ALCALDÍA MUNICIPAL DE FORTUL - ARAUCA</t>
  </si>
  <si>
    <t>368 FONDO SOCIAL DE VIVIENDA DE LA REGISTRADURÍA NAL DEL ESTADO CIVIL</t>
  </si>
  <si>
    <t>6768 ALCALDÍA MUNICIPAL DE TAME - ARAUCA</t>
  </si>
  <si>
    <t>369 INSTITUTO CASAS FISCALES DEL EJÉRCITO</t>
  </si>
  <si>
    <t>6775 ALCALDÍA MUNICIPAL DE CRAVO NORTE - ARAUCA</t>
  </si>
  <si>
    <t>371 FONDO NAL DEL AHORRO-FNA-</t>
  </si>
  <si>
    <t>6777 ALCALDÍA MUNICIPAL DE DOSQUEBRADAS - RISARALDA</t>
  </si>
  <si>
    <t>372 INSTITUTO TOLIMENSE DE FORMACIÓN TÉCNICA PROFESIONAL-ITFIP-</t>
  </si>
  <si>
    <t>6791 ALCALDÍA MUNICIPAL DE PUERTO RONDON - ARAUCA</t>
  </si>
  <si>
    <t>373 "INSTITUTO TÉCNICO NAL DE COMERCIO ""SIMÓN RODRÍGUEZ"" DE CALI"</t>
  </si>
  <si>
    <t>6803 ALCALDÍA MUNICIPAL DE ARAUQUITA - ARAUCA</t>
  </si>
  <si>
    <t>374 INSTITUTO COLOMBIANO PARA LA EVALUACIÓN DE LA EDUCACIÓN-ICFES MEJOR SABER-</t>
  </si>
  <si>
    <t>6849 ALCALDÍA MUNICIPAL DE BARRANQUILLA - ATLÁNTICO</t>
  </si>
  <si>
    <t>375 INSTITUTO NAL PARA CIEGOS-INCI-</t>
  </si>
  <si>
    <t>6883 ALCALDÍA MUNICIPAL DE ABEJORRAL - ANTIOQUIA</t>
  </si>
  <si>
    <t>376 UNIVERSIDAD DEL PACÍFICO</t>
  </si>
  <si>
    <t>6885 ALCALDÍA MUNICIPAL DE CAÑASGORDAS - ANTIOQUIA</t>
  </si>
  <si>
    <t>378 INSTITUTO NAL DE FORMACIÓN TÉCNICA PROFESIONAL DE SAN JUAN DEL CESAR</t>
  </si>
  <si>
    <t>6887 ALCALDÍA MUNICIPAL DE CHIGORODÓ - ANTIOQUIA</t>
  </si>
  <si>
    <t>379 INSTITUTO TÉCNICO CENTRAL</t>
  </si>
  <si>
    <t>6889 ALCALDÍA MUNICIPAL DE DE EL RETIRO - ANTIOQUIA</t>
  </si>
  <si>
    <t>381 UNIVERSIDAD NAL ABIERTA Y A DISTANCIA-UNAD-</t>
  </si>
  <si>
    <t>6890 ALCALDÍA MUNICIPAL DE DON MATIAS - ANTIOQUIA</t>
  </si>
  <si>
    <t>382 UNIVERSIDAD SURCOL DE NEIVA</t>
  </si>
  <si>
    <t>6891 ALCALDÍA MUNICIPAL DE EBÉJICO - ANTIOQUIA</t>
  </si>
  <si>
    <t>384 MINISTERIO DE CULTURA-MINCULTURA-</t>
  </si>
  <si>
    <t>6892 ALCALDÍA MUNICIPAL DE EL BAGRE - ANTIOQUIA</t>
  </si>
  <si>
    <t>385 UNIVERSIDAD POPULAR DEL CESAR</t>
  </si>
  <si>
    <t>6897 ALCALDÍA MUNICIPAL DE LA PINTADA - ANTIOQUIA</t>
  </si>
  <si>
    <t>387 INSTITUTO DE EDUCACIÓN TÉCNICA PROFESIONAL DE ROLDANILLO-INTEP-</t>
  </si>
  <si>
    <t>6898 ALCALDÍA MUNICIPAL DE MUTATA - ANTIOQUIA</t>
  </si>
  <si>
    <t>388 INSTITUTO COLOMBIANO DE ANTROPOLOGÍA E HISTORIA</t>
  </si>
  <si>
    <t>6899 ALCALDÍA MUNICIPAL DE PUERTO NARE - ANTIOQUIA</t>
  </si>
  <si>
    <t>390 UNIVERSIDAD DEL CAUCA-UNICAUCA-</t>
  </si>
  <si>
    <t>6900 ALCALDÍA MUNICIPAL DE REMEDIOS - ANTIOQUIA</t>
  </si>
  <si>
    <t>391 UNIVERSIDAD TECNOLÓGICA DE PEREIRA</t>
  </si>
  <si>
    <t>6901 ALCALDÍA MUNICIPAL DE COCORNA - ANTIOQUIA</t>
  </si>
  <si>
    <t>394 UNIVERSIDAD DE LOS LLANOS</t>
  </si>
  <si>
    <t>6908 ALCALDÍA MUNICIPAL DE NARIÑO - ANTIOQUIA</t>
  </si>
  <si>
    <t>396 UNIVERSIDAD DE CÓRDOBA</t>
  </si>
  <si>
    <t>6910 ALCALDÍA MUNICIPAL DE SAN CARLOS - ANTIOQUIA</t>
  </si>
  <si>
    <t>399 INSTITUTO NAL DE FORMACIÓN TÉCNICA PROF DE SN ANDRÉS Y PROV-INFOTEP-</t>
  </si>
  <si>
    <t>6913 ALCALDÍA MUNICIPAL DE SAN RAFAEL - ANTIOQUIA</t>
  </si>
  <si>
    <t>400 UNIVERSIDAD PEDAGÓGICA NAL-UPN-</t>
  </si>
  <si>
    <t>6917 ALCALDÍA MUNICIPAL DE SALGAR - ANTIOQUIA</t>
  </si>
  <si>
    <t>401 UNIVERSIDAD DE CALDAS</t>
  </si>
  <si>
    <t>6918 ALCALDÍA MUNICIPAL DE CAICEDO - ANTIOQUIA</t>
  </si>
  <si>
    <t>403 UNIVERSIDAD TECNOLÓGICA DEL CHOCÓ DIEGO LUIS CÓRDOBA</t>
  </si>
  <si>
    <t>6919 ALCALDÍA MUNICIPAL DE SAN PEDRO DE LOS MILAGROS - ANTIOQUIA</t>
  </si>
  <si>
    <t>404 UNIVERSIDAD PEDAGÓGICA Y TECNOLÓGICA DE COLOMBIA-UPTC-</t>
  </si>
  <si>
    <t>6921 ALCALDÍA MUNICIPAL DE SAN VICENTE - ANTIOQUIA</t>
  </si>
  <si>
    <t>405 INSTIT COL DE CRÉDITO EDUCAT Y ESTUDIOS TÉCN EN EL EXTERIOR-ICETEX-</t>
  </si>
  <si>
    <t>6922 ALCALDÍA MUNICIPAL DE TAMESIS - ANTIOQUIA</t>
  </si>
  <si>
    <t>406 ESCUELA SUPERIOR DE ADMINISTRACIÓN PÚBLICA-ESAP-</t>
  </si>
  <si>
    <t>6923 ALCALDÍA MUNICIPAL DE SANTAFÉ DE ANTIOQUIA - ANTIOQUIA</t>
  </si>
  <si>
    <t>407 DEPARTAMENTO ADMINISTRATIVO DE CIENCIA TECNOLOGÍA E INNOVACIÓN-COLCIENCIAS-</t>
  </si>
  <si>
    <t>6925 ALCALDÍA MUNICIPAL DE BETULIA - ANTIOQUIA</t>
  </si>
  <si>
    <t>408 MINISTERIO DE EDUCACIÓN NAL-MINEDUCACIÓN-</t>
  </si>
  <si>
    <t>6926 ALCALDÍA MUNICIPAL DE SANTO DOMINGO - ANTIOQUIA</t>
  </si>
  <si>
    <t>409 INSTITUTO COLOMBIANO DEL DEPORTE-COLDEPORTES-</t>
  </si>
  <si>
    <t>6927 ALCALDÍA MUNICIPAL DE SEGOVIA - ANTIOQUIA</t>
  </si>
  <si>
    <t>411 UNIVERSIDAD NAL DE COLOMBIA</t>
  </si>
  <si>
    <t>6928 ALCALDÍA MUNICIPAL DE ANGELOPOLIS - ANTIOQUIA</t>
  </si>
  <si>
    <t>412 INSTITUTO CARO Y CUERVO</t>
  </si>
  <si>
    <t>6930 ALCALDÍA MUNICIPAL DE SONSON - ANTIOQUIA</t>
  </si>
  <si>
    <t>413 UNIVERSIDAD DE LA AMAZONÍA</t>
  </si>
  <si>
    <t>6932 ALCALDÍA MUNICIPAL DE ANSERMA DE LOS CABALLEROS - CALDAS</t>
  </si>
  <si>
    <t>414 UNIVERSIDAD COLEGIO MAYOR DE CUNDINAMARCA</t>
  </si>
  <si>
    <t>6934 ALCALDÍA MUNICIPAL DE URRAO - ANTIOQUIA</t>
  </si>
  <si>
    <t>416 INSTITUTO NAL PARA SORDOS-INSOR-</t>
  </si>
  <si>
    <t>6935 ALCALDÍA MUNICIPAL DE CIUDAD BOLÍVAR - ANTIOQUIA</t>
  </si>
  <si>
    <t>417 UNIVERSIDAD MILITAR NUEVA GRANADA</t>
  </si>
  <si>
    <t>6936 ALCALDÍA MUNICIPAL DE RESTREPO - META</t>
  </si>
  <si>
    <t>419 FONDO DE BIENESTAR SOCIAL DE LA CONTRALORÍA GENERAL DE LA REPÚBLICA-FBSCGR-</t>
  </si>
  <si>
    <t>6937 ALCALDÍA MUNICIPAL DE CONCORDIA - ANTIOQUIA</t>
  </si>
  <si>
    <t>423 FONDO DE DESARROLLO DE LA EDUCACIÓN SUPERIOR-FODESEP-</t>
  </si>
  <si>
    <t>6944 ALCALDÍA MUNICIPAL DE CHINCHINA - CALDAS</t>
  </si>
  <si>
    <t>424 CORP FONDO MIXTO DE PROMOCIÓN CINEMATOGRÁFICA-PROIMÁGENES-</t>
  </si>
  <si>
    <t>6947 ALCALDÍA MUNICIPAL DE BARRANCA DE UPIA - META</t>
  </si>
  <si>
    <t>425 CONSEJO PROFESIONAL DE MEDICINA VETERINARIA Y ZOOTECNIA-COMVEZCOL-</t>
  </si>
  <si>
    <t>6948 ALCALDÍA MUNICIPAL DE CUBARRAL - META</t>
  </si>
  <si>
    <t>426 SORTEO EXTRAORDINARIO DE COLOMBIA</t>
  </si>
  <si>
    <t>6949 ALCALDÍA MUNICIPAL DE EL CALVARIO - META</t>
  </si>
  <si>
    <t>427 EMPRESA TERRITORIAL PARA LA SALUD-ETESA-(EN LIQUIDACIÓN)</t>
  </si>
  <si>
    <t>6950 ALCALDÍA MUNICIPAL DE EL DORADO - META</t>
  </si>
  <si>
    <t>429 INSTITUTO NAL DE VIGILANCIA DE MEDICAMENTOS Y ALIMENTOS-INVIMA-</t>
  </si>
  <si>
    <t>6953 ALCALDÍA MUNICIPAL DE MESETAS - META</t>
  </si>
  <si>
    <t>431 SUPERINTENDENCIA NAL DE SALUD</t>
  </si>
  <si>
    <t>6955 ALCALDÍA MUNICIPAL DE PUERTO LOPEZ - META</t>
  </si>
  <si>
    <t>433 SANATORIO DE CONTRATACIÓN</t>
  </si>
  <si>
    <t>6957 ALCALDÍA MUNICIPAL DE EL TAMBO - NARIÑO</t>
  </si>
  <si>
    <t>435 LOTERÍA CRUZ ROJA COL</t>
  </si>
  <si>
    <t>6958 ALCALDÍA MUNICIPAL DE ANCUYA - NARIÑO</t>
  </si>
  <si>
    <t>436 SANATORIO DE AGUA DE DIOS</t>
  </si>
  <si>
    <t>6959 ALCALDÍA MUNICIPAL DE BARBACOAS - NARIÑO</t>
  </si>
  <si>
    <t>438 INSTITUTO NAL DE CANCEROLOGÍA-INC-</t>
  </si>
  <si>
    <t>6960 ALCALDÍA MUNICIPAL DE CONSACA - NARIÑO</t>
  </si>
  <si>
    <t>439 INSTITUTO NAL DE SALUD-INS-</t>
  </si>
  <si>
    <t>6961 ALCALDÍA MUNICIPAL DE CÓRDOBA - NARIÑO</t>
  </si>
  <si>
    <t>441 CENTRO DERMATOLÓGICO "FEDERICO LLERAS ACOSTA"</t>
  </si>
  <si>
    <t>6963 ALCALDÍA MUNICIPAL DE CUASPUD (CARLOSAMA) - NARIÑO</t>
  </si>
  <si>
    <t>444 FONDO DE PRESTACIONES SOCIALES DEL MAGISTERIO-FOMAG-</t>
  </si>
  <si>
    <t>6964 ALCALDÍA MUNICIPAL DE CUMBAL - NARIÑO</t>
  </si>
  <si>
    <t>445 SERVICIO NAL DE APRENDIZAJE-SENA-</t>
  </si>
  <si>
    <t>6965 ALCALDÍA MUNICIPAL DE IPIALES - NARIÑO</t>
  </si>
  <si>
    <t>446 CAJA NAL DE PREVISIÓN SOCIAL-CAJANAL EICE-(EN LIQUIDACIÓN)</t>
  </si>
  <si>
    <t>6966 ALCALDÍA MUNICIPAL DE CONTADERO - NARIÑO</t>
  </si>
  <si>
    <t>447 CAJA DE PREVISIÒN SOCIAL DE COMUNICACIONES-CAPRECOM-</t>
  </si>
  <si>
    <t>6968 ALCALDÍA MUNICIPAL DE GUACHUCAL - NARIÑO</t>
  </si>
  <si>
    <t>450 INSTITUTO DE SEGUROS SOCIALES-ISS-</t>
  </si>
  <si>
    <t>6970 ALCALDÍA MUNICIPAL DE GUAITARILLA - NARIÑO</t>
  </si>
  <si>
    <t>452 DEFENSA CIVIL COL</t>
  </si>
  <si>
    <t>6972 ALCALDÍA MUNICIPAL DE ILES - NARIÑO</t>
  </si>
  <si>
    <t>454 INSTITUTO COLOMBIANO DE BIENESTAR FAMILIAR-ICBF-</t>
  </si>
  <si>
    <t>6974 ALCALDÍA MUNICIPAL DE LA CRUZ - NARIÑO</t>
  </si>
  <si>
    <t>455 FONDO DE PREVISIÓN SOCIAL DEL CONGRESO-FONPRECON-</t>
  </si>
  <si>
    <t>6976 ALCALDÍA MUNICIPAL DE LA UNIÓN - NARIÑO</t>
  </si>
  <si>
    <t>456 FONDO PASIVO SOCIAL DE FERROCARRILES NALES DE COLOMBIA</t>
  </si>
  <si>
    <t>6980 ALCALDÍA MUNICIPAL DE LINARES - NARIÑO</t>
  </si>
  <si>
    <t>457 SUPERINTENDENCIA DE SUBSIDIO FAMILIAR-SUPERSUBSIDIO-</t>
  </si>
  <si>
    <t>6982 ALCALDÍA MUNICIPAL DE MALLAMA (PIEDRANCHA) - NARIÑO</t>
  </si>
  <si>
    <t>459 COMISIÓN DE REGULACIÓN DE ENERGÍA Y GAS-CREG-</t>
  </si>
  <si>
    <t>6987 ALCALDÍA MUNICIPAL DE POTOSI - NARIÑO</t>
  </si>
  <si>
    <t>461 ASOCIACIÓN COL DE INGENIEROS-ACIEM-</t>
  </si>
  <si>
    <t>6988 ALCALDÍA MUNICIPAL DE PROVIDENCIA - NARIÑO</t>
  </si>
  <si>
    <t>462 CONSEJO NAL DE TÉCNICOS ELECTRICISTAS-CONTE-</t>
  </si>
  <si>
    <t>6990 ALCALDÍA MUNICIPAL DE PUERRES - NARIÑO</t>
  </si>
  <si>
    <t>463 MINISTERIO DE MINAS Y ENERGÍA-MINMINAS-</t>
  </si>
  <si>
    <t>6992 ALCALDÍA MUNICIPAL DE SAMANIEGO - NARIÑO</t>
  </si>
  <si>
    <t>464 UNIDAD DE PLANEACIÓN MINERO ENERGÉTICA-UPME-</t>
  </si>
  <si>
    <t>6994 ALCALDÍA MUNICIPAL DE SAN PABLO - NARIÑO</t>
  </si>
  <si>
    <t>465 FINANCIERA ENERGÉTICA NAL-FEN-</t>
  </si>
  <si>
    <t>6995 ALCALDÍA MUNICIPAL DE SANDONA - NARIÑO</t>
  </si>
  <si>
    <t>467 ISAGEN-ENERGIA PRODUCTIVA-SA ESP</t>
  </si>
  <si>
    <t>6997 ALCALDÍA MUNICIPAL DE SAPUYES - NARIÑO</t>
  </si>
  <si>
    <t>468 EMPRESA MULTIPROPÓSITO DE URRÁ SA-URRÁ SA-</t>
  </si>
  <si>
    <t>7000 ALCALDÍA MUNICIPAL DE TUMACO - NARIÑO</t>
  </si>
  <si>
    <t>470 EMPRESA DISTRIBUIDORA DEL PACÍFICO SA ESP-DISPAC-</t>
  </si>
  <si>
    <t>7001 ALCALDÍA MUNICIPAL DE TUQUERRES - NARIÑO</t>
  </si>
  <si>
    <t>471 ELECTRIFICADORA DEL CESAR SA ESP-ELECTROCESAR-(EN LIQUIDACIÓN)</t>
  </si>
  <si>
    <t>7005 ALCALDÍA MUNICIPAL DE ALBAN (SAN JOSE) - NARIÑO</t>
  </si>
  <si>
    <t>472 ELECTRIFICADORA DEL HUILA SA ESP-ELECTROHUILA-</t>
  </si>
  <si>
    <t>7006 ALCALDÍA MUNICIPAL DE CHACHAGUI - NARIÑO</t>
  </si>
  <si>
    <t>473 ELECTRIFICADORA DEL CARIBE SA ESP-ELECTRICARIBE-</t>
  </si>
  <si>
    <t>7016 ALCALDÍA MUNICIPAL DE PUPIALES - NARIÑO</t>
  </si>
  <si>
    <t>474 EMPRESA TRANSP DE ENERGÍA DE LA COSTA ATLÁNTICA SA ESP-TRANSELCA-</t>
  </si>
  <si>
    <t>7018 ALCALDÍA MUNICIPAL DE TAMINANGO - NARIÑO</t>
  </si>
  <si>
    <t>480 ELECTRIFICADORA DEL CAQUETÁ SA ESP-ELECTROCAQUETÁ-</t>
  </si>
  <si>
    <t>7030 ALCALDÍA MUNICIPAL DE FILADELFIA - CALDAS</t>
  </si>
  <si>
    <t>484 ELECTRIFICADORA DEL META SA ESP-EMSA-</t>
  </si>
  <si>
    <t>7033 ALCALDÍA MUNICIPAL DE PALESTINA - CALDAS</t>
  </si>
  <si>
    <t>486 EMPRESA DE ENERGÍA DE BOYACÁ SA ESP-EBSA-</t>
  </si>
  <si>
    <t>7035 ALCALDÍA MUNICIPAL DE SALAMINA - CALDAS</t>
  </si>
  <si>
    <t>489 EMPRESA DE ENERGÍA DEL AMAZONAS SA ESP-EEASA-</t>
  </si>
  <si>
    <t>7039 ALCALDÍA MUNICIPAL DE MANIZALES - CALDAS</t>
  </si>
  <si>
    <t>490 INTERCONEXIÓN ELÉCTRICA SA ESP-ISA-</t>
  </si>
  <si>
    <t>7040 ALCALDÍA MUNICIPAL DE VICTORIA - CALDAS</t>
  </si>
  <si>
    <t>491 CENTRALES ELÉCTRICAS DEL CAUCA SA-CEDELCA-</t>
  </si>
  <si>
    <t>7051 GOBERNACIÓN DEL DEPARTAMENTO DE ARAUCA</t>
  </si>
  <si>
    <t>494 CENTRALES ELÉCTRICAS DE NARIÑO SA-CEDENAR-</t>
  </si>
  <si>
    <t>7073 ALCALDÍA MUNICIPAL DE SARAVENA - ARAUCA</t>
  </si>
  <si>
    <t>496 CORP ELÉCTRICA DE LA COSTA ATLÁNTICA SA ESP-CORELCA-</t>
  </si>
  <si>
    <t>7088 ALCALDÍA MUNICIPAL DE ARAUCA - ARAUCA</t>
  </si>
  <si>
    <t>498 ELECTRIFICADORA DEL TOLIMA SA ESP-ELECTROLIMA-(EN LIQUIDACIÓN)</t>
  </si>
  <si>
    <t>7099 GOBERNACIÓN DEL DEPARTAMENTO DE NARIÑO</t>
  </si>
  <si>
    <t>499 INSTITUTO DE PLANIFICACIÓN Y PROMOCIÓN DE SOLUCIONES ENERGÉTICAS-IPSE-</t>
  </si>
  <si>
    <t>7111 ALCALDÍA MUNICIPAL DE ARANZAZU - CALDAS</t>
  </si>
  <si>
    <t>501 FONDO PROTECC SOLIDARIA-SOLDICOM-FED NAL DISTRIB DERIV PETRÓL-FEDIPETRÓLEO NAL-</t>
  </si>
  <si>
    <t>7112 ALCALDÍA MUNICIPAL DE NORCASIA - CALDAS</t>
  </si>
  <si>
    <t>502 INVERSIONES DE GASES DE COLOMBIA SA-INVERCOLSA-</t>
  </si>
  <si>
    <t>7113 ALCALDÍA MUNICIPAL DE PACORA - CALDAS</t>
  </si>
  <si>
    <t>503 OLEODUCTO DE COLOMBIA SA</t>
  </si>
  <si>
    <t>7116 ALCALDÍA MUNICIPAL DE LA MERCED - CALDAS</t>
  </si>
  <si>
    <t>504 OLEODUCTO CENTRAL SA-OCENSA-</t>
  </si>
  <si>
    <t>7117 GOBERNACIÓN DEL DEPARTAMENTO DE CALDAS</t>
  </si>
  <si>
    <t>508 EMPRESA COL DE PETRÓLEOS ECOPETROL SA</t>
  </si>
  <si>
    <t>7118 ALCALDÍA MUNICIPAL DE VILLA MARIA - CALDAS</t>
  </si>
  <si>
    <t>509 EMPRESA COL DE GAS-ECOGAS-(EN LIQUIDACIÓN)</t>
  </si>
  <si>
    <t>7119 ALCALDÍA MUNICIPAL DE RIOSUCIO - CALDAS</t>
  </si>
  <si>
    <t>512 CALES Y DERIVADOS DE LA SIERRA SA-CALDESA-</t>
  </si>
  <si>
    <t>7120 ALCALDÍA MUNICIPAL DE GRANADA - META</t>
  </si>
  <si>
    <t>515 COMERCIALIZADORA DE ANTRACITA DE SANTANDER SA-COMANTRAC-</t>
  </si>
  <si>
    <t>7122 GOBERNACIÓN DEL DEPARTAMENTO DEL GUAVIARE</t>
  </si>
  <si>
    <t>517 PRODUCTORA DE CARBÓN DE OCCIDENTE SA-PROCARBÓN-(EN LIQUIDACIÓN)</t>
  </si>
  <si>
    <t>7123 ALCALDÍA MUNICIPAL DE SAN JOSE DEL GUAVIARE - GUAVIARE</t>
  </si>
  <si>
    <t>521 INSTITUTO COLOMBIANO DE GEOLOGÍA Y MINERÍA-INGEOMINAS-</t>
  </si>
  <si>
    <t>7162 ALCALDÍA MUNICIPAL DE LA DORADA - CALDAS</t>
  </si>
  <si>
    <t>522 FONDO GANADERO DEL TOLIMA SA</t>
  </si>
  <si>
    <t>7248 ALCALDÍA MUNICIPAL DE FLORENCIA - CAQUETÁ</t>
  </si>
  <si>
    <t>524 INSTITUTO NAL DE CONCESIONES-INCO-</t>
  </si>
  <si>
    <t>7251 GOBERNACIÓN DEL DEPARTAMENTO DE CAQUETA</t>
  </si>
  <si>
    <t>525 EMPRESA COLOMBIA TELECOMUNICACIONES SA ESP-TELECOM-</t>
  </si>
  <si>
    <t>7255 ALCALDÍA MUNICIPAL DE BELÉN DE LOS ANDAQUÍES - CAQUETÁ</t>
  </si>
  <si>
    <t>526 MINISTERIO DE COMERCIO INDUSTRIA Y TURISMO-MINCOMERCIO-</t>
  </si>
  <si>
    <t>7257 ALCALDÍA MUNICIPAL DE ALBANIA - CAQUETÁ</t>
  </si>
  <si>
    <t>527 FONDO NAL DE VIVIENDA-FONVIVIENDA-</t>
  </si>
  <si>
    <t>7258 ALCALDÍA MUNICIPAL DE LA MONTAÑITA - CAQUETÁ</t>
  </si>
  <si>
    <t>528 CORP PARA PROTEC AMBIENTAL CULT Y ORDENAM TERRIT-CORPACOT-(EN LIQUIDACIÓN)</t>
  </si>
  <si>
    <t>7261 ALCALDÍA MUNICIPAL DE CALIMA (DARIEN) - VALLE DEL CAUCA</t>
  </si>
  <si>
    <t>530 AGENCIA NAL DE HIDROCARBUROS-ANH-</t>
  </si>
  <si>
    <t>7278 GOBERNACIÓN DEL DEPARTAMENTO DE VAUPES</t>
  </si>
  <si>
    <t>534 EMPRESA SOCIAL DEL ESTADO-ESE-ANTONIO NARIÑO (EN LIQUIDACIÓN)</t>
  </si>
  <si>
    <t>7280 ALCALDÍA MUNICIPAL DE CARURÓ - VAUPES</t>
  </si>
  <si>
    <t>542 MINISTERIO DESALUD Y PROTECCIÓN SOCIAL-MINPROTECCIÓN-</t>
  </si>
  <si>
    <t>7286 ALCALDÍA MUNICIPAL DE MITU - VAUPES</t>
  </si>
  <si>
    <t>543 COMPAÑÍA PROMOTORA DE INVERSIONES DEL CAFÉ SA</t>
  </si>
  <si>
    <t>7288 ALCALDÍA MUNICIPAL DE TARAIRA - VAUPES</t>
  </si>
  <si>
    <t>544 COMPAÑÍA PROMOTORA DE INVERSIONES DEL CAFÉ SA</t>
  </si>
  <si>
    <t>7298 ALCALDÍA MUNICIPAL DE BUENAVISTA - QUINDIO</t>
  </si>
  <si>
    <t>545 SOCIEDAD FIDUCIARIA DE COMERCIO EXTERIOR SA-FIDUCOLDEX-</t>
  </si>
  <si>
    <t>7300 ALCALDÍA MUNICIPAL DE CIRCASIA - QUINDIO</t>
  </si>
  <si>
    <t>549 FONDO NAL FOMENTO CAUCHERO-FED NAL PRODUCT Y TRANSF CAUCHO NATURAL-FEDECAUCHO-</t>
  </si>
  <si>
    <t>7302 ALCALDÍA MUNICIPAL DE FILANDIA - QUINDIO</t>
  </si>
  <si>
    <t>551 INSTITUTO COLOMBIANO DE DESARROLLO RURAL-INCODER-</t>
  </si>
  <si>
    <t>7303 ALCALDÍA MUNICIPAL DE LA TEBAIDA - QUINDIO</t>
  </si>
  <si>
    <t>552 GESTIÓN ENERGÉTICA SA ESP-GENSA-</t>
  </si>
  <si>
    <t>7304 ALCALDÍA MUNICIPAL DE PIJAO - QUINDIO</t>
  </si>
  <si>
    <t>553 CONSEJO PROFESIONAL DE ADMINISTRACIÓN DE EMPRESAS</t>
  </si>
  <si>
    <t>7305 ALCALDÍA MUNICIPAL DE QUIMBAYA - QUINDIO</t>
  </si>
  <si>
    <t>554 CENTRO DE DIAGNÓSTICO AUTOMOTOR DE CALDAS-CDAC-</t>
  </si>
  <si>
    <t>7316 ALCALDÍA MUNICIPAL DE LA PLAYA DE BELEN - NORTE DE SANTANDER</t>
  </si>
  <si>
    <t>3257 AGENCIA PRESID PARA ACCIÓN SOCIAL Y COOP INTERNAL-ACCIÓN SOCIAL-</t>
  </si>
  <si>
    <t>7318 ALCALDÍA MUNICIPAL DE SALAZAR DE LAS PALMAS - NORTE DE SANTANDER</t>
  </si>
  <si>
    <t>3258 FONDO NAL AMBIENTAL-FONAM-</t>
  </si>
  <si>
    <t>7320 ALCALDÍA MUNICIPAL DE CÓRDOBA - QUINDIO</t>
  </si>
  <si>
    <t>3259 UAE DIRECCIÓN DE IMPUESTOS Y ADUANAS NALES -DIAN- FUNCIÓN RECAUD Y PAGADORA</t>
  </si>
  <si>
    <t>7321 ALCALDÍA MUNICIPAL DE HERRAN - NORTE DE SANTANDER</t>
  </si>
  <si>
    <t>3260 FONDO CUENTA DE IMPUESTOS AL CONSUMO DE PRODUCTOS EXTRANJEROS</t>
  </si>
  <si>
    <t>7324 ALCALDÍA MUNICIPAL DE BOCHALEMA - NORTE DE SANTANDER</t>
  </si>
  <si>
    <t>3262 FONDO REGIONAL DE GARANTÍAS DEL CAFÉ SA-FRGC-</t>
  </si>
  <si>
    <t>7332 ALCALDÍA MUNICIPAL DE EL TARRA - NORTE DE SANTANDER</t>
  </si>
  <si>
    <t>3263 COMISIÓN NAL DEL SERVICIO CIVIL-CNSC-</t>
  </si>
  <si>
    <t>7341 ALCALDÍA MUNICIPAL DE EL ZULIA - NORTE DE SANTANDER</t>
  </si>
  <si>
    <t>3264 SUPERINTENDENCIA FINANCIERA DE COLOMBIA-SUPERFINANCIERA-</t>
  </si>
  <si>
    <t>7357 ALCALDÍA MUNICIPAL DE RAGONVALIA - NORTE DE SANTANDER</t>
  </si>
  <si>
    <t>3265 CORP COLOMBIA DIGITAL NATION</t>
  </si>
  <si>
    <t>7366 ALCALDÍA MUNICIPAL DE LOS PATIOS - NORTE DE SANTANDER</t>
  </si>
  <si>
    <t>3269 CÁMARA COMERCIO CARTAGO-VALLE DEL CAUCA</t>
  </si>
  <si>
    <t>7387 ALCALDÍA MUNICIPAL DE CHITAGA - NORTE DE SANTANDER</t>
  </si>
  <si>
    <t>3270 FIDEICOMISO PATRIMONIO AUTÓNOMO-PARAPAT FIDUAGRARIA</t>
  </si>
  <si>
    <t>7392 ALCALDÍA MUNICIPAL DE CUCUTILLA - NORTE DE SANTANDER</t>
  </si>
  <si>
    <t>3271 PATRIM AUTÓN REMANENTES PAR-FIDUAGRARIA FIDUPOPULAR-(TELECOM Y TELEASOCIADAS)</t>
  </si>
  <si>
    <t>7396 ALCALDÍA MUNICIPAL DE CHINACOTA - NORTE DE SANTANDER</t>
  </si>
  <si>
    <t>3272 UNIVERSIDAD DE CARTAGENA (ARTÍCULO 7 DE LA LEY 334 DE 1996)</t>
  </si>
  <si>
    <t>7398 ALCALDÍA MUNICIPAL DE CONVENCION - NORTE DE SANTANDER</t>
  </si>
  <si>
    <t>3273 ASOCIACIÓN DE MUNICIPIOS DE URABÁ-MADU-</t>
  </si>
  <si>
    <t>7402 ALCALDÍA MUNICIPAL DE LABATECA - NORTE DE SANTANDER</t>
  </si>
  <si>
    <t>3274 ASOCIACIÓN DE MUNICIPIOS DEL MACIZO COLOMBIANO-ASOMAC-</t>
  </si>
  <si>
    <t>7406 ALCALDÍA MUNICIPAL DE SARDINATA - NORTE DE SANTANDER</t>
  </si>
  <si>
    <t>3275 ASOC MUNIC DEL MAGDALENA 1/2 BOLIVARENSE Y ZONA INFLUEN-AMMMB-</t>
  </si>
  <si>
    <t>7407 ALCALDÍA MUNICIPAL DE MUTISCUA - NORTE DE SANTANDER</t>
  </si>
  <si>
    <t>3276 AGENCIA LOGÍSTICA DE LAS FUERZAS MILITARES</t>
  </si>
  <si>
    <t>7408 ALCALDÍA MUNICIPAL DE TOLEDO - NORTE DE SANTANDER</t>
  </si>
  <si>
    <t>3277 COMANDO GENERAL DE LAS FUERZAS MILITARES</t>
  </si>
  <si>
    <t>7412 GOBERNACIÓN DEL DEPARTAMENTO DE NORTE DE SANTANDER</t>
  </si>
  <si>
    <t>3278 PATRIMONIO AUTÓNOMO DE PENSIONES-PAP-BUEN FUTURO FIDUPREVISORA</t>
  </si>
  <si>
    <t>7414 ALCALDÍA MUNICIPAL DE TEORAMA - NORTE DE SANTANDER</t>
  </si>
  <si>
    <t>3279 FONDO NAL DE ESMERALDAS-FEDERACIÓN NAL DE ESMERALDAS DE COLOMBIA-FEDESMERALDA-</t>
  </si>
  <si>
    <t>7416 ALCALDÍA MUNICIPAL DE PAMPLONITA - NORTE DE SANTANDER</t>
  </si>
  <si>
    <t>3280 FONDO NAL DE REGALÍAS-FNR-</t>
  </si>
  <si>
    <t>7424 ALCALDÍA MUNICIPAL DE EL CARMEN - NORTE DE SANTANDER</t>
  </si>
  <si>
    <t>3315 COMPAÑÍA AGROPISCÍCOLA DEL HUILA SA (EN LIQUIDACIÓN)</t>
  </si>
  <si>
    <t>7429 ALCALDÍA MUNICIPAL DE HACARI - NORTE DE SANTANDER</t>
  </si>
  <si>
    <t>3316 COMPAÑÍA PALMERA DE SAN PABLO SUR DE BOLÍVAR SA</t>
  </si>
  <si>
    <t>7432 ALCALDÍA MUNICIPAL DE DURANIA - NORTE DE SANTANDER</t>
  </si>
  <si>
    <t>3317 COMPAÑÍA PALMERA DE SIMITÍ SUR DE BOLÍVAR SA</t>
  </si>
  <si>
    <t>7433 ALCALDÍA MUNICIPAL DE BUCARASICA - NORTE DE SANTANDER</t>
  </si>
  <si>
    <t>3318 COMPAÑÍA PRODUCTORA DE CAUCHO DEL NORTE DE URABÁ SA-PROCAUCHO URABÁ-</t>
  </si>
  <si>
    <t>7439 ALCALDÍA MUNICIPAL DE SAN JOSÉ DE CUCUTA - NORTE DE SANTANDER</t>
  </si>
  <si>
    <t>3319 COMPAÑÍIA PRODUCTORA DE CAUCHO DE SAN PEDRO SA</t>
  </si>
  <si>
    <t>7443 ALCALDÍA MUNICIPAL DE CACOTA - NORTE DE SANTANDER</t>
  </si>
  <si>
    <t>3320 FRUTALES DEL MACIZO COLOMBIANO-FRUTIMACIZO SA-(EN LIQUIDACIÓN)</t>
  </si>
  <si>
    <t>7444 ALCALDÍA MUNICIPAL DE SANTIAGO - NORTE DE SANTANDER</t>
  </si>
  <si>
    <t>3321 COMPAÑÍA AGRÍCOLA DE INVERSIONES SA-CAISA-</t>
  </si>
  <si>
    <t>7447 ALCALDÍA MUNICIPAL DE VILLA DEL ROSARIO - NORTE DE SANTANDER</t>
  </si>
  <si>
    <t>3324 EMPRESA PÚBLICA DE ALCANTARILLADO DE SANTANDER SA ESP-EMPAS-</t>
  </si>
  <si>
    <t>7451 ALCALDÍA MUNICIPAL DE PUERTO SANTANDER - NORTE DE SANTANDER</t>
  </si>
  <si>
    <t>3329 FED COL MUNIC-ADMIN SIST INTEGRADO DE INF, MULTAS Y SANCIONES DE TRÁNSITO-SIMIT-</t>
  </si>
  <si>
    <t>7453 ALCALDÍA MUNICIPAL DE LOURDES - NORTE DE SANTANDER</t>
  </si>
  <si>
    <t>3330 CANAL REGIONAL DEL ORIENTE-CANAL TRO LTDA-</t>
  </si>
  <si>
    <t>7471 ALCALDÍA MUNICIPAL DE GENOVA - QUINDIO</t>
  </si>
  <si>
    <t>3331 RADIO TELEVISIÓN NAL DE COLOMBIA-RTVC-</t>
  </si>
  <si>
    <t>7472 ALCALDÍA MUNICIPAL DE SALENTO - QUINDIO</t>
  </si>
  <si>
    <t>3332 SERVICIOS POSTALES NALES SA</t>
  </si>
  <si>
    <t>7473 ALCALDÍA MUNICIPAL DE MONTENEGRO - QUINDIO</t>
  </si>
  <si>
    <t>3333 SOCIEDAD DE TELEVISIÓN DE LAS ISLAS LTDA-TELEISLAS-</t>
  </si>
  <si>
    <t>7475 ALCALDÍA MUNICIPAL DE CALARCA - QUINDIO</t>
  </si>
  <si>
    <t>3335 EMPRESA MUNICIPAL DE TURISMO DEL LÍBANO SA</t>
  </si>
  <si>
    <t>7477 ALCALDÍA MUNICIPAL DE ARMENIA - QUINDIO</t>
  </si>
  <si>
    <t>3336 PROYECTO PLAYA BLANCA BARÚ</t>
  </si>
  <si>
    <t>7482 ALCALDÍA MUNICIPAL DE ABREGO - NORTE DE SANTANDER</t>
  </si>
  <si>
    <t>3337 ASOC CABILDOS RESG INDÍG ZENÚ SN ANDRÉS DE SOTAVENTO-CÓRDOBA Y SUCRE-MANEXKA -</t>
  </si>
  <si>
    <t>7485 ALCALDÍA MUNICIPAL DE ARBOLEDAS - NORTE DE SANTANDER</t>
  </si>
  <si>
    <t>3338 ASOCIACIÓN DE CABILDOS INDÍGENAS DEL CESAR Y LA GUAJIRA-DUSAKAWI EPSS</t>
  </si>
  <si>
    <t>7486 ALCALDÍA MUNICIPAL DE SANTO DOMINGO DE SILOS - NORTE DE SANTANDER</t>
  </si>
  <si>
    <t>3339 ASOCIACIÓN INDÍGENA DEL CAUCA-AIC EPSS-</t>
  </si>
  <si>
    <t>7488 ALCALDÍA MUNICIPAL DE GRAMALOTE - NORTE DE SANTANDER</t>
  </si>
  <si>
    <t>3340 ASOCIACIÓN MUTUAL BARRIOS UNIDOS DE QUIBDÓ-AMBUQ EPSS-</t>
  </si>
  <si>
    <t>7489 ALCALDÍA MUNICIPAL DE SAN CAYETANO - NORTE DE SANTANDER</t>
  </si>
  <si>
    <t>3341 ASOCIACIÓN SOLIDARIA DE SALUD DE NARIÑO ESS-EMSSANAR ESS EPSS-</t>
  </si>
  <si>
    <t>7494 ALCALDÍA MUNICIPAL DE CACHIRA - NORTE DE SANTANDER</t>
  </si>
  <si>
    <t>3342 ASOCIACIÓN MUTUAL LA ESPERANZA-ASMET SALUD ESS EPSS-</t>
  </si>
  <si>
    <t>7499 ALCALDÍA MUNICIPAL DE PAMPLONA - NORTE DE SANTANDER</t>
  </si>
  <si>
    <t>3343 ASOCIACIÓN MUTUAL SER-EMPRESA SOLIDARIA DE SALUD EPSS-</t>
  </si>
  <si>
    <t>7502 ALCALDÍA MUNICIPAL DE TOLUVIEJO - SUCRE</t>
  </si>
  <si>
    <t>3345 CAJA COL DE SUBSIDIO FAMILIAR-COLSUBSIDIO-</t>
  </si>
  <si>
    <t>7503 ALCALDÍA MUNICIPAL DE CAIMITO - SUCRE</t>
  </si>
  <si>
    <t>3348 CAJA DE COMPENSACION FAMILIAR-CAFAM-</t>
  </si>
  <si>
    <t>7504 ALCALDÍA MUNICIPAL DE SAN PEDRO - SUCRE</t>
  </si>
  <si>
    <t>3349 CAJA COMPENSACIÓN FAMILIAR-CAJACOPI ATLÁNTICO-</t>
  </si>
  <si>
    <t>7505 ALCALDÍA MUNICIPAL DE GALERAS (NUEVA GRANADA) - SUCRE</t>
  </si>
  <si>
    <t>3350 CAJA COMPENSACIÓN FAMILIAR-FENALCO COMFAMILIAR CAMACOL-</t>
  </si>
  <si>
    <t>7506 ALCALDÍA MUNICIPAL DE LA UNIÓN DE SUCRE - SUCRE</t>
  </si>
  <si>
    <t>3352 CAJA COMPENSACIÓN FAMILIAR-COMFENALCO ANTIOQUIA-</t>
  </si>
  <si>
    <t>7507 ALCALDÍA MUNICIPAL DE SAN BENITO ABAD - SUCRE</t>
  </si>
  <si>
    <t>3353 CAJA COMPENSACIÓN FAMILIAR COMFENALCO DEL VALLE DEL CAUCA-COMFENALCO VALLE-</t>
  </si>
  <si>
    <t>7539 ALCALDÍA MUNICIPAL DE IBAGUÉ - TOLIMA</t>
  </si>
  <si>
    <t>3354 CAJA COMPENSACIÓN FAMILIAR-COMFENALCO SANTANDER-</t>
  </si>
  <si>
    <t>7564 GOBERNACIÓN DEL DEPARTAMENTO DE TOLIMA</t>
  </si>
  <si>
    <t>3355 CAJA COMPENSACIÓN FAMILIAR-COMPENSAR-</t>
  </si>
  <si>
    <t>7565 ALCALDÍA MUNICIPAL DE ORITO - PUTUMAYO</t>
  </si>
  <si>
    <t>3356 CAJA COMPENSACIÓN FAMILIAR DE ANTIOQUIA-COMFAMA-</t>
  </si>
  <si>
    <t>7566 ALCALDÍA MUNICIPAL DE VILLAGARZON (VILLA AMAZONICA) - PUTUMAYO</t>
  </si>
  <si>
    <t>3357 CAJA COMPENSACIÓN FAMILIAR DE ARAUCA-CONFIAR-</t>
  </si>
  <si>
    <t>7569 ALCALDÍA MUNICIPAL DE YOPAL - CASANARE</t>
  </si>
  <si>
    <t>3358 CAJA COMPENSACIÓN FAMILIAR DE BARRANCABERMEJA-CAFABA-</t>
  </si>
  <si>
    <t>7576 ALCALDÍA MUNICIPAL DE CHAMEZA - CASANARE</t>
  </si>
  <si>
    <t>3359 CAJA COMPENSACIÓN FAMILIAR DE BARRANQUILLA-COMBARRANQUILLA-</t>
  </si>
  <si>
    <t>7579 ALCALDÍA MUNICIPAL DE MANI - CASANARE</t>
  </si>
  <si>
    <t>3360 CAJA COMPENSACIÓN FAMILIAR DE BOYACÁ-COMFABOY-</t>
  </si>
  <si>
    <t>7582 ALCALDÍA MUNICIPAL DE MONTERREY - CASANARE</t>
  </si>
  <si>
    <t>3361 CAJA COMPENSACIÓN FAMILIAR DE BUENAVENTURA-COMFAMAR-</t>
  </si>
  <si>
    <t>7585 ALCALDÍA MUNICIPAL DE PORE - CASANARE</t>
  </si>
  <si>
    <t>3362 CAJA COMPENSACIÓN FAMILIAR DE CALDAS-COMFAMILIARES-</t>
  </si>
  <si>
    <t>7588 ALCALDÍA MUNICIPAL DE SABANALARGA - CASANARE</t>
  </si>
  <si>
    <t>3364 CAJA COMPENSACIÓN FAMILIAR DE CÓRDOBA-COMFACOR-</t>
  </si>
  <si>
    <t>7593 ALCALDÍA MUNICIPAL DE TRINIDAD - CASANARE</t>
  </si>
  <si>
    <t>3365 CAJA COMPENSACIÓN FAMILIAR DE CUNDINAMARCA-COMFACUNDI-</t>
  </si>
  <si>
    <t>7597 ALCALDÍA MUNICIPAL DE HATO COROZAL - CASANARE</t>
  </si>
  <si>
    <t>3366 CAJA COMPENSACIÓN FAMILIAR DE FENALCO / ANDI-COMFENALCO CARTAGENA-</t>
  </si>
  <si>
    <t>7600 ALCALDÍA MUNICIPAL DE LA SALINA - CASANARE</t>
  </si>
  <si>
    <t>3367 CAJA COMPENSACIÓN FAMILIAR DE FENALCO-COMFENALCO QUINDÍO-</t>
  </si>
  <si>
    <t>7603 ALCALDÍA MUNICIPAL DE NUNCHIA - CASANARE</t>
  </si>
  <si>
    <t>3368 CAJA COMPENSACIÓN FAMILIAR DE FENALCO DEL TOLIMA-COMFENALCO TOLIMA-</t>
  </si>
  <si>
    <t>7606 ALCALDÍA MUNICIPAL DE SACAMA - CASANARE</t>
  </si>
  <si>
    <t>3370 CAJA COMPENSACIÓN FAMILIAR DEL NORTE DEL TOLIMA-COMFAMINORTE-</t>
  </si>
  <si>
    <t>7609 ALCALDÍA MUNICIPAL DE SAN LUIS DE PALENQUE - CASANARE</t>
  </si>
  <si>
    <t>3371 CAJA COMPENSACIÓN FAMILIAR DE LA DORADA-COMFAMILIAR-</t>
  </si>
  <si>
    <t>7612 ALCALDÍA MUNICIPAL DE VILLANUEVA - CASANARE</t>
  </si>
  <si>
    <t>3372 CAJA COMPENSACIÓN FAMILIAR DE LA GUAJIRA</t>
  </si>
  <si>
    <t>7615 ALCALDÍA MUNICIPAL DE TAURAMENA - CASANARE</t>
  </si>
  <si>
    <t>3373 CAJA COMPENSACIÓN FAMILIAR DE NARIÑO</t>
  </si>
  <si>
    <t>7618 ALCALDÍA MUNICIPAL DE RECETOR - CASANARE</t>
  </si>
  <si>
    <t>3374 CAJA COMPENSACIÓN FAMILIAR DE RISARALDA-COMFAMILIAR RISARALDA-</t>
  </si>
  <si>
    <t>7621 ALCALDÍA MUNICIPAL DE PAZ DE ARIPORO - CASANARE</t>
  </si>
  <si>
    <t>3375 CAJA COMPENSACIÓN FAMILIAR DE SAN ANDRÉS Y PROVIDENCIA ISLAS-CAJASAI-</t>
  </si>
  <si>
    <t>7625 GOBERNACIÓN DEL DEPARTAMENTO DEL QUINDIO</t>
  </si>
  <si>
    <t>3376 CAJA COMPENSACIÓN FAMILIAR DE SUCRE-COMFASUCRE-</t>
  </si>
  <si>
    <t>7643 ALCALDÍA MUNICIPAL DE AGUAZUL - CASANARE</t>
  </si>
  <si>
    <t>3378 CAJA COMPENSACIÓN FAMILIAR DEL AMAZONAS-CAFAMAZ-</t>
  </si>
  <si>
    <t>7659 ALCALDÍA MUNICIPAL DE OROCUE - CASANARE</t>
  </si>
  <si>
    <t>3379 CAJA COMPENSACIÓN FAMILIAR DEL CAQUETÁ-COMFACA-</t>
  </si>
  <si>
    <t>7675 ALCALDÍA MUNICIPAL DE TAMARA - CASANARE</t>
  </si>
  <si>
    <t>3380 CAJA COMPENSACIÓN FAMILIAR DEL CASANARE-COMFACASANARE-</t>
  </si>
  <si>
    <t>7705 ALCALDÍA MUNICIPAL DE PUERTO CARREÑO - VICHADA</t>
  </si>
  <si>
    <t>3381 CAJA COMPENSACIÓN FAMILIAR DEL CAUCA-COMFACAUCA-</t>
  </si>
  <si>
    <t>7715 ALCALDÍA MUNICIPAL DE POPAYAN - CAUCA</t>
  </si>
  <si>
    <t>3382 CAJA COMPENSACIÓN FAMILIAR DEL CESAR-COMFACESAR-</t>
  </si>
  <si>
    <t>7722 ALCALDÍA MUNICIPAL DE BELEN DE UMBRIA - RISARALDA</t>
  </si>
  <si>
    <t>3383 CAJA COMPENSACIÓN FAMILIAR DEL CHOCÓ-COMFACHOCÓ-</t>
  </si>
  <si>
    <t>7727 ALCALDÍA MUNICIPAL DE MARSELLA - RISARALDA</t>
  </si>
  <si>
    <t>3384 CAJA COMPENSACIÓN FAMILIAR DEL HUILA-COMFAMILIAR HUILA-</t>
  </si>
  <si>
    <t>7733 ALCALDÍA MUNICIPAL DE SANTUARIO - RISARALDA</t>
  </si>
  <si>
    <t>3385 CAJA COMPENSACIÓN FAMILIAR DEL MAGDALENA-CAJAMAG-</t>
  </si>
  <si>
    <t>7776 ALCALDÍA MUNICIPAL DE TIMANA - HUILA</t>
  </si>
  <si>
    <t>3386 CAJA COMPENSACIÓN FAMILIAR DEL NORTE DE SANTANDER-COMFANORTE-</t>
  </si>
  <si>
    <t>7779 ALCALDÍA MUNICIPAL DE HOBO - HUILA</t>
  </si>
  <si>
    <t>3387 CAJA COMPENSACIÓN FAMILIAR DEL ORIENTE COLOMBIANO-COMFAORIENTE-</t>
  </si>
  <si>
    <t>7780 ALCALDÍA MUNICIPAL DE LA ARGENTINA - HUILA</t>
  </si>
  <si>
    <t>3388 CAJA COMPENSACIÓN FAMILIAR DEL PUTUMAYO-COMFAMILIAR PUTUMAYO-</t>
  </si>
  <si>
    <t>7782 ALCALDÍA MUNICIPAL DE PALERMO - HUILA</t>
  </si>
  <si>
    <t>3389 CAJA COMPENSACIÓN FAMILIAR DEL QUINDÍO-COMFAMILIAR-</t>
  </si>
  <si>
    <t>7784 ALCALDÍA MUNICIPAL DE TARQUI - HUILA</t>
  </si>
  <si>
    <t>3390 CAJA COMPENSACIÓN FAMILIAR DEL SUR DEL TOLIMA-CAFASUR-</t>
  </si>
  <si>
    <t>7785 ALCALDÍA MUNICIPAL DE AIPE - HUILA</t>
  </si>
  <si>
    <t>3392 CAJA COMPENSACIÓN FAMILIAR DEL VALLE DEL CAUCA-COMFAMILIAR ANDI-</t>
  </si>
  <si>
    <t>7786 ALCALDÍA MUNICIPAL DE SAN AGUSTÍN - HUILA</t>
  </si>
  <si>
    <t>3393 CAJA COMPENSACIÓN FAMILIAR REGIONAL DEL META-COFREM-</t>
  </si>
  <si>
    <t>7787 ALCALDÍA MUNICIPAL DE TELLO - HUILA</t>
  </si>
  <si>
    <t>3394 CAJA SANTANDEREANA DE SUBSIDIO FAMILIAR-CAJASAN-</t>
  </si>
  <si>
    <t>7788 ALCALDÍA MUNICIPAL DE ACEVEDO - HUILA</t>
  </si>
  <si>
    <t>3396 CALISALUD EPS-ENTIDAD PROMOTORA DE SALUD-</t>
  </si>
  <si>
    <t>7811 GOBERNACIÓN DEL DEPARTAMENTO DE HUILA</t>
  </si>
  <si>
    <t>3397 CAPRESOCA EPS-ENTIDAD PROMOTORA DE SALUD-</t>
  </si>
  <si>
    <t>7843 ALCALDÍA MUNICIPAL DE SOLEDAD - ATLÁNTICO</t>
  </si>
  <si>
    <t>3398 COLMÉDICA EPS-ENTIDAD PROMOTORA DE SALUD-</t>
  </si>
  <si>
    <t>7852 ALCALDÍA MUNICIPAL DE ALTO BAUDO (PIE DE PATO) - CHOCÓ</t>
  </si>
  <si>
    <t>3399 CAJA COMPENSACIÓN FAMILIAR COMFAMILIAR ATLÁNTICO</t>
  </si>
  <si>
    <t>7896 ALCALDÍA MUNICIPAL DE YAGUARA - HUILA</t>
  </si>
  <si>
    <t>3400 COMFENALCO VALLE EPS-ENTIDAD PROMOTORA DE SALUD-</t>
  </si>
  <si>
    <t>7902 GOBERNACIÓN DEL DEPARTAMENTO DE CHOCO</t>
  </si>
  <si>
    <t>3401 UNIDAD ADMINISTRATIVA ESPECIAL COMISIÓN DE REGULACIÓN DE SALUD-CRES-</t>
  </si>
  <si>
    <t>7916 ALCALDÍA MUNICIPAL DE CARTAGENA DE INDIAS - BOLÍVAR</t>
  </si>
  <si>
    <t>3402 COMPENSAR EPS-ENTIDAD PROMOTORA DE SALUD-</t>
  </si>
  <si>
    <t>7929 ALCALDÍA MUNICIPAL DE EL CARMEN DE BOLÍVAR - BOLÍVAR</t>
  </si>
  <si>
    <t>3404 CONVIDA EPS S-CONVIDA-</t>
  </si>
  <si>
    <t>7931 ALCALDÍA MUNICIPAL DE ALTOS DEL ROSARIO - BOLÍVAR</t>
  </si>
  <si>
    <t>3405 COOMEVA EPS SA</t>
  </si>
  <si>
    <t>7935 ALCALDÍA MUNICIPAL DE CANTAGALLO - BOLÍVAR</t>
  </si>
  <si>
    <t>3406 COOP SALUD COMUNIT EMPRESA SOLID DE SALUD COMPARTA SALUD LTDA-ESS COMPARTA-</t>
  </si>
  <si>
    <t>7938 ALCALDÍA MUNICIPAL DE EL GUAMO - BOLÍVAR</t>
  </si>
  <si>
    <t>3407 COOP SALUD Y DESARROLLO INTEGRAL ZONA SURORIENTAL DE CGENA LTDA-COOSALUD ESS-</t>
  </si>
  <si>
    <t>7949 ALCALDÍA MUNICIPAL DE REGIDOR - BOLÍVAR</t>
  </si>
  <si>
    <t>3408 COOP SALUD Y DESARROLLO INTEGRAL ZONA SURORIENTAL CGENA LTDA-COOSALUD ESS EPSS-</t>
  </si>
  <si>
    <t>7950 ALCALDÍA MUNICIPAL DE SAN CRISTOBAL - BOLÍVAR</t>
  </si>
  <si>
    <t>3409 CRUZ BLANCA EPS SA-ENTIDAD PROMOTORA DE SALUD-</t>
  </si>
  <si>
    <t>7957 ALCALDÍA MUNICIPAL DE SANTA CATALINA - BOLÍVAR</t>
  </si>
  <si>
    <t>3410 EMPRESA MUTUAL PARA EL DESARROLLO INTEGRAL DE LA SALUD ESS-ENDISALUD-</t>
  </si>
  <si>
    <t>7963 ALCALDÍA MUNICIPAL DE VILLANUEVA - BOLÍVAR</t>
  </si>
  <si>
    <t>3411 EMPRESA PROMOTORA DE SALUD INDÍGENA-ANAS WAYUU EPSI-</t>
  </si>
  <si>
    <t>7967 ALCALDÍA MUNICIPAL DE CLEMENCIA - BOLÍVAR</t>
  </si>
  <si>
    <t>3412 ENTIDAD COOPERATIVA SOLIDARIA DE SALUD-ECOOPSOS ESS EPSS-</t>
  </si>
  <si>
    <t>7977 ALCALDÍA MUNICIPAL DE SAN JUAN NEPOMUCENO - BOLÍVAR</t>
  </si>
  <si>
    <t>3413 ENTIDAD PROMOTORA DE SALUD CÓNDOR SA EPSS</t>
  </si>
  <si>
    <t>7978 ALCALDÍA MUNICIPAL DE CORDOBA - BOLÍVAR</t>
  </si>
  <si>
    <t>3414 ENTIDAD PROMOTORA DE SALUD INDÍGENA-MALLAMAS EPSI-</t>
  </si>
  <si>
    <t>7979 ALCALDÍA MUNICIPAL DE EL PEÑÓN - BOLÍVAR</t>
  </si>
  <si>
    <t>3415 ENTIDAD PROMOTORA DE SALUD ORGANISMO COOPERATIVO-SALUDCOOP-</t>
  </si>
  <si>
    <t>7980 ALCALDÍA MUNICIPAL DE SAN JACINTO DEL CAUCA - BOLÍVAR</t>
  </si>
  <si>
    <t>3416 EPS PROGRAMA COMFENALCO ANTIOQUIA DE CAJA COMPENSAC FLIAR "COMFENALCO ANTIOQUIA"</t>
  </si>
  <si>
    <t>7981 ALCALDÍA MUNICIPAL DE MONTECRISTO - BOLÍVAR</t>
  </si>
  <si>
    <t>3417 FAMISANAR LTDA EPS-ENTIDAD PROMOTORA DE SALUD-</t>
  </si>
  <si>
    <t>7983 ALCALDÍA MUNICIPAL DE MARGARITA - BOLÍVAR</t>
  </si>
  <si>
    <t>3418 HUMANA VIVIR SA EPS</t>
  </si>
  <si>
    <t>7986 ALCALDÍA MUNICIPAL DE SAN FERNANDO - BOLÍVAR</t>
  </si>
  <si>
    <t>3419 ENTIDAD PROMOTORA DE SALUD INDÍGENA-PIJAOS SALUD EPSI-</t>
  </si>
  <si>
    <t>7987 ALCALDÍA MUNICIPAL DE SANTA ROSA DEL NORTE - BOLÍVAR</t>
  </si>
  <si>
    <t>3420 RED SALUD ATENCIÓN HUMANA EPS</t>
  </si>
  <si>
    <t>7988 ALCALDÍA MUNICIPAL DE MAHATES - BOLÍVAR</t>
  </si>
  <si>
    <t>3421 SALUD COLOMBIA DE CALI-VALLE EPS</t>
  </si>
  <si>
    <t>7989 ALCALDÍA MUNICIPAL DE SAN JACINTO - BOLÍVAR</t>
  </si>
  <si>
    <t>3422 SALUD COLPATRIA EPS</t>
  </si>
  <si>
    <t>7992 ALCALDÍA MUNICIPAL DE MAGANGUE - BOLÍVAR</t>
  </si>
  <si>
    <t>3423 SALUD TOTAL SA EPS-ENTIDAD PROMOTORA DE SALUD-</t>
  </si>
  <si>
    <t>7993 ALCALDÍA MUNICIPAL DE TIQUISIO - BOLÍVAR</t>
  </si>
  <si>
    <t>3424 SALUD VIDA EPS SA-ENTIDAD PROMOTORA DE SALUD-</t>
  </si>
  <si>
    <t>7994 ALCALDÍA MUNICIPAL DE SIMITI - BOLÍVAR</t>
  </si>
  <si>
    <t>3425 SANITAS SA EPS-ENTIDAD PROMOTORA DE SALUD-</t>
  </si>
  <si>
    <t>7995 ALCALDÍA MUNICIPAL DE MORALES - BOLÍVAR</t>
  </si>
  <si>
    <t>3426 SELVASALUD SA EPSS-ENTIDAD PROMOTORA DE SALUD</t>
  </si>
  <si>
    <t>7996 ALCALDÍA MUNICIPAL DE ZAMBRANO - BOLÍVAR</t>
  </si>
  <si>
    <t>3427 SERVICIO OCCIDENTAL DE SALUD SA EPS-SOS SA EPS-(CALI-VALLE)</t>
  </si>
  <si>
    <t>7998 ALCALDÍA MUNICIPAL DE SOPLAVIENTO - BOLÍVAR</t>
  </si>
  <si>
    <t>3428 SOLIDARIA DE SALUD SOLSALUD E.P.S. DEL RÉG CONTRIBUT Y SUBS</t>
  </si>
  <si>
    <t>7999 ALCALDÍA MUNICIPAL DE ARJONA - BOLÍVAR</t>
  </si>
  <si>
    <t>3429 SALUD SURA EPS (Antes SUSALUD EPS)</t>
  </si>
  <si>
    <t>8000 ALCALDÍA MUNICIPAL DE HATILLO DE LOBA - BOLÍVAR</t>
  </si>
  <si>
    <t>3430 ADMINISTRADORA DE FONDOS DE PENSIONES Y CESANTÍAS-PROTECCIÓN-</t>
  </si>
  <si>
    <t>8001 ALCALDÍA MUNICIPAL DE MARIA LA BAJA - BOLÍVAR</t>
  </si>
  <si>
    <t>3431 CITI COLFONDOS SA PENSIONES Y CESANTÍAS</t>
  </si>
  <si>
    <t>8002 ALCALDÍA MUNICIPAL DE SAN MARTIN DE LOBA - BOLÍVAR</t>
  </si>
  <si>
    <t>3433 SKANDIA-ADMINISTRADORA DE FONDOS DE PENSIONES Y CESANTÍAS-</t>
  </si>
  <si>
    <t>8003 ALCALDÍA MUNICIPAL DE TALAIGUA NUEVO - BOLÍVAR</t>
  </si>
  <si>
    <t>3434 SOCIEDAD ADMINISTRADORA DE FONDOS DE PENSIONES Y CESANTÍAS-PORVENIR SA-</t>
  </si>
  <si>
    <t>8004 ALCALDÍA MUNICIPAL DE TURBACO - BOLÍVAR</t>
  </si>
  <si>
    <t>3435 SOC ADMIN FONDOS DE PENSIONES Y CESANTÍAS -BBVA HORIZONTE S.A.-</t>
  </si>
  <si>
    <t>8005 ALCALDÍA MUNICIPAL DE SAN ESTANISLAO - BOLÍVAR</t>
  </si>
  <si>
    <t>3436 CAJA COMPENSACIÓN FAMILIAR CAMPESINA-COMCAJA-</t>
  </si>
  <si>
    <t>8006 ALCALDÍA MUNICIPAL DE ARROYOHONDO - BOLÍVAR</t>
  </si>
  <si>
    <t>3437 CAJA COMPENSACIÓN FAMILIAR DE CARTAGENA Y BOLÌVAR-COMFAMILIAR-</t>
  </si>
  <si>
    <t>8007 ALCALDÍA MUNICIPAL DE CALAMAR - BOLÍVAR</t>
  </si>
  <si>
    <t>3438 CONSEJO NAL PROFESIONAL DE ECONOMÌA</t>
  </si>
  <si>
    <t>8008 ALCALDÍA MUNICIPAL DE CICUCO - BOLÍVAR</t>
  </si>
  <si>
    <t>3439 FONDO DE AHORRO Y ESTABILIZACIÓN PETROLERA-FAEP-</t>
  </si>
  <si>
    <t>8010 ALCALDÍA MUNICIPAL DE TURBANA - BOLÍVAR</t>
  </si>
  <si>
    <t>3440 REFINERÍA DE CARTAGENA SA-REFICAR-</t>
  </si>
  <si>
    <t>8011 ALCALDÍA MUNICIPAL DE BARRANCO DE LOBA - BOLÍVAR</t>
  </si>
  <si>
    <t>3441 DISTASA SA ESP-DISTASA-</t>
  </si>
  <si>
    <t>8012 ALCALDÍA MUNICIPAL DE RIOVIEJO - BOLÍVAR</t>
  </si>
  <si>
    <t>3442 XM COMPAÑÍA DE EXPERTOS DE MERCADO SA ESP</t>
  </si>
  <si>
    <t>8013 ALCALDÍA MUNICIPAL DE SAN PABLO - BOLÍVAR</t>
  </si>
  <si>
    <t>3443 SEGUREXPO DE COLOMBIA SA</t>
  </si>
  <si>
    <t>8014 ALCALDÍA MUNICIPAL DE SANTA ROSA DEL SUR - BOLÍVAR</t>
  </si>
  <si>
    <t>8044 GENERADORA Y COMERCIALIZADORA DE ENERGÍA DEL CARIBE SA ESP-GECELCA-</t>
  </si>
  <si>
    <t>8015 ALCALDÍA MUNICIPAL DE ARENAL DEL SUR - BOLÍVAR</t>
  </si>
  <si>
    <t>8048 FONDO REGIONAL DE GARANTÌAS DEL CARIBE COLOMBIANO SA-FRG-</t>
  </si>
  <si>
    <t>8016 ALCALDÍA MUNICIPAL DE ACHI - BOLÍVAR</t>
  </si>
  <si>
    <t>9021 TRIBUNAL DE ÉTICA MÉDICA</t>
  </si>
  <si>
    <t>8017 ALCALDÍA MUNICIPAL DE PINILLOS - BOLÍVAR</t>
  </si>
  <si>
    <t>10280 COMPAÑÍA OPERADORA PORTUARIA CAFETERA SA</t>
  </si>
  <si>
    <t>8018 ALCALDÍA MUNICIPAL DE SANTA CRUZ DE MOMPOS - BOLÍVAR</t>
  </si>
  <si>
    <t>10281 COMPAÑÍA REFORESTADORA DE URABÁ EL INDIO SA-EL INDIO DE URABÁ SA</t>
  </si>
  <si>
    <t>8028 GOBERNACIÓN DEL DEPARTAMENTO DE BOLIVAR</t>
  </si>
  <si>
    <t>10282 COMPAÑÍA REFORESTADORA DE URABÁ LA GIRONDA SA-LA GIRONDA DE URABÁ SA</t>
  </si>
  <si>
    <t>8075 ALCALDÍA MUNICIPAL DE EL PEÑOL - ANTIOQUIA</t>
  </si>
  <si>
    <t>10283 COOPERATIVA DE PRODUCTORES DE LECHE Y CARNE DE LA SABANA DE SUCRE-COOLECSA-</t>
  </si>
  <si>
    <t>8080 ALCALDÍA MUNICIPAL DE BELLO - ANTIOQUIA</t>
  </si>
  <si>
    <t>10284 COOPERATIVA DE PRODUCTOS LÁCTEOS DE NARIÑO LTDA-COLÁCTEOS-</t>
  </si>
  <si>
    <t>8100 ALCALDÍA MUNICIPAL DE SAN MIGUEL - PUTUMAYO</t>
  </si>
  <si>
    <t>10285 COOPERATIVA GANADERA DEL SUR LTDA-COOGANSUR-</t>
  </si>
  <si>
    <t>8185 ALCALDÍA MUNICIPAL DE BARANOA - ATLÁNTICO</t>
  </si>
  <si>
    <t>10287 COOPERATIVA INTEGRAL LECHERA DEL CESAR-COOLESAR-</t>
  </si>
  <si>
    <t>8192 ALCALDÍA MUNICIPAL DE CAMPO DE LA CRUZ - ATLÁNTICO</t>
  </si>
  <si>
    <t>10288 COOPERATIVA LECHERA DE CÓRDOBA-CODELAC-</t>
  </si>
  <si>
    <t>8196 ALCALDÍA MUNICIPAL DE CANDELARIA - ATLÁNTICO</t>
  </si>
  <si>
    <t>10289 FRIGORÍFICO DEL SINÚ SA-FRIGOSINÚ SA-</t>
  </si>
  <si>
    <t>8198 ALCALDÍA MUNICIPAL DE GALAPA - ATLÁNTICO</t>
  </si>
  <si>
    <t>10290 FRIGORÍFICO JONGOVITO SA-FRIGOVITO-</t>
  </si>
  <si>
    <t>8206 ALCALDÍA MUNICIPAL DE MANATI - ATLÁNTICO</t>
  </si>
  <si>
    <t>10291 FRIGORÍFICOS GANADEROS DE COLOMBIA SA-FRIOGAN-</t>
  </si>
  <si>
    <t>8208 ALCALDÍA MUNICIPAL DE PALMAR DE VARELA - ATLÁNTICO</t>
  </si>
  <si>
    <t>10292 SOCIEDAD GANADERA DE EXPORTACIONES SA CI-GANEXPO-</t>
  </si>
  <si>
    <t>8209 ALCALDÍA MUNICIPAL DE PIOJO - ATLÁNTICO</t>
  </si>
  <si>
    <t>10293 CÁMARA RIESGO CENTRAL CONTRAP DE BOLSA MERCANTIL DE COL SA -CRC MERCANTIL SA-</t>
  </si>
  <si>
    <t>8226 ALCALDÍA MUNICIPAL DE RIOHACHA - LA GUAJIRA</t>
  </si>
  <si>
    <t>10295 PATRIMONIO NATURAL FONDO PARA LA BIODIVERSIDAD Y ÁREAS PROTEGIDAS</t>
  </si>
  <si>
    <t>8244 ALCALDÍA MUNICIPAL DE MAICAO - LA GUAJIRA</t>
  </si>
  <si>
    <t>10296 ASOC DE CORP AUTÓN REGIONALES Y DE DESARROLLO-ASOCARS-</t>
  </si>
  <si>
    <t>8254 ALCALDÍA MUNICIPAL DE URIBIA - LA GUAJIRA</t>
  </si>
  <si>
    <t>10297 FONDO REGIONAL DE GARANTÍAS DE NARIÑO SA</t>
  </si>
  <si>
    <t>8267 ALCALDÍA MUNICIPAL DE HATONUEVO - LA GUAJIRA</t>
  </si>
  <si>
    <t>10298 FONDO REGIONAL DE GARANTÍAS DE BOYACÁ Y CASANARE SA</t>
  </si>
  <si>
    <t>8274 ALCALDÍA MUNICIPAL DE BARRANCAS - LA GUAJIRA</t>
  </si>
  <si>
    <t>10299 FONDO REGIONAL DE GARANTÍAS-CONFE-</t>
  </si>
  <si>
    <t>8288 ALCALDÍA MUNICIPAL DE EL MOLINO - LA GUAJIRA</t>
  </si>
  <si>
    <t>10300 FONDO REGIONAL DE GARANTÍAS DEL TOLIMA SA</t>
  </si>
  <si>
    <t>8292 ALCALDÍA MUNICIPAL DE VILLANUEVA - LA GUAJIRA</t>
  </si>
  <si>
    <t>10301 FONDO REGIONAL DE GARANTÍAS DE SANTANDER SA</t>
  </si>
  <si>
    <t>8319 ALCALDÍA MUNICIPAL DE APARTADÓ - ANTIOQUIA</t>
  </si>
  <si>
    <t>10302 FONDO DE GARANTÍAS DE ANTIOQUIA SA</t>
  </si>
  <si>
    <t>8324 ALCALDÍA MUNICIPAL DE AYAPEL - CÓRDOBA</t>
  </si>
  <si>
    <t>10303 FONDO NAL DE LAS ENTIDADES TERRIT-FONPET-MINHACIENDA Y CRÉDITO PÚBLICO</t>
  </si>
  <si>
    <t>8325 ALCALDÍA MUNICIPAL DE BUENAVISTA - CÓRDOBA</t>
  </si>
  <si>
    <t>10304 FONDO REGIONAL DE GARANTÍAS DE NORTE DE SANTANDER SA-FOGAN-</t>
  </si>
  <si>
    <t>8326 ALCALDÍA MUNICIPAL DE CANALETE - CÓRDOBA</t>
  </si>
  <si>
    <t>10305 COMPUTADORES PARA EDUCAR-CPE-</t>
  </si>
  <si>
    <t>8327 ALCALDÍA MUNICIPAL DE CERETE - CÓRDOBA</t>
  </si>
  <si>
    <t>10306 FONDO EMPRESARIAL DE LA SUPERINTENDENCIA DE SERVICIOS PÚBLICOS DOMICILIARIOS</t>
  </si>
  <si>
    <t>8328 ALCALDÍA MUNICIPAL DE CHINU - CÓRDOBA</t>
  </si>
  <si>
    <t>10307 CORP RED NAL ACADÉMICA DE TECNOLOGÍA AVANZADA-RENATA-</t>
  </si>
  <si>
    <t>8329 ALCALDÍA MUNICIPAL DE CIENAGA DE ORO - CÓRDOBA</t>
  </si>
  <si>
    <t>10308 UNIDAD ADMINISTRATIVA ESPECIAL JUNTA CENTRAL DE CONTADORES</t>
  </si>
  <si>
    <t>8330 ALCALDÍA MUNICIPAL DE COTORRA - CÓRDOBA</t>
  </si>
  <si>
    <t>10309 CAFESALUD EPS S</t>
  </si>
  <si>
    <t>8331 ALCALDÍA MUNICIPAL DE LA APARTADA - CÓRDOBA</t>
  </si>
  <si>
    <t>10310 NUEVA EMPRESA PROMOTORA DE VIDA SA-NUEVA EPS SA-</t>
  </si>
  <si>
    <t>8333 ALCALDÍA MUNICIPAL DE LOS CORDOBAS - CÓRDOBA</t>
  </si>
  <si>
    <t>10311 CAJA COMPENSACIÓN FAMILIAR DEL TOLIMA-COMFATOLIMA-</t>
  </si>
  <si>
    <t>8334 ALCALDÍA MUNICIPAL DE MOMIL - CÓRDOBA</t>
  </si>
  <si>
    <t>10312 EMPRESA ENERGÍA DEL ARCHIP DE SN ANDRÉS-PROV Y STA CATALINA-EEDAS SA ESP-</t>
  </si>
  <si>
    <t>8335 ALCALDÍA MUNICIPAL DE MONTELIBANO - CÓRDOBA</t>
  </si>
  <si>
    <t>10313 ING-ADMIN PENSIONES Y CESANTÍAS S.A. -ING PENSIONES Y CESANTÍAS-</t>
  </si>
  <si>
    <t>8336 ALCALDÍA MUNICIPAL DE MOÑITOS - CÓRDOBA</t>
  </si>
  <si>
    <t>11100 FIDEICOMISO PAR INURBE (EN LIQUIDACIÓN)</t>
  </si>
  <si>
    <t>8337 ALCALDÍA MUNICIPAL DE PLANETA RICA - CÓRDOBA</t>
  </si>
  <si>
    <t>11101 U.A.E. GESTIÓN PENSIONAL Y CONTRIB PARAFISCALES DE PROTEC SOCIAL-UGPP-</t>
  </si>
  <si>
    <t>8338 ALCALDÍA MUNICIPAL DE PUERTO ESCONDIDO - CÓRDOBA</t>
  </si>
  <si>
    <t>11102 CENTRO DE DIAGNÓSTICO AUTOMOTOR TOLIMA-CEDAT LTDA (EN LIQUIDACIÓN)</t>
  </si>
  <si>
    <t>8339 ALCALDÍA MUNICIPAL DE PUERTO LIBERTADOR - CÓRDOBA</t>
  </si>
  <si>
    <t>11110 U.A.E. GESTIÓN PENSIONAL Y CONTRIBUC PARAFISC DE PROTECC SOCIAL-UGPP-</t>
  </si>
  <si>
    <t>8340 ALCALDÍA MUNICIPAL DE PUEBLO NUEVO - CÓRDOBA</t>
  </si>
  <si>
    <t>11608 SOCIEDAD ALMIDONES DE SUCRE-SAS-</t>
  </si>
  <si>
    <t>8341 ALCALDÍA MUNICIPAL DE PURISIMA - CÓRDOBA</t>
  </si>
  <si>
    <t>11609 SOCIEDAD DE ACTIVOS ESPECIALES-SAE-</t>
  </si>
  <si>
    <t>8342 ALCALDÍA MUNICIPAL DE SAHAGUN - CÓRDOBA</t>
  </si>
  <si>
    <t>11610 CORP PARA EL MANEJO SOSTENIBLE DE LOS BOSQUES-MASBOSQUES-</t>
  </si>
  <si>
    <t>8343 ALCALDÍA MUNICIPAL DE SAN ANDRES DE SOTAVENTO - CÓRDOBA</t>
  </si>
  <si>
    <t>11611 CÍRCULO DE SUBOFICIALES DE LAS FUERZAS MILITARES</t>
  </si>
  <si>
    <t>8344 ALCALDÍA MUNICIPAL DE SAN CARLOS - CÓRDOBA</t>
  </si>
  <si>
    <t>11613 ADMINISTRADORA COL DE PENSIONES-COLPENSIONES-</t>
  </si>
  <si>
    <t>8345 ALCALDÍA MUNICIPAL DE SAN ANTERO - CÓRDOBA</t>
  </si>
  <si>
    <t>11615 CORP PARA DESARR-APROP Y APROVECHAM TECNOL DE INFO Y COMUNICAC -CORPOTIC-</t>
  </si>
  <si>
    <t>8346 ALCALDÍA MUNICIPAL DE SAN BERNARDO DEL VIENTO - CÓRDOBA</t>
  </si>
  <si>
    <t>11616 UNIDAD ADMINISTRATIVA ESPECIAL AGENCIA NAL DEL ESPECTRO-ANE-</t>
  </si>
  <si>
    <t>8347 ALCALDÍA MUNICIPAL DE SAN PELAYO - CÓRDOBA</t>
  </si>
  <si>
    <t>11617 FONDO DE PREVENCIÓN VIAL NAL</t>
  </si>
  <si>
    <t>8348 ALCALDÍA MUNICIPAL DE TIERRALTA - CÓRDOBA</t>
  </si>
  <si>
    <t>11618 PATRIMONIO AUTÓNOMO DE REMANENTES DE ADPOSTAL</t>
  </si>
  <si>
    <t>8349 ALCALDÍA MUNICIPAL DE VALENCIA - CÓRDOBA</t>
  </si>
  <si>
    <t>11639 FONDO NAL DE CALAMIDADES</t>
  </si>
  <si>
    <t>8456 GOBERNACIÓN DEL DEPARTAMENTO DE CORDOBA</t>
  </si>
  <si>
    <t>11640 PATRIMONIO AUTÓNOMO-FIA-FINANCIAMIENTO DE INVERSIONES EN AGUAS</t>
  </si>
  <si>
    <t>8558 ALCALDÍA MUNICIPAL DE BUCARAMANGA - SANTANDER</t>
  </si>
  <si>
    <t>11641 SOCIEDAD GEOGRÁFICA DE COLOMBIA-ACADEMIA DE CIENCIAS GEOGRÁFICAS-</t>
  </si>
  <si>
    <t>8667 ALCALDÍA MUNICIPAL DE URUMITA - LA GUAJIRA</t>
  </si>
  <si>
    <t>11642 FONDO DE PENSIONES PÚBLICAS-FOPEP-</t>
  </si>
  <si>
    <t>8671 ALCALDÍA MUNICIPAL DE PLATO - MAGDALENA</t>
  </si>
  <si>
    <t>11643 FONDO DE SOLIDARIDAD PENSIONAL</t>
  </si>
  <si>
    <t>8673 ALCALDÍA MUNICIPAL DE SALAMINA - MAGDALENA</t>
  </si>
  <si>
    <t>11696 CORPORACIÒN PARQUE REGIONAL ECOTURÌSTICO ARVI-CPREA</t>
  </si>
  <si>
    <t>8676 ALCALDÍA MUNICIPAL DE LA JAGUA DEL PILAR - LA GUAJIRA</t>
  </si>
  <si>
    <t>11697 FONDO ESTABILIZACIÓN PRECIOS DEL CACAO-FEP-</t>
  </si>
  <si>
    <t>8707 ALCALDÍA MUNICIPAL DE SAN JUAN DEL CESAR - LA GUAJIRA</t>
  </si>
  <si>
    <t>11745 OLEODUCTO BICENTENARIO DE COLOMBIA SAS</t>
  </si>
  <si>
    <t>8708 ALCALDÍA MUNICIPAL DE DIBULLA - LA GUAJIRA</t>
  </si>
  <si>
    <t>11746 CENTRO INTERACTIVO DE CIENCIA Y TECNOLOGÍA-MALOKA-</t>
  </si>
  <si>
    <t>8714 ALCALDÍA MUNICIPAL DE ALBANIA - LA GUAJIRA</t>
  </si>
  <si>
    <t>11747 SOCIEDAD TERMINAL DE TRANSPORTE DE IBAGUÉ SA</t>
  </si>
  <si>
    <t>8719 ALCALDÍA MUNICIPAL DE FONSECA - LA GUAJIRA</t>
  </si>
  <si>
    <t>11748 MINISTERIO DE AMBIENTE Y DESARROLLO SOSTENIBLE</t>
  </si>
  <si>
    <t>8721 ALCALDÍA MUNICIPAL DE DISTRACCION - LA GUAJIRA</t>
  </si>
  <si>
    <t>11749 MINISTERIO DE SALUD Y PROTECCIÓN SOCIAL</t>
  </si>
  <si>
    <t>8722 ALCALDÍA MUNICIPAL DE MANAURE - LA GUAJIRA</t>
  </si>
  <si>
    <t>11750 MINISTERIO DE TRABAJO</t>
  </si>
  <si>
    <t>8727 ALCALDÍA MUNICIPAL DE YACUANQUER - NARIÑO</t>
  </si>
  <si>
    <t>11751 MINISTERIO DEL INTERIOR</t>
  </si>
  <si>
    <t>8731 ALCALDÍA MUNICIPAL DE TADO - CHOCÓ</t>
  </si>
  <si>
    <t>11752 MINISTERIO DE JUSTICIA Y DEL DERECHO</t>
  </si>
  <si>
    <t>8732 ALCALDÍA MUNICIPAL DE UNIÓN PANAMERICANA - CHOCÓ</t>
  </si>
  <si>
    <t>11753 AGENCIA NAL DE DEFENSA JURÍDICA DE LA NACIÓN-UAE</t>
  </si>
  <si>
    <t>8734 ALCALDÍA MUNICIPAL DE SIPI - CHOCÓ</t>
  </si>
  <si>
    <t>11754 MINISTERIO DE VIVIENDA-CIUDAD Y TERRITORIO-MVCT-</t>
  </si>
  <si>
    <t>8735 ALCALDÍA MUNICIPAL DE SAN JOSE DEL PALMAR - CHOCÓ</t>
  </si>
  <si>
    <t>500000 OTRA ENTIDAD DEL PGN QUE NO ESTÉ EN EL LISTADO</t>
  </si>
  <si>
    <t>8739 ALCALDÍA MUNICIPAL DE SAN FRANCISCO - PUTUMAYO</t>
  </si>
  <si>
    <t>500001  NINGUNA ENTIDAD DEL PGN TIENE PARTICIPACIÓN</t>
  </si>
  <si>
    <t>8740 ALCALDÍA MUNICIPAL DE VALLE DEL GUAMUEZ (LA HORMIGA) - PUTUMAYO</t>
  </si>
  <si>
    <t>8742 ALCALDÍA MUNICIPAL DE PUERTO LEGUIZAMO - PUTUMAYO</t>
  </si>
  <si>
    <t>8751 ALCALDÍA MUNICIPAL DE PUERTO GUZMAN - PUTUMAYO</t>
  </si>
  <si>
    <t>8760 ALCALDÍA MUNICIPAL DE PUERTO CAICEDO - PUTUMAYO</t>
  </si>
  <si>
    <t>8761 ALCALDÍA MUNICIPAL DE SANTIAGO - PUTUMAYO</t>
  </si>
  <si>
    <t>8763 ALCALDÍA MUNICIPAL DE SIBUNDOY - PUTUMAYO</t>
  </si>
  <si>
    <t>8775 ALCALDÍA MUNICIPAL DE VILLAVIEJA - HUILA</t>
  </si>
  <si>
    <t>8776 ALCALDÍA MUNICIPAL DE TESALIA - HUILA</t>
  </si>
  <si>
    <t>8777 ALCALDÍA MUNICIPAL DE TERUEL - HUILA</t>
  </si>
  <si>
    <t>8778 ALCALDÍA MUNICIPAL DE SUAZA - HUILA</t>
  </si>
  <si>
    <t>8779 ALCALDÍA MUNICIPAL DE SALADOBLANCO - HUILA</t>
  </si>
  <si>
    <t>8780 ALCALDÍA MUNICIPAL DE RIVERA - HUILA</t>
  </si>
  <si>
    <t>8781 ALCALDÍA MUNICIPAL DE EL PITAL - HUILA</t>
  </si>
  <si>
    <t>8782 ALCALDÍA MUNICIPAL DE PALESTINA - HUILA</t>
  </si>
  <si>
    <t>8783 ALCALDÍA MUNICIPAL DE OPORAPA - HUILA</t>
  </si>
  <si>
    <t>8784 ALCALDÍA MUNICIPAL DE NATAGA - HUILA</t>
  </si>
  <si>
    <t>8785 ALCALDÍA MUNICIPAL DE ISNOS - HUILA</t>
  </si>
  <si>
    <t>8786 ALCALDÍA MUNICIPAL DE IQUIRA - HUILA</t>
  </si>
  <si>
    <t>8787 ALCALDÍA MUNICIPAL DE GUADALUPE - HUILA</t>
  </si>
  <si>
    <t>8788 ALCALDÍA MUNICIPAL DE GIGANTE - HUILA</t>
  </si>
  <si>
    <t>8789 ALCALDÍA MUNICIPAL DE ELIAS - HUILA</t>
  </si>
  <si>
    <t>8790 ALCALDÍA MUNICIPAL DE COLOMBIA - HUILA</t>
  </si>
  <si>
    <t>8791 ALCALDÍA MUNICIPAL DE CAMPOALEGRE - HUILA</t>
  </si>
  <si>
    <t>8792 ALCALDÍA MUNICIPAL DE BARAYA - HUILA</t>
  </si>
  <si>
    <t>8793 ALCALDÍA MUNICIPAL DE ALTAMIRA - HUILA</t>
  </si>
  <si>
    <t>8794 ALCALDÍA MUNICIPAL DE ALGECIRAS - HUILA</t>
  </si>
  <si>
    <t>8795 ALCALDÍA MUNICIPAL DE EL AGRADO - HUILA</t>
  </si>
  <si>
    <t>8796 ALCALDÍA MUNICIPAL DE SANTA MARIA - HUILA</t>
  </si>
  <si>
    <t>8798 ALCALDÍA MUNICIPAL DE NEIVA - HUILA</t>
  </si>
  <si>
    <t>8799 ALCALDÍA MUNICIPAL DE GARZON - HUILA</t>
  </si>
  <si>
    <t>8803 ALCALDÍA MUNICIPAL DE LA PLATA - HUILA</t>
  </si>
  <si>
    <t>8826 ALCALDÍA MUNICIPAL DE PITALITO - HUILA</t>
  </si>
  <si>
    <t>8932 ALCALDÍA MUNICIPAL DE POLONUEVO - ATLÁNTICO</t>
  </si>
  <si>
    <t>8933 ALCALDÍA MUNICIPAL DE PONEDERA - ATLÁNTICO</t>
  </si>
  <si>
    <t>8934 ALCALDÍA MUNICIPAL DE PUERTO COLOMBIA - ATLÁNTICO</t>
  </si>
  <si>
    <t>8936 ALCALDÍA MUNICIPAL DE SABANAGRANDE - ATLÁNTICO</t>
  </si>
  <si>
    <t>8937 ALCALDÍA MUNICIPAL DE SABANALARGA - ATLÁNTICO</t>
  </si>
  <si>
    <t>8938 ALCALDÍA MUNICIPAL DE SANTA LUCIA - ATLÁNTICO</t>
  </si>
  <si>
    <t>8939 ALCALDÍA MUNICIPAL DE SANTO TOMAS - ATLÁNTICO</t>
  </si>
  <si>
    <t>8940 ALCALDÍA MUNICIPAL DE SUAN - ATLÁNTICO</t>
  </si>
  <si>
    <t>8941 ALCALDÍA MUNICIPAL DE TUBARA - ATLÁNTICO</t>
  </si>
  <si>
    <t>8942 ALCALDÍA MUNICIPAL DE USIACURI - ATLÁNTICO</t>
  </si>
  <si>
    <t>9003 ALCALDÍA MUNICIPAL DE JUAN DE ACOSTA - ATLÁNTICO</t>
  </si>
  <si>
    <t>9005 ALCALDÍA MUNICIPAL DE LURUACO - ATLÁNTICO</t>
  </si>
  <si>
    <t>9010 ALCALDÍA MUNICIPAL DE MALAMBO - ATLÁNTICO</t>
  </si>
  <si>
    <t>9022 ALCALDÍA MUNICIPAL DE ANOLAIMA - CUNDINAMARCA</t>
  </si>
  <si>
    <t>9023 ALCALDÍA MUNICIPAL DE VIOTA - CUNDINAMARCA</t>
  </si>
  <si>
    <t>9027 ALCALDÍA MUNICIPAL DE CARMEN DE CARUPA - CUNDINAMARCA</t>
  </si>
  <si>
    <t>9029 ALCALDÍA MUNICIPAL DE CHOCONTA - CUNDINAMARCA</t>
  </si>
  <si>
    <t>9031 ALCALDÍA MUNICIPAL DE VERGARA - CUNDINAMARCA</t>
  </si>
  <si>
    <t>9032 ALCALDÍA MUNICIPAL DE FOMEQUE - CUNDINAMARCA</t>
  </si>
  <si>
    <t>9035 ALCALDÍA MUNICIPAL DE GUACHETA - CUNDINAMARCA</t>
  </si>
  <si>
    <t>9036 ALCALDÍA MUNICIPAL DE GUADUAS - CUNDINAMARCA</t>
  </si>
  <si>
    <t>9037 ALCALDÍA MUNICIPAL DE GUATAVITA - CUNDINAMARCA</t>
  </si>
  <si>
    <t>9038 ALCALDÍA MUNICIPAL DE TABIO - CUNDINAMARCA</t>
  </si>
  <si>
    <t>9039 ALCALDÍA MUNICIPAL DE LA PALMA - CUNDINAMARCA</t>
  </si>
  <si>
    <t>9042 ALCALDÍA MUNICIPAL DE MEDINA - CUNDINAMARCA</t>
  </si>
  <si>
    <t>9043 ALCALDÍA MUNICIPAL DE NEMOCON - CUNDINAMARCA</t>
  </si>
  <si>
    <t>9044 ALCALDÍA MUNICIPAL DE NIMAIMA - CUNDINAMARCA</t>
  </si>
  <si>
    <t>9046 ALCALDÍA MUNICIPAL DE SAN JUAN DE RIOSECO - CUNDINAMARCA</t>
  </si>
  <si>
    <t>9047 ALCALDÍA MUNICIPAL DE SASAIMA - CUNDINAMARCA</t>
  </si>
  <si>
    <t>9053 ALCALDÍA MUNICIPAL DE CÁQUEZA - CUNDINAMARCA</t>
  </si>
  <si>
    <t>9057 ALCALDÍA MUNICIPAL DE ARBELAEZ - CUNDINAMARCA</t>
  </si>
  <si>
    <t>9061 ALCALDÍA MUNICIPAL DE CUCUNUBA - CUNDINAMARCA</t>
  </si>
  <si>
    <t>9062 ALCALDÍA MUNICIPAL DE EL PEÑON - CUNDINAMARCA</t>
  </si>
  <si>
    <t>9063 ALCALDÍA MUNICIPAL DE FOSCA - CUNDINAMARCA</t>
  </si>
  <si>
    <t>9066 ALCALDÍA MUNICIPAL DE RICAURTE - CUNDINAMARCA</t>
  </si>
  <si>
    <t>9067 ALCALDÍA MUNICIPAL DE SAN ANTONIO DEL TEQUENDAMA - CUNDINAMARCA</t>
  </si>
  <si>
    <t>9068 ALCALDÍA MUNICIPAL DE SAN FRANCISCO - CUNDINAMARCA</t>
  </si>
  <si>
    <t>9069 ALCALDÍA MUNICIPAL DE SILVANIA - CUNDINAMARCA</t>
  </si>
  <si>
    <t>9070 ALCALDÍA MUNICIPAL DE SUESCA - CUNDINAMARCA</t>
  </si>
  <si>
    <t>9071 ALCALDÍA MUNICIPAL DE TAUSA - CUNDINAMARCA</t>
  </si>
  <si>
    <t>9072 ALCALDÍA MUNICIPAL DE UNE - CUNDINAMARCA</t>
  </si>
  <si>
    <t>9082 ALCALDÍA MUNICIPAL DE MESITAS DEL COLEGIO - CUNDINAMARCA</t>
  </si>
  <si>
    <t>9086 ALCALDÍA MUNICIPAL DE ALBAN - CUNDINAMARCA</t>
  </si>
  <si>
    <t>9087 ALCALDÍA MUNICIPAL DE ANAPOIMA - CUNDINAMARCA</t>
  </si>
  <si>
    <t>9089 ALCALDÍA MUNICIPAL DE APULO (RAFAEL REYES) - CUNDINAMARCA</t>
  </si>
  <si>
    <t>9091 ALCALDÍA MUNICIPAL DE BELTRÁN - CUNDINAMARCA</t>
  </si>
  <si>
    <t>9092 ALCALDÍA MUNICIPAL DE BITUIMA - CUNDINAMARCA</t>
  </si>
  <si>
    <t>9093 ALCALDÍA MUNICIPAL DE BOJACÁ - CUNDINAMARCA</t>
  </si>
  <si>
    <t>9094 ALCALDÍA MUNICIPAL DE CABRERA - CUNDINAMARCA</t>
  </si>
  <si>
    <t>9095 ALCALDÍA MUNICIPAL DE CACHIPAY - CUNDINAMARCA</t>
  </si>
  <si>
    <t>9097 ALCALDÍA MUNICIPAL DE CAPARRAPÍ - CUNDINAMARCA</t>
  </si>
  <si>
    <t>9103 ALCALDÍA MUNICIPAL DE CHAGUANI - CUNDINAMARCA</t>
  </si>
  <si>
    <t>9105 ALCALDÍA MUNICIPAL DE CHIPAQUE - CUNDINAMARCA</t>
  </si>
  <si>
    <t>9110 ALCALDÍA MUNICIPAL DE EL ROSAL - CUNDINAMARCA</t>
  </si>
  <si>
    <t>9115 ALCALDÍA MUNICIPAL DE FUQUENE - CUNDINAMARCA</t>
  </si>
  <si>
    <t>9117 ALCALDÍA MUNICIPAL DE GACHALA - CUNDINAMARCA</t>
  </si>
  <si>
    <t>9118 ALCALDÍA MUNICIPAL DE GACHANCIPA - CUNDINAMARCA</t>
  </si>
  <si>
    <t>9120 ALCALDÍA MUNICIPAL DE GAMA - CUNDINAMARCA</t>
  </si>
  <si>
    <t>9122 ALCALDÍA MUNICIPAL DE GRANADA - CUNDINAMARCA</t>
  </si>
  <si>
    <t>9125 ALCALDÍA MUNICIPAL DE GUASCA - CUNDINAMARCA</t>
  </si>
  <si>
    <t>9126 ALCALDÍA MUNICIPAL DE GUATAQUI - CUNDINAMARCA</t>
  </si>
  <si>
    <t>9128 ALCALDÍA MUNICIPAL DE GUAYABAL DE SIQUIMA - CUNDINAMARCA</t>
  </si>
  <si>
    <t>9129 ALCALDÍA MUNICIPAL DE GUAYABETAL - CUNDINAMARCA</t>
  </si>
  <si>
    <t>9130 ALCALDÍA MUNICIPAL DE GUTIERREZ - CUNDINAMARCA</t>
  </si>
  <si>
    <t>9131 ALCALDÍA MUNICIPAL DE JERUSALEN - CUNDINAMARCA</t>
  </si>
  <si>
    <t>9136 ALCALDÍA MUNICIPAL DE LA PEÑA - CUNDINAMARCA</t>
  </si>
  <si>
    <t>9138 ALCALDÍA MUNICIPAL DE LENGUAZAQUE - CUNDINAMARCA</t>
  </si>
  <si>
    <t>9139 ALCALDÍA MUNICIPAL DE MACHETA - CUNDINAMARCA</t>
  </si>
  <si>
    <t>9141 ALCALDÍA MUNICIPAL DE MANTA - CUNDINAMARCA</t>
  </si>
  <si>
    <t>9144 ALCALDÍA MUNICIPAL DE NARIÑO - CUNDINAMARCA</t>
  </si>
  <si>
    <t>9146 ALCALDÍA MUNICIPAL DE NILO - CUNDINAMARCA</t>
  </si>
  <si>
    <t>9148 ALCALDÍA MUNICIPAL DE NOCAIMA - CUNDINAMARCA</t>
  </si>
  <si>
    <t>9150 ALCALDÍA MUNICIPAL DE PAIME - CUNDINAMARCA</t>
  </si>
  <si>
    <t>9151 ALCALDÍA MUNICIPAL DE PANDI - CUNDINAMARCA</t>
  </si>
  <si>
    <t>9153 ALCALDÍA MUNICIPAL DE PASCA - CUNDINAMARCA</t>
  </si>
  <si>
    <t>9155 ALCALDÍA MUNICIPAL DE PULI - CUNDINAMARCA</t>
  </si>
  <si>
    <t>9156 ALCALDÍA MUNICIPAL DE QUEBRADANEGRA - CUNDINAMARCA</t>
  </si>
  <si>
    <t>9157 ALCALDÍA MUNICIPAL DE QUETAME - CUNDINAMARCA</t>
  </si>
  <si>
    <t>9158 ALCALDÍA MUNICIPAL DE QUIPILE - CUNDINAMARCA</t>
  </si>
  <si>
    <t>9161 ALCALDÍA MUNICIPAL DE SAN BERNARDO - CUNDINAMARCA</t>
  </si>
  <si>
    <t>9162 ALCALDÍA MUNICIPAL DE SAN CAYETANO - CUNDINAMARCA</t>
  </si>
  <si>
    <t>9169 ALCALDÍA MUNICIPAL DE SIMIJACA - CUNDINAMARCA</t>
  </si>
  <si>
    <t>9171 ALCALDÍA MUNICIPAL DE SUBACHOQUE - CUNDINAMARCA</t>
  </si>
  <si>
    <t>9173 ALCALDÍA MUNICIPAL DE SUPATA - CUNDINAMARCA</t>
  </si>
  <si>
    <t>9174 ALCALDÍA MUNICIPAL DE SUSA - CUNDINAMARCA</t>
  </si>
  <si>
    <t>9175 ALCALDÍA MUNICIPAL DE SUTATAUSA - CUNDINAMARCA</t>
  </si>
  <si>
    <t>9178 ALCALDÍA MUNICIPAL DE TENA - CUNDINAMARCA</t>
  </si>
  <si>
    <t>9180 ALCALDÍA MUNICIPAL DE TIBACUY - CUNDINAMARCA</t>
  </si>
  <si>
    <t>9181 ALCALDÍA MUNICIPAL DE TIBIRITA - CUNDINAMARCA</t>
  </si>
  <si>
    <t>9182 ALCALDÍA MUNICIPAL DE TOCAIMA - CUNDINAMARCA</t>
  </si>
  <si>
    <t>9183 ALCALDÍA MUNICIPAL DE TOCANCIPA - CUNDINAMARCA</t>
  </si>
  <si>
    <t>9184 ALCALDÍA MUNICIPAL DE TOPAIPI - CUNDINAMARCA</t>
  </si>
  <si>
    <t>9185 ALCALDÍA MUNICIPAL DE UBALA - CUNDINAMARCA</t>
  </si>
  <si>
    <t>9186 ALCALDÍA MUNICIPAL DE UBAQUE - CUNDINAMARCA</t>
  </si>
  <si>
    <t>9189 ALCALDÍA MUNICIPAL DE UTICA - CUNDINAMARCA</t>
  </si>
  <si>
    <t>9190 ALCALDÍA MUNICIPAL DE VENECIA (OSPINA PEREZ) - CUNDINAMARCA</t>
  </si>
  <si>
    <t>9193 ALCALDÍA MUNICIPAL DE VILLAGOMEZ - CUNDINAMARCA</t>
  </si>
  <si>
    <t>9194 ALCALDÍA MUNICIPAL DE VILLAPINZON - CUNDINAMARCA</t>
  </si>
  <si>
    <t>9197 ALCALDÍA MUNICIPAL DE YACOPI - CUNDINAMARCA</t>
  </si>
  <si>
    <t>9200 ALCALDÍA MUNICIPAL DE AGUA DE DIOS - CUNDINAMARCA</t>
  </si>
  <si>
    <t>9202 ALCALDÍA MUNICIPAL DE CAJICÁ - CUNDINAMARCA</t>
  </si>
  <si>
    <t>9203 ALCALDÍA MUNICIPAL DE COTA - CUNDINAMARCA</t>
  </si>
  <si>
    <t>9208 ALCALDÍA MUNICIPAL DE FACATATIVA - CUNDINAMARCA</t>
  </si>
  <si>
    <t>9213 ALCALDÍA MUNICIPAL DE GIRARDOT - CUNDINAMARCA</t>
  </si>
  <si>
    <t>9216 ALCALDÍA MUNICIPAL DE LA CALERA - CUNDINAMARCA</t>
  </si>
  <si>
    <t>9217 ALCALDÍA MUNICIPAL DE LA VEGA - CUNDINAMARCA</t>
  </si>
  <si>
    <t>9218 ALCALDÍA MUNICIPAL DE MADRID - CUNDINAMARCA</t>
  </si>
  <si>
    <t>9222 ALCALDÍA MUNICIPAL DE PARATEBUENO - CUNDINAMARCA</t>
  </si>
  <si>
    <t>9223 ALCALDÍA MUNICIPAL DE PUERTO SALGAR - CUNDINAMARCA</t>
  </si>
  <si>
    <t>9224 ALCALDÍA MUNICIPAL DE SIBATE - CUNDINAMARCA</t>
  </si>
  <si>
    <t>9225 ALCALDÍA MUNICIPAL DE SOPO - CUNDINAMARCA</t>
  </si>
  <si>
    <t>9226 ALCALDÍA MUNICIPAL DE TENJO - CUNDINAMARCA</t>
  </si>
  <si>
    <t>9228 ALCALDÍA MUNICIPAL DE ZIPACON - CUNDINAMARCA</t>
  </si>
  <si>
    <t>9231 ALCALDÍA MUNICIPAL DE GACHETA - CUNDINAMARCA</t>
  </si>
  <si>
    <t>9232 ALCALDÍA MUNICIPAL DE MOSQUERA - CUNDINAMARCA</t>
  </si>
  <si>
    <t>9233 ALCALDÍA MUNICIPAL DE FUSAGASUGA - CUNDINAMARCA</t>
  </si>
  <si>
    <t>9234 ALCALDÍA MUNICIPAL DE JUNIN - CUNDINAMARCA</t>
  </si>
  <si>
    <t>9236 ALCALDÍA MUNICIPAL DE LA MESA - CUNDINAMARCA</t>
  </si>
  <si>
    <t>9237 ALCALDÍA MUNICIPAL DE PACHO - CUNDINAMARCA</t>
  </si>
  <si>
    <t>9238 ALCALDÍA MUNICIPAL DE SESQUILE - CUNDINAMARCA</t>
  </si>
  <si>
    <t>9239 ALCALDÍA MUNICIPAL DE UBATE - CUNDINAMARCA</t>
  </si>
  <si>
    <t>9240 ALCALDÍA MUNICIPAL DE VIANI - CUNDINAMARCA</t>
  </si>
  <si>
    <t>9241 ALCALDÍA MUNICIPAL DE VILLETA - CUNDINAMARCA</t>
  </si>
  <si>
    <t>9242 ALCALDÍA MUNICIPAL DE COGUA - CUNDINAMARCA</t>
  </si>
  <si>
    <t>9245 ALCALDÍA MUNICIPAL DE CHIA - CUNDINAMARCA</t>
  </si>
  <si>
    <t>9246 ALCALDÍA MUNICIPAL DE FUNZA - CUNDINAMARCA</t>
  </si>
  <si>
    <t>9255 ALCALDÍA MUNICIPAL DE ZIPAQUIRA - CUNDINAMARCA</t>
  </si>
  <si>
    <t>9271 ALCALDÍA MUNICIPAL DE RIO SUCIO - CHOCÓ</t>
  </si>
  <si>
    <t>9282 ALCALDÍA MUNICIPAL DE RIO IRO - CHOCÓ</t>
  </si>
  <si>
    <t>9292 ALCALDÍA MUNICIPAL DE NÓVITA - CHOCÓ</t>
  </si>
  <si>
    <t>9293 ALCALDÍA MUNICIPAL DE MEDIO SAN JUAN - CHOCÓ</t>
  </si>
  <si>
    <t>9294 ALCALDÍA MUNICIPAL DE MEDIO BAUDO - CHOCÓ</t>
  </si>
  <si>
    <t>9295 ALCALDÍA MUNICIPAL DE MEDIO ATRATO - CHOCÓ</t>
  </si>
  <si>
    <t>9296 ALCALDÍA MUNICIPAL DE LLORO - CHOCÓ</t>
  </si>
  <si>
    <t>9297 ALCALDÍA MUNICIPAL DE LITORAL DE SAN JUAN - CHOCÓ</t>
  </si>
  <si>
    <t>9298 ALCALDÍA MUNICIPAL DE JURADO - CHOCÓ</t>
  </si>
  <si>
    <t>9299 ALCALDÍA MUNICIPAL DE CERTEGUI - CHOCÓ</t>
  </si>
  <si>
    <t>9300 ALCALDÍA MUNICIPAL DE ISTMINA - CHOCÓ</t>
  </si>
  <si>
    <t>9306 ALCALDÍA MUNICIPAL DE EL CANTON DE SAN PABLO (MANAGRU) - CHOCÓ</t>
  </si>
  <si>
    <t>9307 ALCALDÍA MUNICIPAL DE NUQUI - CHOCÓ</t>
  </si>
  <si>
    <t>9308 ALCALDÍA MUNICIPAL DE EL CARMEN DE ATRATO - CHOCÓ</t>
  </si>
  <si>
    <t>9310 ALCALDÍA MUNICIPAL DE CONDOTO - CHOCÓ</t>
  </si>
  <si>
    <t>9312 ALCALDÍA MUNICIPAL DE CARMEN DEL DARIEN - CHOCÓ</t>
  </si>
  <si>
    <t>9313 ALCALDÍA MUNICIPAL DE BOJAYA (BELLAVISTA) - CHOCÓ</t>
  </si>
  <si>
    <t>9314 ALCALDÍA MUNICIPAL DE BAHIA SOLANO (CIUDAD MUTIS) - CHOCÓ</t>
  </si>
  <si>
    <t>9316 ALCALDÍA MUNICIPAL DE BAJO BAUDO (PIZARRO) - CHOCÓ</t>
  </si>
  <si>
    <t>9317 ALCALDÍA MUNICIPAL DE BAGADO - CHOCÓ</t>
  </si>
  <si>
    <t>9318 ALCALDÍA MUNICIPAL DE ATRATO - CHOCÓ</t>
  </si>
  <si>
    <t>9319 ALCALDÍA MUNICIPAL DE ACANDI - CHOCÓ</t>
  </si>
  <si>
    <t>9320 ALCALDÍA MUNICIPAL DE BELALCAZAR - CALDAS</t>
  </si>
  <si>
    <t>9322 ALCALDÍA MUNICIPAL DE MANZANARES - CALDAS</t>
  </si>
  <si>
    <t>9325 ALCALDÍA MUNICIPAL DE SAMANA - CALDAS</t>
  </si>
  <si>
    <t>9326 ALCALDÍA MUNICIPAL DE SUPIA - CALDAS</t>
  </si>
  <si>
    <t>9329 ALCALDÍA MUNICIPAL DE MARMATO - CALDAS</t>
  </si>
  <si>
    <t>9330 ALCALDÍA MUNICIPAL DE MARQUETALIA - CALDAS</t>
  </si>
  <si>
    <t>9331 ALCALDÍA MUNICIPAL DE NEIRA - CALDAS</t>
  </si>
  <si>
    <t>9333 ALCALDÍA MUNICIPAL DE RISARALDA - CALDAS</t>
  </si>
  <si>
    <t>9334 ALCALDÍA MUNICIPAL DE SAN JOSE - CALDAS</t>
  </si>
  <si>
    <t>9336 ALCALDÍA MUNICIPAL DE MARULANDA - CALDAS</t>
  </si>
  <si>
    <t>9342 ALCALDÍA MUNICIPAL DE REPELON - ATLÁNTICO</t>
  </si>
  <si>
    <t>9364 ALCALDÍA MUNICIPAL DE QUIBDO - CHOCÓ</t>
  </si>
  <si>
    <t>9366 ALCALDÍA MUNICIPAL DE VALLEDUPAR - CESAR</t>
  </si>
  <si>
    <t>9374 ALCALDÍA MUNICIPAL DE PUERTO GAITAN - META</t>
  </si>
  <si>
    <t>9402 ALCALDÍA MUNICIPAL DE FLANDES - TOLIMA</t>
  </si>
  <si>
    <t>9405 ALCALDÍA MUNICIPAL DE COELLO - TOLIMA</t>
  </si>
  <si>
    <t>9462 ALCALDÍA MUNICIPAL DE ATACO - TOLIMA</t>
  </si>
  <si>
    <t>9471 ALCALDÍA MUNICIPAL DE CAJAMARCA - TOLIMA</t>
  </si>
  <si>
    <t>9474 ALCALDÍA MUNICIPAL DE CARMEN DE APICALA - TOLIMA</t>
  </si>
  <si>
    <t>9477 ALCALDÍA MUNICIPAL DE CASABIANCA - TOLIMA</t>
  </si>
  <si>
    <t>9486 ALCALDÍA MUNICIPAL DE CHAPARRAL - TOLIMA</t>
  </si>
  <si>
    <t>9503 ALCALDÍA MUNICIPAL DE COYAIMA - TOLIMA</t>
  </si>
  <si>
    <t>9522 ALCALDÍA MUNICIPAL DE PALMIRA - VALLE DEL CAUCA</t>
  </si>
  <si>
    <t>9557 ALCALDÍA MUNICIPAL DE FRESNO - TOLIMA</t>
  </si>
  <si>
    <t>9568 ALCALDÍA MUNICIPAL DE HERVEO - TOLIMA</t>
  </si>
  <si>
    <t>9578 ALCALDÍA MUNICIPAL DE AGUADAS - CALDAS</t>
  </si>
  <si>
    <t>9586 GOBERNACIÓN DEL DEPARTAMENTO DE SANTANDER</t>
  </si>
  <si>
    <t>9596 ALCALDÍA MUNICIPAL DE VALLE DE SAN JOSE - SANTANDER</t>
  </si>
  <si>
    <t>9598 ALCALDÍA MUNICIPAL DE MOGOTES - SANTANDER</t>
  </si>
  <si>
    <t>9600 ALCALDÍA MUNICIPAL DE COROMORO - SANTANDER</t>
  </si>
  <si>
    <t>9602 ALCALDÍA MUNICIPAL DE OCAMONTE - SANTANDER</t>
  </si>
  <si>
    <t>9604 ALCALDÍA MUNICIPAL DE PARAMO - SANTANDER</t>
  </si>
  <si>
    <t>9607 ALCALDÍA MUNICIPAL DE SAN JOAQUIN - SANTANDER</t>
  </si>
  <si>
    <t>9609 ALCALDÍA MUNICIPAL DE CEPITÁ - SANTANDER</t>
  </si>
  <si>
    <t>9611 ALCALDÍA MUNICIPAL DE CURITI - SANTANDER</t>
  </si>
  <si>
    <t>9614 ALCALDÍA MUNICIPAL DE JORDAN - SANTANDER</t>
  </si>
  <si>
    <t>9622 ALCALDÍA MUNICIPAL DE ENCINO - SANTANDER</t>
  </si>
  <si>
    <t>9624 ALCALDÍA MUNICIPAL DE BARICHARA - SANTANDER</t>
  </si>
  <si>
    <t>9626 ALCALDÍA MUNICIPAL DE VILLANUEVA - SANTANDER</t>
  </si>
  <si>
    <t>9630 ALCALDÍA MUNICIPAL DE ARATOCA - SANTANDER</t>
  </si>
  <si>
    <t>9634 ALCALDÍA MUNICIPAL DE CHARALÁ - SANTANDER</t>
  </si>
  <si>
    <t>9637 ALCALDÍA MUNICIPAL DE ONZAGA - SANTANDER</t>
  </si>
  <si>
    <t>9639 ALCALDÍA MUNICIPAL DE RIONEGRO - SANTANDER</t>
  </si>
  <si>
    <t>9642 ALCALDÍA MUNICIPAL DE LEBRIJA - SANTANDER</t>
  </si>
  <si>
    <t>9645 ALCALDÍA MUNICIPAL DE LOS SANTOS - SANTANDER</t>
  </si>
  <si>
    <t>9647 ALCALDÍA MUNICIPAL DE SANTA BARBARA - SANTANDER</t>
  </si>
  <si>
    <t>9649 ALCALDÍA MUNICIPAL DE SAN CARLOS DE GUAROA - META</t>
  </si>
  <si>
    <t>9650 ALCALDÍA MUNICIPAL DE CUMARAL - META</t>
  </si>
  <si>
    <t>9651 ALCALDÍA MUNICIPAL DE VISTAHERMOSA - META</t>
  </si>
  <si>
    <t>9661 ALCALDÍA MUNICIPAL DE PIEDECUESTA - SANTANDER</t>
  </si>
  <si>
    <t>9669 ALCALDÍA MUNICIPAL DE SAN VICENTE DE CHUCURI - SANTANDER</t>
  </si>
  <si>
    <t>9672 ALCALDÍA MUNICIPAL DE EL CARMEN DE CHUCURI - SANTANDER</t>
  </si>
  <si>
    <t>9673 ALCALDÍA MUNICIPAL DE VETAS - SANTANDER</t>
  </si>
  <si>
    <t>9676 ALCALDÍA MUNICIPAL DE CHARTA - SANTANDER</t>
  </si>
  <si>
    <t>9678 ALCALDÍA MUNICIPAL DE SABANA DE TORRES - SANTANDER</t>
  </si>
  <si>
    <t>9694 ALCALDÍA MUNICIPAL DE SURATA - SANTANDER</t>
  </si>
  <si>
    <t>9696 ALCALDÍA MUNICIPAL DE CALIFORNIA - SANTANDER</t>
  </si>
  <si>
    <t>9699 ALCALDÍA MUNICIPAL DE MATANZA - SANTANDER</t>
  </si>
  <si>
    <t>9701 ALCALDÍA MUNICIPAL DE EL PLAYÓN - SANTANDER</t>
  </si>
  <si>
    <t>9703 ALCALDÍA MUNICIPAL DE ZAPATOCA - SANTANDER</t>
  </si>
  <si>
    <t>9705 ALCALDÍA MUNICIPAL DE TONA - SANTANDER</t>
  </si>
  <si>
    <t>9708 ALCALDÍA MUNICIPAL DE SAN ANDRES - SANTANDER</t>
  </si>
  <si>
    <t>9710 ALCALDÍA MUNICIPAL DE MACARAVITA - SANTANDER</t>
  </si>
  <si>
    <t>9712 ALCALDÍA MUNICIPAL DE SAN MIGUEL - SANTANDER</t>
  </si>
  <si>
    <t>9714 ALCALDÍA MUNICIPAL DE CONCEPCION - SANTANDER</t>
  </si>
  <si>
    <t>9716 ALCALDÍA MUNICIPAL DE GUACA - SANTANDER</t>
  </si>
  <si>
    <t>9718 ALCALDÍA MUNICIPAL DE SAN JOSE DE MIRANDA - SANTANDER</t>
  </si>
  <si>
    <t>9720 ALCALDÍA MUNICIPAL DE CAPITANEJO - SANTANDER</t>
  </si>
  <si>
    <t>9722 ALCALDÍA MUNICIPAL DE ENCISO - SANTANDER</t>
  </si>
  <si>
    <t>9724 ALCALDÍA MUNICIPAL DE CERRITO - SANTANDER</t>
  </si>
  <si>
    <t>9726 ALCALDÍA MUNICIPAL DE MALAGA - SANTANDER</t>
  </si>
  <si>
    <t>9730 ALCALDÍA MUNICIPAL DE CARCASI - SANTANDER</t>
  </si>
  <si>
    <t>9735 ALCALDÍA MUNICIPAL DE CHIPATA - SANTANDER</t>
  </si>
  <si>
    <t>9737 ALCALDÍA MUNICIPAL DE JESUS MARIA - SANTANDER</t>
  </si>
  <si>
    <t>9738 ALCALDÍA MUNICIPAL DE SUCRE - SANTANDER</t>
  </si>
  <si>
    <t>9740 ALCALDÍA MUNICIPAL DE FLORIAN - SANTANDER</t>
  </si>
  <si>
    <t>9742 ALCALDÍA MUNICIPAL DE LANDAZURI - SANTANDER</t>
  </si>
  <si>
    <t>9744 ALCALDÍA MUNICIPAL DE PUERTO PARRA - SANTANDER</t>
  </si>
  <si>
    <t>9746 ALCALDÍA MUNICIPAL DE VELEZ - SANTANDER</t>
  </si>
  <si>
    <t>9747 ALCALDÍA MUNICIPAL DE ALBANIA - SANTANDER</t>
  </si>
  <si>
    <t>9749 ALCALDÍA MUNICIPAL DE LA BELLEZA - SANTANDER</t>
  </si>
  <si>
    <t>9751 ALCALDÍA MUNICIPAL DE LA PAZ - SANTANDER</t>
  </si>
  <si>
    <t>9753 ALCALDÍA MUNICIPAL DE EL PEÑON - SANTANDER</t>
  </si>
  <si>
    <t>9755 ALCALDÍA MUNICIPAL DE GUEPSA - SANTANDER</t>
  </si>
  <si>
    <t>9757 ALCALDÍA MUNICIPAL DE AGUADA - SANTANDER</t>
  </si>
  <si>
    <t>9759 ALCALDÍA MUNICIPAL DE PUENTE NACIONAL - SANTANDER</t>
  </si>
  <si>
    <t>9765 ALCALDÍA MUNICIPAL DE BOLÍVAR - SANTANDER</t>
  </si>
  <si>
    <t>9767 ALCALDÍA MUNICIPAL DE SANTA HELENA DEL OPON - SANTANDER</t>
  </si>
  <si>
    <t>9769 ALCALDÍA MUNICIPAL DE SAN BENITO - SANTANDER</t>
  </si>
  <si>
    <t>9774 ALCALDÍA MUNICIPAL DE GUAVATA - SANTANDER</t>
  </si>
  <si>
    <t>9795 ALCALDÍA MUNICIPAL DE LIBANO - TOLIMA</t>
  </si>
  <si>
    <t>9807 ALCALDÍA MUNICIPAL DE MELGAR - TOLIMA</t>
  </si>
  <si>
    <t>9826 ALCALDÍA MUNICIPAL DE PALOCABILDO - TOLIMA</t>
  </si>
  <si>
    <t>9828 ALCALDÍA MUNICIPAL DE PIEDRAS - TOLIMA</t>
  </si>
  <si>
    <t>9838 ALCALDÍA MUNICIPAL DE PRADO - TOLIMA</t>
  </si>
  <si>
    <t>9849 ALCALDÍA MUNICIPAL DE RIOBLANCO - TOLIMA</t>
  </si>
  <si>
    <t>9859 ALCALDÍA MUNICIPAL DE RONCESVALLES - TOLIMA</t>
  </si>
  <si>
    <t>9863 ALCALDÍA MUNICIPAL DE ROVIRA - TOLIMA</t>
  </si>
  <si>
    <t>9876 ALCALDÍA MUNICIPAL DE SAN ANTONIO - TOLIMA</t>
  </si>
  <si>
    <t>9880 ALCALDÍA MUNICIPAL DE SAN LUIS - TOLIMA</t>
  </si>
  <si>
    <t>9895 ALCALDÍA MUNICIPAL DE VALLE DE SAN JUAN - TOLIMA</t>
  </si>
  <si>
    <t>9904 ALCALDÍA MUNICIPAL DE VILLAHERMOSA - TOLIMA</t>
  </si>
  <si>
    <t>9910 ALCALDÍA MUNICIPAL DE EL GUAMO - TOLIMA</t>
  </si>
  <si>
    <t>9911 ALCALDÍA MUNICIPAL DE ICONONZO - TOLIMA</t>
  </si>
  <si>
    <t>9917 ALCALDÍA MUNICIPAL DE VILLARRICA - TOLIMA</t>
  </si>
  <si>
    <t>9919 ALCALDÍA MUNICIPAL DE VENADILLO - TOLIMA</t>
  </si>
  <si>
    <t>9995 ALCALDÍA MUNICIPAL DE SANTA ISABEL - TOLIMA</t>
  </si>
  <si>
    <t>9997 ALCALDÍA MUNICIPAL DE SALDAÑA - TOLIMA</t>
  </si>
  <si>
    <t>9999 ALCALDÍA MUNICIPAL DE NATAGAIMA - TOLIMA</t>
  </si>
  <si>
    <t>10000 ALCALDÍA MUNICIPAL DE LERIDA - TOLIMA</t>
  </si>
  <si>
    <t>10001 ALCALDÍA MUNICIPAL DE SUÁREZ - TOLIMA</t>
  </si>
  <si>
    <t>10002 ALCALDÍA MUNICIPAL DE EL ESPINAL - TOLIMA</t>
  </si>
  <si>
    <t>10005 ALCALDÍA MUNICIPAL DE ALPUJARRA - TOLIMA</t>
  </si>
  <si>
    <t>10006 ALCALDÍA MUNICIPAL DE ALVARADO - TOLIMA</t>
  </si>
  <si>
    <t>10007 ALCALDÍA MUNICIPAL DE AMBALEMA - TOLIMA</t>
  </si>
  <si>
    <t>10008 ALCALDÍA MUNICIPAL DE ARMERO (GUAYABAL) - TOLIMA</t>
  </si>
  <si>
    <t>10009 ALCALDÍA MUNICIPAL DE ANZOATEGUI - TOLIMA</t>
  </si>
  <si>
    <t>10016 ALCALDÍA MUNICIPAL DE CUNDAY - TOLIMA</t>
  </si>
  <si>
    <t>10017 ALCALDÍA MUNICIPAL DE DOLORES - TOLIMA</t>
  </si>
  <si>
    <t>10018 ALCALDÍA MUNICIPAL DE FALAN - TOLIMA</t>
  </si>
  <si>
    <t>10022 ALCALDÍA MUNICIPAL DE HONDA - TOLIMA</t>
  </si>
  <si>
    <t>10026 ALCALDÍA MUNICIPAL DE MURILLO - TOLIMA</t>
  </si>
  <si>
    <t>10027 ALCALDÍA MUNICIPAL DE ORTEGA - TOLIMA</t>
  </si>
  <si>
    <t>10029 ALCALDÍA MUNICIPAL DE PLANADAS - TOLIMA</t>
  </si>
  <si>
    <t>10031 ALCALDÍA MUNICIPAL DE PURIFICACION - TOLIMA</t>
  </si>
  <si>
    <t>10036 ALCALDÍA MUNICIPAL DE SAN SEBASTIÁN MARIQUITA - TOLIMA</t>
  </si>
  <si>
    <t>10039 ALCALDÍA MUNICIPAL DE MOCOA - PUTUMAYO</t>
  </si>
  <si>
    <t>10044 ALCALDÍA MUNICIPAL DE AGUSTÍN CODAZZI - CESAR</t>
  </si>
  <si>
    <t>10048 ALCALDÍA MUNICIPAL DE CONFINES - SANTANDER</t>
  </si>
  <si>
    <t>10049 ALCALDÍA MUNICIPAL DE HATO - SANTANDER</t>
  </si>
  <si>
    <t>10050 ALCALDÍA MUNICIPAL DE CONTRATACIÓN - SANTANDER</t>
  </si>
  <si>
    <t>10054 ALCALDÍA MUNICIPAL DE GALAN - SANTANDER</t>
  </si>
  <si>
    <t>10056 ALCALDÍA MUNICIPAL DE EL GUACAMAYO - SANTANDER</t>
  </si>
  <si>
    <t>10058 ALCALDÍA MUNICIPAL DE SOCORRO - SANTANDER</t>
  </si>
  <si>
    <t>10062 ALCALDÍA MUNICIPAL DE SIMACOTA - SANTANDER</t>
  </si>
  <si>
    <t>10065 ALCALDÍA MUNICIPAL DE GUADALUPE - SANTANDER</t>
  </si>
  <si>
    <t>10067 ALCALDÍA MUNICIPAL DE GAMBITA - SANTANDER</t>
  </si>
  <si>
    <t>10069 ALCALDÍA MUNICIPAL DE GUAPOTA - SANTANDER</t>
  </si>
  <si>
    <t>10070 ALCALDÍA MUNICIPAL DE OIBA - SANTANDER</t>
  </si>
  <si>
    <t>10071 ALCALDÍA MUNICIPAL DE PALMAR - SANTANDER</t>
  </si>
  <si>
    <t>10072 ALCALDÍA MUNICIPAL DE PALMAS DEL SOCORRO - SANTANDER</t>
  </si>
  <si>
    <t>10076 ALCALDÍA MUNICIPAL DE CHIMICHAGUA - CESAR</t>
  </si>
  <si>
    <t>10100 ALCALDÍA MUNICIPAL DE BECERRIL - CESAR</t>
  </si>
  <si>
    <t>10106 ALCALDÍA MUNICIPAL DE LA GLORIA - CESAR</t>
  </si>
  <si>
    <t>10120 ALCALDÍA MUNICIPAL DE ALMEIDA - BOYACÁ</t>
  </si>
  <si>
    <t>10121 ALCALDÍA MUNICIPAL DE BUSBANZA - BOYACÁ</t>
  </si>
  <si>
    <t>10122 ALCALDÍA MUNICIPAL DE COMBITA - BOYACÁ</t>
  </si>
  <si>
    <t>10123 ALCALDÍA MUNICIPAL DE CUITIVA - BOYACÁ</t>
  </si>
  <si>
    <t>10124 ALCALDÍA MUNICIPAL DE CHIVATA - BOYACÁ</t>
  </si>
  <si>
    <t>10125 ALCALDÍA MUNICIPAL DE FIRAVITOBA - BOYACÁ</t>
  </si>
  <si>
    <t>10126 ALCALDÍA MUNICIPAL DE GACHANTIVA - BOYACÁ</t>
  </si>
  <si>
    <t>10127 ALCALDÍA MUNICIPAL DE GAMEZA - BOYACÁ</t>
  </si>
  <si>
    <t>10128 ALCALDÍA MUNICIPAL DE PUERTO BOYACÁ - BOYACÁ</t>
  </si>
  <si>
    <t>10129 ALCALDÍA MUNICIPAL DE SAN MIGUEL DE SEMA - BOYACÁ</t>
  </si>
  <si>
    <t>10130 ALCALDÍA MUNICIPAL DE SANTA SOFIA - BOYACÁ</t>
  </si>
  <si>
    <t>10131 ALCALDÍA MUNICIPAL DE SORA - BOYACÁ</t>
  </si>
  <si>
    <t>10132 ALCALDÍA MUNICIPAL DE SORACA - BOYACÁ</t>
  </si>
  <si>
    <t>10133 ALCALDÍA MUNICIPAL DE SOTAQUIRA - BOYACÁ</t>
  </si>
  <si>
    <t>10134 ALCALDÍA MUNICIPAL DE TIBASOSA - BOYACÁ</t>
  </si>
  <si>
    <t>10138 ALCALDÍA MUNICIPAL DE PESCA - BOYACÁ</t>
  </si>
  <si>
    <t>10139 ALCALDÍA MUNICIPAL DE CHIQUINQUIRA - BOYACÁ</t>
  </si>
  <si>
    <t>10140 ALCALDÍA MUNICIPAL DE TUNJA - BOYACÁ</t>
  </si>
  <si>
    <t>10142 ALCALDÍA MUNICIPAL DE AQUITANIA - BOYACÁ</t>
  </si>
  <si>
    <t>10143 ALCALDÍA MUNICIPAL DE ARCABUCO - BOYACÁ</t>
  </si>
  <si>
    <t>10144 ALCALDÍA MUNICIPAL DE BELEN - BOYACÁ</t>
  </si>
  <si>
    <t>10145 ALCALDÍA MUNICIPAL DE BERBEO - BOYACÁ</t>
  </si>
  <si>
    <t>10146 ALCALDÍA MUNICIPAL DE BETEITIVA - BOYACÁ</t>
  </si>
  <si>
    <t>10147 ALCALDÍA MUNICIPAL DE BOAVITA - BOYACÁ</t>
  </si>
  <si>
    <t>10148 ALCALDÍA MUNICIPAL DE BOYACÁ - BOYACÁ</t>
  </si>
  <si>
    <t>10149 ALCALDÍA MUNICIPAL DE BUENAVISTA - BOYACÁ</t>
  </si>
  <si>
    <t>10150 ALCALDÍA MUNICIPAL DE CAMPOHERMOSO - BOYACÁ</t>
  </si>
  <si>
    <t>10151 ALCALDÍA MUNICIPAL DE CERINZA - BOYACÁ</t>
  </si>
  <si>
    <t>10152 ALCALDÍA MUNICIPAL DE CIENEGA - BOYACÁ</t>
  </si>
  <si>
    <t>10153 ALCALDÍA MUNICIPAL DE COPER - BOYACÁ</t>
  </si>
  <si>
    <t>10154 ALCALDÍA MUNICIPAL DE CORRALES - BOYACÁ</t>
  </si>
  <si>
    <t>10155 ALCALDÍA MUNICIPAL DE COVARACHIA - BOYACÁ</t>
  </si>
  <si>
    <t>10156 ALCALDÍA MUNICIPAL DE CUBARA - BOYACÁ</t>
  </si>
  <si>
    <t>10157 ALCALDÍA MUNICIPAL DE CUCAITA - BOYACÁ</t>
  </si>
  <si>
    <t>10158 ALCALDÍA MUNICIPAL DE CHINAVITA - BOYACÁ</t>
  </si>
  <si>
    <t>10159 ALCALDÍA MUNICIPAL DE CHIQUIZA (SAN PEDRO DE IGUAQUE) - BOYACÁ</t>
  </si>
  <si>
    <t>10161 ALCALDÍA MUNICIPAL DE CHITA - BOYACÁ</t>
  </si>
  <si>
    <t>10162 ALCALDÍA MUNICIPAL DE CHITARAQUE - BOYACÁ</t>
  </si>
  <si>
    <t>10163 ALCALDÍA MUNICIPAL DE CHIVOR - BOYACÁ</t>
  </si>
  <si>
    <t>10165 ALCALDÍA MUNICIPAL DE EL COCUY - BOYACÁ</t>
  </si>
  <si>
    <t>10166 ALCALDÍA MUNICIPAL DE EL ESPINO - BOYACÁ</t>
  </si>
  <si>
    <t>10167 ALCALDÍA MUNICIPAL DE FLORESTA - BOYACÁ</t>
  </si>
  <si>
    <t>10169 ALCALDÍA MUNICIPAL DE GUACAMAYAS - BOYACÁ</t>
  </si>
  <si>
    <t>10170 ALCALDÍA MUNICIPAL DE GUATEQUE - BOYACÁ</t>
  </si>
  <si>
    <t>10171 ALCALDÍA MUNICIPAL DE GUAYATÁ - BOYACÁ</t>
  </si>
  <si>
    <t>10173 ALCALDÍA MUNICIPAL DE GUICAN - BOYACÁ</t>
  </si>
  <si>
    <t>10174 ALCALDÍA MUNICIPAL DE IZA - BOYACÁ</t>
  </si>
  <si>
    <t>10175 ALCALDÍA MUNICIPAL DE JENESANO - BOYACÁ</t>
  </si>
  <si>
    <t>10176 ALCALDÍA MUNICIPAL DE JERICO - BOYACÁ</t>
  </si>
  <si>
    <t>10177 ALCALDÍA MUNICIPAL DE LA CAPILLA - BOYACÁ</t>
  </si>
  <si>
    <t>10178 ALCALDÍA MUNICIPAL DE LA UVITA - BOYACÁ</t>
  </si>
  <si>
    <t>10179 ALCALDÍA MUNICIPAL DE LA VICTORIA - BOYACÁ</t>
  </si>
  <si>
    <t>10180 ALCALDÍA MUNICIPAL DE LABRANZAGRANDE - BOYACÁ</t>
  </si>
  <si>
    <t>10181 ALCALDÍA MUNICIPAL DE MACANAL - BOYACÁ</t>
  </si>
  <si>
    <t>10183 ALCALDÍA MUNICIPAL DE MIRAFLORES - BOYACÁ</t>
  </si>
  <si>
    <t>10184 ALCALDÍA MUNICIPAL DE MONGUA - BOYACÁ</t>
  </si>
  <si>
    <t>10185 ALCALDÍA MUNICIPAL DE MONGUI - BOYACÁ</t>
  </si>
  <si>
    <t>10186 ALCALDÍA MUNICIPAL DE MONIQUIRA - BOYACÁ</t>
  </si>
  <si>
    <t>10187 ALCALDÍA MUNICIPAL DE MOTAVITA - BOYACÁ</t>
  </si>
  <si>
    <t>10188 ALCALDÍA MUNICIPAL DE MUZO - BOYACÁ</t>
  </si>
  <si>
    <t>10189 ALCALDÍA MUNICIPAL DE NOBSA - BOYACÁ</t>
  </si>
  <si>
    <t>10190 ALCALDÍA MUNICIPAL DE NUEVO COLON - BOYACÁ</t>
  </si>
  <si>
    <t>10191 ALCALDÍA MUNICIPAL DE OICATA - BOYACÁ</t>
  </si>
  <si>
    <t>10192 ALCALDÍA MUNICIPAL DE OTANCHE - BOYACÁ</t>
  </si>
  <si>
    <t>10193 ALCALDÍA MUNICIPAL DE PACHAVITA - BOYACÁ</t>
  </si>
  <si>
    <t>10194 ALCALDÍA MUNICIPAL DE PAEZ - BOYACÁ</t>
  </si>
  <si>
    <t>10195 ALCALDÍA MUNICIPAL DE PAIPA - BOYACÁ</t>
  </si>
  <si>
    <t>10196 ALCALDÍA MUNICIPAL DE PAJARITO - BOYACÁ</t>
  </si>
  <si>
    <t>10197 ALCALDÍA MUNICIPAL DE PANQUEBA - BOYACÁ</t>
  </si>
  <si>
    <t>10198 ALCALDÍA MUNICIPAL DE PAUNA - BOYACÁ</t>
  </si>
  <si>
    <t>10199 ALCALDÍA MUNICIPAL DE PAYA - BOYACÁ</t>
  </si>
  <si>
    <t>10200 ALCALDÍA MUNICIPAL DE PAZ DE RIO - BOYACÁ</t>
  </si>
  <si>
    <t>10201 ALCALDÍA MUNICIPAL DE PISBA - BOYACÁ</t>
  </si>
  <si>
    <t>10202 ALCALDÍA MUNICIPAL DE QUIPAMA - BOYACÁ</t>
  </si>
  <si>
    <t>10203 ALCALDÍA MUNICIPAL DE RAMIRIQUI - BOYACÁ</t>
  </si>
  <si>
    <t>10204 ALCALDÍA MUNICIPAL DE RAQUIRA - BOYACÁ</t>
  </si>
  <si>
    <t>10205 ALCALDÍA MUNICIPAL DE RONDON - BOYACÁ</t>
  </si>
  <si>
    <t>10206 ALCALDÍA MUNICIPAL DE SABOYA - BOYACÁ</t>
  </si>
  <si>
    <t>10207 ALCALDÍA MUNICIPAL DE SACHICA - BOYACÁ</t>
  </si>
  <si>
    <t>10208 ALCALDÍA MUNICIPAL DE SAMACA - BOYACÁ</t>
  </si>
  <si>
    <t>10209 ALCALDÍA MUNICIPAL DE SAN EDUARDO - BOYACÁ</t>
  </si>
  <si>
    <t>10210 ALCALDÍA MUNICIPAL DE SAN JOSE DE PARE - BOYACÁ</t>
  </si>
  <si>
    <t>10212 ALCALDÍA MUNICIPAL DE SAN MATEO - BOYACÁ</t>
  </si>
  <si>
    <t>10213 ALCALDÍA MUNICIPAL DE SAN PABLO DE BORBUR - BOYACÁ</t>
  </si>
  <si>
    <t>10214 ALCALDÍA MUNICIPAL DE SANTA MARIA - BOYACÁ</t>
  </si>
  <si>
    <t>10215 ALCALDÍA MUNICIPAL DE SANTA ROSA DE VITERBO - BOYACÁ</t>
  </si>
  <si>
    <t>10216 ALCALDÍA MUNICIPAL DE SANTANA - BOYACÁ</t>
  </si>
  <si>
    <t>10217 ALCALDÍA MUNICIPAL DE SATIVANORTE - BOYACÁ</t>
  </si>
  <si>
    <t>10218 ALCALDÍA MUNICIPAL DE SATIVASUR - BOYACÁ</t>
  </si>
  <si>
    <t>10219 ALCALDÍA MUNICIPAL DE SIACHOQUE - BOYACÁ</t>
  </si>
  <si>
    <t>10220 ALCALDÍA MUNICIPAL DE SOATA - BOYACÁ</t>
  </si>
  <si>
    <t>10221 ALCALDÍA MUNICIPAL DE SOCOTA - BOYACÁ</t>
  </si>
  <si>
    <t>10222 ALCALDÍA MUNICIPAL DE SOCHA - BOYACÁ</t>
  </si>
  <si>
    <t>10224 ALCALDÍA MUNICIPAL DE SOMONDOCO - BOYACÁ</t>
  </si>
  <si>
    <t>10225 ALCALDÍA MUNICIPAL DE SUSACON - BOYACÁ</t>
  </si>
  <si>
    <t>10226 ALCALDÍA MUNICIPAL DE SUTAMARCHAN - BOYACÁ</t>
  </si>
  <si>
    <t>10227 ALCALDÍA MUNICIPAL DE SUTATENZA - BOYACÁ</t>
  </si>
  <si>
    <t>10228 ALCALDÍA MUNICIPAL DE TASCO - BOYACÁ</t>
  </si>
  <si>
    <t>10229 ALCALDÍA MUNICIPAL DE TENZA - BOYACÁ</t>
  </si>
  <si>
    <t>10230 ALCALDÍA MUNICIPAL DE TIBANA - BOYACÁ</t>
  </si>
  <si>
    <t>10231 ALCALDÍA MUNICIPAL DE TINJACA - BOYACÁ</t>
  </si>
  <si>
    <t>10232 ALCALDÍA MUNICIPAL DE TIPACOQUE - BOYACÁ</t>
  </si>
  <si>
    <t>10233 ALCALDÍA MUNICIPAL DE TOCA - BOYACÁ</t>
  </si>
  <si>
    <t>10234 ALCALDÍA MUNICIPAL DE TOGUI - BOYACÁ</t>
  </si>
  <si>
    <t>10235 ALCALDÍA MUNICIPAL DE TOPAGA - BOYACÁ</t>
  </si>
  <si>
    <t>10236 ALCALDÍA MUNICIPAL DE TOTA - BOYACÁ</t>
  </si>
  <si>
    <t>10237 ALCALDÍA MUNICIPAL DE TUNUNGUA - BOYACÁ</t>
  </si>
  <si>
    <t>10239 ALCALDÍA MUNICIPAL DE TUTA - BOYACÁ</t>
  </si>
  <si>
    <t>10240 ALCALDÍA MUNICIPAL DE TUTASA - BOYACÁ</t>
  </si>
  <si>
    <t>10242 ALCALDÍA MUNICIPAL DE VENTAQUEMADA - BOYACÁ</t>
  </si>
  <si>
    <t>10243 ALCALDÍA MUNICIPAL DE VILLA DE LEYVA - BOYACÁ</t>
  </si>
  <si>
    <t>10244 ALCALDÍA MUNICIPAL DE VIRACACHA - BOYACÁ</t>
  </si>
  <si>
    <t>10246 GOBERNACIÓN DEL DEPARTAMENTO DE BOYACA</t>
  </si>
  <si>
    <t>10248 ALCALDÍA MUNICIPAL DE PUERTO WILCHES - SANTANDER</t>
  </si>
  <si>
    <t>10250 ALCALDÍA MUNICIPAL DE SAN GIL - SANTANDER</t>
  </si>
  <si>
    <t>10260 GOBERNACIÓN DEL DEPARTAMENTO DE SUCRE</t>
  </si>
  <si>
    <t>10267 ALCALDÍA MUNICIPAL DE MIRAFLORES - GUAVIARE</t>
  </si>
  <si>
    <t>10268 ALCALDÍA MUNICIPAL DE EL RETORNO - GUAVIARE</t>
  </si>
  <si>
    <t>10269 ALCALDÍA MUNICIPAL DE CALAMAR - GUAVIARE</t>
  </si>
  <si>
    <t>10275 ALCALDÍA MUNICIPAL DE SAN MARTIN - META</t>
  </si>
  <si>
    <t>10277 ALCALDÍA MUNICIPAL DE CONCEPCION - ANTIOQUIA</t>
  </si>
  <si>
    <t>10314 ALCALDÍA MUNICIPAL DE COVEÑAS - SUCRE</t>
  </si>
  <si>
    <t>10318 ALCALDÍA MUNICIPAL DE CHIMA - CÓRDOBA</t>
  </si>
  <si>
    <t>10327 ALCALDÍA MUNICIPAL DE RIO QUITO - CHOCÓ</t>
  </si>
  <si>
    <t>10330 ALCALDÍA MUNICIPAL DE SAN ONOFRE - SUCRE</t>
  </si>
  <si>
    <t>10332 GOBERNACIÓN DEL DEPARTAMENTO DE CUNDINAMARCA</t>
  </si>
  <si>
    <t>10334 ALCALDÍA MUNICIPAL DE VALPARAISO - CAQUETÁ</t>
  </si>
  <si>
    <t>10335 ALCALDÍA MUNICIPAL DE CURILLO - CAQUETÁ</t>
  </si>
  <si>
    <t>10336 ALCALDÍA MUNICIPAL DE EL DONCELLO - CAQUETÁ</t>
  </si>
  <si>
    <t>10337 ALCALDÍA MUNICIPAL DE SOLITA - CAQUETÁ</t>
  </si>
  <si>
    <t>10339 ALCALDÍA MUNICIPAL DE PUERTO CONCORDIA - META</t>
  </si>
  <si>
    <t>10440 ALCALDÍA MUNICIPAL DE SAN JUAN DE ARAMA - META</t>
  </si>
  <si>
    <t>10441 ALCALDÍA MUNICIPAL DE EL ROSARIO - NARIÑO</t>
  </si>
  <si>
    <t>10442 ALCALDÍA MUNICIPAL DE EL TABLON DE GOMEZ - NARIÑO</t>
  </si>
  <si>
    <t>10444 ALCALDÍA MUNICIPAL DE POLICARPA - NARIÑO</t>
  </si>
  <si>
    <t>10445 ALCALDÍA MUNICIPAL DE COLON (GENOVA) - NARIÑO</t>
  </si>
  <si>
    <t>10446 ALCALDÍA MUNICIPAL DE LA ESPERANZA - NORTE DE SANTANDER</t>
  </si>
  <si>
    <t>10447 ALCALDÍA MUNICIPAL DE SAN CALIXTO - NORTE DE SANTANDER</t>
  </si>
  <si>
    <t>10448 ALCALDÍA MUNICIPAL DE VILLA CARO - NORTE DE SANTANDER</t>
  </si>
  <si>
    <t>10450 ALCALDÍA MUNICIPAL DE CALDAS - BOYACÁ</t>
  </si>
  <si>
    <t>10451 ALCALDÍA MUNICIPAL DE BRICEÑO - BOYACÁ</t>
  </si>
  <si>
    <t>10452 ALCALDÍA MUNICIPAL DE EL PAUJIL - CAQUETÁ</t>
  </si>
  <si>
    <t>10454 ALCALDÍA MUNICIPAL DE UNGUIA - CHOCÓ</t>
  </si>
  <si>
    <t>10455 ALCALDÍA MUNICIPAL DE LOS PALMITOS - SUCRE</t>
  </si>
  <si>
    <t>10456 ALCALDÍA MUNICIPAL DE SAN LORENZO - NARIÑO</t>
  </si>
  <si>
    <t>10457 ALCALDÍA MUNICIPAL DE SOLANO - CAQUETÁ</t>
  </si>
  <si>
    <t>10458 ALCALDÍA MUNICIPAL DE MILAN - CAQUETÁ</t>
  </si>
  <si>
    <t>10472 ALCALDÍA MUNICIPAL DE COLON - PUTUMAYO</t>
  </si>
  <si>
    <t>10473 ALCALDÍA MUNICIPAL DE PUERTO ASIS - PUTUMAYO</t>
  </si>
  <si>
    <t>10493 ALCALDÍA MUNICIPAL DE SINCELEJO - SUCRE</t>
  </si>
  <si>
    <t>10495 ALCALDÍA MUNICIPAL DE COROZAL - SUCRE</t>
  </si>
  <si>
    <t>10497 ALCALDÍA MUNICIPAL DE COLOSO/RICAURTE - SUCRE</t>
  </si>
  <si>
    <t>10499 ALCALDÍA MUNICIPAL DE CHALAN - SUCRE</t>
  </si>
  <si>
    <t>10500 ALCALDÍA MUNICIPAL DE GUARANDA - SUCRE</t>
  </si>
  <si>
    <t>10502 ALCALDÍA MUNICIPAL DE SAMPUES - SUCRE</t>
  </si>
  <si>
    <t>10504 ALCALDÍA MUNICIPAL DE SAN MARCOS - SUCRE</t>
  </si>
  <si>
    <t>10513 ALCALDÍA MUNICIPAL DE PINCHOTE - SANTANDER</t>
  </si>
  <si>
    <t>10515 ALCALDÍA MUNICIPAL DE CABRERA - SANTANDER</t>
  </si>
  <si>
    <t>10517 ALCALDÍA MUNICIPAL DE CHIMA - SANTANDER</t>
  </si>
  <si>
    <t>10518 ALCALDÍA MUNICIPAL DE CIMITARRA - SANTANDER</t>
  </si>
  <si>
    <t>10521 ALCALDÍA MUNICIPAL DE GIRON - SANTANDER</t>
  </si>
  <si>
    <t>10524 ALCALDÍA MUNICIPAL DE SAN JOSE DE URE - CÓRDOBA</t>
  </si>
  <si>
    <t>10526 ALCALDÍA MUNICIPAL DE CUMBITARA - NARIÑO</t>
  </si>
  <si>
    <t>10527 ALCALDÍA MUNICIPAL DE PAICOL - HUILA</t>
  </si>
  <si>
    <t>10532 ALCALDÍA MUNICIPAL DE FUENTE DE ORO - META</t>
  </si>
  <si>
    <t>10533 ALCALDÍA MUNICIPAL DE PUERTO LLERAS - META</t>
  </si>
  <si>
    <t>10534 ALCALDÍA MUNICIPAL DE EL CASTILLO - META</t>
  </si>
  <si>
    <t>10535 ALCALDÍA MUNICIPAL DE PENSILVANIA - CALDAS</t>
  </si>
  <si>
    <t>10539 ALCALDÍA MUNICIPAL DE VITERBO - CALDAS</t>
  </si>
  <si>
    <t>10590 ALCALDÍA MUNICIPAL DE TIBU - NORTE DE SANTANDER</t>
  </si>
  <si>
    <t>10594 ALCALDÍA MUNICIPAL DE OCAÑA - NORTE DE SANTANDER</t>
  </si>
  <si>
    <t>10600 ALCALDÍA MUNICIPAL DE GUATICA - RISARALDA</t>
  </si>
  <si>
    <t>10626 ALCALDÍA MUNICIPAL DE MISTRATO - RISARALDA</t>
  </si>
  <si>
    <t>10635 ALCALDÍA MUNICIPAL DE SANTA ROSA DE CABAL - RISARALDA</t>
  </si>
  <si>
    <t>10651 ALCALDÍA MUNICIPAL DE PROVIDENCIA - SAN ANDRES</t>
  </si>
  <si>
    <t>10660 ALCALDÍA MUNICIPAL DE MONTERIA - CÓRDOBA</t>
  </si>
  <si>
    <t>10681 ALCALDÍA MUNICIPAL DE LETICIA - AMAZONAS</t>
  </si>
  <si>
    <t>10709 ALCALDÍA MUNICIPAL DE TUCHIN - CÓRDOBA</t>
  </si>
  <si>
    <t>10725 ALCALDÍA MUNICIPAL DE GARAGOA - BOYACÁ</t>
  </si>
  <si>
    <t>10731 ALCALDÍA MUNICIPAL DE UMBITA - BOYACÁ</t>
  </si>
  <si>
    <t>10733 ALCALDÍA MUNICIPAL DE TURMEQUE - BOYACÁ</t>
  </si>
  <si>
    <t>10739 ALCALDÍA MUNICIPAL DE SOGAMOSO - BOYACÁ</t>
  </si>
  <si>
    <t>10743 ALCALDÍA MUNICIPAL DE DUITAMA - BOYACÁ</t>
  </si>
  <si>
    <t>10748 ALCALDÍA MUNICIPAL DE CHISCAS - BOYACÁ</t>
  </si>
  <si>
    <t>10751 ALCALDÍA MUNICIPAL DE SAN LUIS DE GACENO - BOYACÁ</t>
  </si>
  <si>
    <t>10753 ALCALDÍA MUNICIPAL DE SANTA CRUZ DE LORICA - CÓRDOBA</t>
  </si>
  <si>
    <t>10756 ALCALDÍA MUNICIPAL DE OBANDO - VALLE DEL CAUCA</t>
  </si>
  <si>
    <t>10763 ALCALDÍA MUNICIPAL DE CURUMANI - CESAR</t>
  </si>
  <si>
    <t>10767 ALCALDÍA MUNICIPAL DE GAMARRA - CESAR</t>
  </si>
  <si>
    <t>10772 ALCALDÍA MUNICIPAL DE EL PASO - CESAR</t>
  </si>
  <si>
    <t>10776 ALCALDÍA MUNICIPAL DE SAN DIEGO - CESAR</t>
  </si>
  <si>
    <t>10783 ALCALDÍA MUNICIPAL DE PUEBLO BELLO - CESAR</t>
  </si>
  <si>
    <t>10790 ALCALDÍA MUNICIPAL DE MANAURE BALCON DEL CESAR - CESAR</t>
  </si>
  <si>
    <t>10796 ALCALDÍA MUNICIPAL DE RIO DE ORO - CESAR</t>
  </si>
  <si>
    <t>10798 ALCALDÍA MUNICIPAL DE GONZALEZ - CESAR</t>
  </si>
  <si>
    <t>10802 ALCALDÍA MUNICIPAL DE LA JAGUA DE IBIRICO - CESAR</t>
  </si>
  <si>
    <t>10808 ALCALDÍA MUNICIPAL DE SAN ALBERTO - CESAR</t>
  </si>
  <si>
    <t>10815 ALCALDÍA MUNICIPAL DE PAILITAS - CESAR</t>
  </si>
  <si>
    <t>10817 ALCALDÍA MUNICIPAL DE BOSCONIA - CESAR</t>
  </si>
  <si>
    <t>10825 ALCALDÍA MUNICIPAL DE SAN MARTIN - CESAR</t>
  </si>
  <si>
    <t>10829 ALCALDÍA MUNICIPAL DE TAMALAMEQUE - CESAR</t>
  </si>
  <si>
    <t>10838 ALCALDÍA MUNICIPAL DE AGUACHICA - CESAR</t>
  </si>
  <si>
    <t>10841 ALCALDÍA MUNICIPAL DE PELAYA - CESAR</t>
  </si>
  <si>
    <t>10847 ALCALDÍA MUNICIPAL DE ASTREA - CESAR</t>
  </si>
  <si>
    <t>10851 ALCALDÍA MUNICIPAL DE EL COPEY - CESAR</t>
  </si>
  <si>
    <t>10857 ALCALDÍA MUNICIPAL DE LA PAZ (ROBLES) - CESAR</t>
  </si>
  <si>
    <t>10863 ALCALDÍA MUNICIPAL DE ACACIAS - META</t>
  </si>
  <si>
    <t>10866 ALCALDÍA MUNICIPAL DE GUAMAL - META</t>
  </si>
  <si>
    <t>10867 ALCALDÍA MUNICIPAL DE LEJANIAS - META</t>
  </si>
  <si>
    <t>10868 ALCALDÍA MUNICIPAL DE PUERTO RICO - META</t>
  </si>
  <si>
    <t>10869 ALCALDÍA MUNICIPAL DE BARBOSA - SANTANDER</t>
  </si>
  <si>
    <t>10873 ALCALDÍA MUNICIPAL DE MOLAGAVITA - SANTANDER</t>
  </si>
  <si>
    <t>10874 GOBERNACIÓN DEL DEPARTAMENTO DEL ATLANTICO</t>
  </si>
  <si>
    <t>10881 ALCALDÍA MUNICIPAL DE SAN VICENTE DEL CAGUAN - CAQUETÁ</t>
  </si>
  <si>
    <t>10882 ALCALDÍA MUNICIPAL DE PUERTO RICO - CAQUETÁ</t>
  </si>
  <si>
    <t>10883 ALCALDÍA MUNICIPAL DE CARTAGENA DEL CHAIRA - CAQUETÁ</t>
  </si>
  <si>
    <t>10888 ALCALDÍA MUNICIPAL DE SUAITA - SANTANDER</t>
  </si>
  <si>
    <t>10889 ALCALDÍA MUNICIPAL DE CUMARIBO - VICHADA</t>
  </si>
  <si>
    <t>10890 ALCALDÍA MUNICIPAL DE SANTA ROSALIA - VICHADA</t>
  </si>
  <si>
    <t>10891 ALCALDÍA MUNICIPAL DE LA PRIMAVERA - VICHADA</t>
  </si>
  <si>
    <t>10892 ALCALDÍA MUNICIPAL DE CHOACHI - CUNDINAMARCA</t>
  </si>
  <si>
    <t>10904 ALCALDÍA MUNICIPAL DE BETULIA - SANTANDER</t>
  </si>
  <si>
    <t>10905 ALCALDÍA MUNICIPAL DE BELEN DE BAJIRA - CHOCÓ</t>
  </si>
  <si>
    <t>10907 ALCALDÍA MUNICIPAL DE SANTA MARTA - MAGDALENA</t>
  </si>
  <si>
    <t>10928 ALCALDÍA MUNICIPAL DE NOROSI - BOLÍVAR</t>
  </si>
  <si>
    <t>10931 ALCALDÍA MUNICIPAL DE CAUCASIA - ANTIOQUIA</t>
  </si>
  <si>
    <t>10932 ALCALDÍA MUNICIPAL DE TITIRIBÍ - ANTIOQUIA</t>
  </si>
  <si>
    <t>10933 ALCALDÍA MUNICIPAL DE ITUANGO - ANTIOQUIA</t>
  </si>
  <si>
    <t>10934 ALCALDÍA MUNICIPAL DE COPACABANA - ANTIOQUIA</t>
  </si>
  <si>
    <t>10937 ALCALDÍA MUNICIPAL DE RIONEGRO - ANTIOQUIA</t>
  </si>
  <si>
    <t>20000 ALCALDÍA MUNICIPAL DE PUERTO NARIÑO - AMAZONAS</t>
  </si>
  <si>
    <t>20001 ALCALDÍA MUNICIPAL DE MARIPI - BOYACÁ</t>
  </si>
  <si>
    <t>20002 ALCALDÍA MUNICIPAL DE ZETAQUIRA - BOYACÁ</t>
  </si>
  <si>
    <t>20003 ALCALDÍA MUNICIPAL DE MORELIA - CAQUETÁ</t>
  </si>
  <si>
    <t>20004 ALCALDÍA MUNICIPAL DE SAN JOSE DEL FRAGUA - CAQUETÁ</t>
  </si>
  <si>
    <t>20005 ALCALDÍA MUNICIPAL DE GUACHENE - CAUCA</t>
  </si>
  <si>
    <t>20006 ALCALDÍA MUNICIPAL DE CHIRIGUANA - CESAR</t>
  </si>
  <si>
    <t>20007 ALCALDÍA MUNICIPAL DE NUEVA GRANADA - MAGDALENA</t>
  </si>
  <si>
    <t>20008 ALCALDÍA MUNICIPAL DE CABUYARO - META</t>
  </si>
  <si>
    <t>20009 ALCALDÍA MUNICIPAL DE LA MACARENA - META</t>
  </si>
  <si>
    <t>20010 ALCALDÍA MUNICIPAL DE LA URIBE - META</t>
  </si>
  <si>
    <t>20011 ALCALDÍA MUNICIPAL DE MAPIRIPAN - META</t>
  </si>
  <si>
    <t>20012 ALCALDÍA MUNICIPAL DE SAN JUANITO - META</t>
  </si>
  <si>
    <t>20013 ALCALDÍA MUNICIPAL DE ARBOLEDA (BERRUECOS) - NARIÑO</t>
  </si>
  <si>
    <t>20014 ALCALDÍA MUNICIPAL DE BUESACO - NARIÑO</t>
  </si>
  <si>
    <t>20015 ALCALDÍA MUNICIPAL DE GUALMATAN - NARIÑO</t>
  </si>
  <si>
    <t>20016 ALCALDÍA MUNICIPAL DE NARIÑO - NARIÑO</t>
  </si>
  <si>
    <t>20017 ALCALDÍA MUNICIPAL DE TANGUA - NARIÑO</t>
  </si>
  <si>
    <t>20018 CONTRALORÍA GENERAL DE LA REPÚBLICA - CGR</t>
  </si>
  <si>
    <t>500000 OTRO ENTE TERRITORIAL QUE NO ESTÉ EN EL LISTADO</t>
  </si>
  <si>
    <t>500001 NINGÚN ENTE TERRITORIAL TIENE PARTICIPACIÓN</t>
  </si>
  <si>
    <t>F25.2: TRANSFERENCIAS PRESUPUESTADAS POR RECIBIR EN LA VIGENCIA ACTUAL (cifras EN PESOS)</t>
  </si>
  <si>
    <t>0 RECURSOS A RECIBIR EN LA VIGENCIA POR TRANSFERENCIAS  DE OTRAS ENTIDADES VIGILADAS POR LA CGR (Registre cifras EN PESOS)</t>
  </si>
  <si>
    <t>SUJETO DE CONTROL DE LA CGR QUE TRANSFIERE LOS RECURSOS</t>
  </si>
  <si>
    <t>VIGENCIA DEL PRESUPUESTO DE LA TRANSFERENCIA</t>
  </si>
  <si>
    <t>VALOR APROBADO y APROPIADO DE LA TRANSFERENCIA</t>
  </si>
  <si>
    <t>OBJETO DE LA TRANSFERENCIA</t>
  </si>
  <si>
    <t>2024</t>
  </si>
  <si>
    <t>62 TEMPORAL FONDO DE FOMENTO DE FRÍJOL SOYA NACIONAL - FENALCE</t>
  </si>
  <si>
    <t>188 FIDUC COL DE COMERCIO EXTER SA -FIDUCOLDEX  FIDEICOMISO PROEXPORT COLOMBIA -</t>
  </si>
  <si>
    <t>373 """INSTITUTO TÉCNICO NAL DE COMERCIO """"SIMÓN RODRÍGUEZ"""" DE CALI"""</t>
  </si>
  <si>
    <t>441 "CENTRO DERMATOLÓGICO ""FEDERICO LLERAS ACOSTA"""</t>
  </si>
  <si>
    <t>3416 EPS PROGRAMA COMFENALCO ANTIOQUIA DE CAJA COMPENSAC FLIAR COMFENALCO ANTIOQUIA</t>
  </si>
  <si>
    <t>4711 UNIVERSIDAD DEL MAGDALENA</t>
  </si>
  <si>
    <t>5540 UNIVERSIDAD DISTRITAL - FRANCISCO JOSE DE CALDAS</t>
  </si>
  <si>
    <t>6154 UNIVERSIDAD DEL VALLE</t>
  </si>
  <si>
    <t>6714 UNIVERSIDAD DE ANTIOQUIA - UDEA</t>
  </si>
  <si>
    <t>6991 UNIVERSIDAD DE NARIÑO - UDENAR</t>
  </si>
  <si>
    <t>7268 UNIVERSIDAD DEL QUINDIO - UNIQUIDIO</t>
  </si>
  <si>
    <t>7427 UNIVERSIDAD FRANCISCO DE PAULA SANTANDER - UFPS</t>
  </si>
  <si>
    <t>7441 UNIVERSIDAD DE PAMPLONA - UP</t>
  </si>
  <si>
    <t>7520 UNIVERSIDAD DEL TOLIMA - UT</t>
  </si>
  <si>
    <t>7805 E.S.E. HOSPITAL DEPARTAMENTAL SAN ANTONIO DE PITALITO</t>
  </si>
  <si>
    <t>8224 UNIVERSIDAD DE LA GUAJIRA - UNIGUAJIRA</t>
  </si>
  <si>
    <t>9581 TRIBUNAL NACIONAL DE ÉTICA ODONTOLÓGICA - TNEO</t>
  </si>
  <si>
    <t>9584 UNIVERSIDAD INDUSTRIAL DE SANTANDER- U.I.S.</t>
  </si>
  <si>
    <t>10494 UNIVERSIDAD DE SUCRE - UNISUCRE</t>
  </si>
  <si>
    <t>11590 INSTIT ESTUDIOS DEL MIN PÚBLICO - PROCURADURÍA GENERAL DE LA NACIÓN - IEMP -</t>
  </si>
  <si>
    <t>11978 FONDO ESTABILIZACIÓN DE PRECIOS DE LOS COMBUSTIBLES - FEPC -</t>
  </si>
  <si>
    <t>11979 FONDO DE ADAPTACIÓN</t>
  </si>
  <si>
    <t>11980 ADMINISTRACIÓN COOPERATIVA DE ENTIDADES DE SALUD DE CALDAS Y QUINDÍO -COODESCA-</t>
  </si>
  <si>
    <t>11981 GOLDEN GROUP E.P.S.</t>
  </si>
  <si>
    <t>11982 MULTIMEDICA E.P.S. S.A.</t>
  </si>
  <si>
    <t>11983 PATRIM AUTÓNOMO DE REMANENTES PAR INURBE (EN LIQUIDACIÓN-FIDEICOMISO 763/2007)</t>
  </si>
  <si>
    <t>11994 AUTORIDAD NACIONAL DE ACUICULTURA Y PESCA - AUNAP -</t>
  </si>
  <si>
    <t>11995 UNIDAD DE PLANIF DE TIERRAS RURALES, ADECUAC DE TIERRAS Y USOS AGROPEC -UPRA-</t>
  </si>
  <si>
    <t>11996 AUTORIDAD NACIONAL DE LICENCIAS  AMBIENTALES - ANLA -</t>
  </si>
  <si>
    <t>11997 AGENCIA COL PARA LA REINTEGRACIÓN DE PERSONAS Y GRUPOS ALZADOS EN ARMAS - ACR -</t>
  </si>
  <si>
    <t>11998 DEPARTAMENTO ADMINISTRATIVO DIRECCIÓN NACIONAL DE INTELIGENCIA - DNI -</t>
  </si>
  <si>
    <t>11999 UNIDAD NACIONAL DE PROTECCIÓN - UNP -</t>
  </si>
  <si>
    <t>12000 UNIDAD DE SERVICIOS PENITENCIARIOS Y CARCELARIOS - SPC -</t>
  </si>
  <si>
    <t>12001 U.A.E. AGENCIA DEL INSPECTOR GRAL DE TRIBUTOS, RENTAS Y CONTRIB PARAFISC -ITRC-</t>
  </si>
  <si>
    <t>12002 E.I.C.E -ADMIN DEL MONOPOLIO RENTÍSTICO DE JUEGOS DE SUERTE Y AZAR -COLJUEGOS-</t>
  </si>
  <si>
    <t>12003 AGENCIA NACIONAL DE CONTRATACIÓN PÚBLICA - COLOMBIA COMPRA EFICIENTE</t>
  </si>
  <si>
    <t>12004 AGENCIA PRESIDENCIAL DE COOP INTERNAL DE COLOMBIA - APC COLOMBIA -</t>
  </si>
  <si>
    <t>12005 UNIDAD ADMINISTRATIVA ESPECIAL MIGRACIÓN COLOMBIA</t>
  </si>
  <si>
    <t>12006 UNIDAD DE PROYECCIÓN NORMATIVA Y ESTUDIOS DE REGULACIÓN FINANCIERA - URF -</t>
  </si>
  <si>
    <t>12007 SISTEMAS INTELIGENTES EN RED S.A.S.</t>
  </si>
  <si>
    <t>12008 UNIDAD ADMINISTRATIVA ESPECIAL DE GESTIÓN DE RESTITUCIÓN DE TIERRAS DESPOJADAS</t>
  </si>
  <si>
    <t xml:space="preserve">12009 INSTITUTO NACIONAL DE METROLOGÍA </t>
  </si>
  <si>
    <t>12010 UNIDAD NACIONAL PARA LA GESTIÓN DEL RIESGO DE DESASTRES - UNGRD -</t>
  </si>
  <si>
    <t>12011 EMPRESA NACIONAL DE RENOVACIÓN Y DESARROLLO URBANO - VIRGILIO BARCO VARGAS</t>
  </si>
  <si>
    <t>12014 CENTRO DE MEMORIA HISTÓRICA</t>
  </si>
  <si>
    <t>12015 AGENCIA NAL PARA LA SUPERAC DE LA POBREZA EXTREMA - U.A.E. ANSPE -</t>
  </si>
  <si>
    <t>12016 UNIDAD DE ATENCIÓN Y REPARACIÓN INTEGRAL A LAS VÍCTIMAS - U.A.E. -</t>
  </si>
  <si>
    <t>12017 U.A.E. PARA LA CONSOLIDACIÓN TERRITORIAL</t>
  </si>
  <si>
    <t>12018 UNIVERSIDAD DEL ATLÁNTICO - UDELA -</t>
  </si>
  <si>
    <t xml:space="preserve">12019 E.P.M. DEPARTAMENTO MÉDICO CON SEDE EN MEDELLÍN </t>
  </si>
  <si>
    <t>12022 AGENCIA NACIONAL DE MINERÍA - ANM -</t>
  </si>
  <si>
    <t>12038 TERMINAL DE TRANSPORTE DE POPAYÁN S.A.</t>
  </si>
  <si>
    <t>12408 AUTORIDAD NACIONAL DE TELEVISIÓN</t>
  </si>
  <si>
    <t>12694 CONSEJO PROFESIONAL DE BIOLOGIA - CPB -</t>
  </si>
  <si>
    <t>12695 CONSEJO PROFESIONAL DE INGENIERÍA QUÍMICA DE COLOMBIA - CPIQ -</t>
  </si>
  <si>
    <t>12696 CONSEJO PROFESIONAL DE INGENIERÍA DE PETRÓLEOS</t>
  </si>
  <si>
    <t>12697 CONSEJO PROFESIONAL DE QUIMICA - CPQ -</t>
  </si>
  <si>
    <t>999998 FORMULARIO SIN INFORMACIÓN</t>
  </si>
  <si>
    <t>F25.3: AUTORIZACIÓN DE NOTIFICACIÓN POR MEDIOS ELECTRÓNICOS</t>
  </si>
  <si>
    <t>0 AUTORIZACIÓN DE NOTIFICACIÓN POR MEDIOS ELECTRÓNICOS</t>
  </si>
  <si>
    <t>VIGENCIA TARIFA FISCAL</t>
  </si>
  <si>
    <t>AUTORIZACIÓN DE NOTIFICACIÓN</t>
  </si>
  <si>
    <t>CORREO ELECTRÓNICO 1</t>
  </si>
  <si>
    <t>CORREO ELECTRÓNICO 2</t>
  </si>
  <si>
    <t>La CGR expedirá la Resolución a través de la cual se liquida</t>
  </si>
  <si>
    <t>la tarifa de control fiscal de la vigencia, misma que</t>
  </si>
  <si>
    <t>debe ser notificada personalmente a su Representante Legal.</t>
  </si>
  <si>
    <t>Este ente de control podrá proceder a ello por medios electrónicos,</t>
  </si>
  <si>
    <t>siempre y cuando su destinatario haya aceptado dicha</t>
  </si>
  <si>
    <t>forma de notificación expresamente, de acuerdo con lo previsto</t>
  </si>
  <si>
    <t>en el art. 56 y el numeral 1° del art. 67 del Código de</t>
  </si>
  <si>
    <t>Procedimiento Administrativo y de lo Contencioso Administrativo.</t>
  </si>
  <si>
    <t>Así mismo,  me comprometo a remitir el respectivo acuse de recibo,</t>
  </si>
  <si>
    <t>una vez recibida la copia de la resolución de</t>
  </si>
  <si>
    <t>fija tarifa de control fiscal, estableciendo fecha y hora del mismo;</t>
  </si>
  <si>
    <t>sólo a partir de este momento se entenderá notificada.</t>
  </si>
  <si>
    <t>F36: GESTIÓN SUPERINTENDENCIAS</t>
  </si>
  <si>
    <t>0  INFORMACIÓN DE GESTIÓN DE LAS SUPERINTENDENCIAS: VIGILANCIA REGULACIÓN Y CONTROL</t>
  </si>
  <si>
    <t>TRÁMITE</t>
  </si>
  <si>
    <t>No. DE REQUERIMIENTOS SOLICITADOS POR TRAMITE</t>
  </si>
  <si>
    <t>No. DE REQUERIMIENTOS ATENDIDOS</t>
  </si>
  <si>
    <t>TIEMPO PROMEDIO DE TRÁMITE</t>
  </si>
  <si>
    <t>PORCENTAJE ( % ) DE ATENCIÓN DEL SERVICIO</t>
  </si>
  <si>
    <t xml:space="preserve">OBSERVACIONES </t>
  </si>
  <si>
    <t>Autorización para constituir una sociedad administradora de planes de autofinanciamiento comercial</t>
  </si>
  <si>
    <t>FILA_2</t>
  </si>
  <si>
    <t>Investigación para determinar situación de control o de grupo empresarial</t>
  </si>
  <si>
    <t>FILA_3</t>
  </si>
  <si>
    <t>Conciliación</t>
  </si>
  <si>
    <t>FILA_4</t>
  </si>
  <si>
    <t>Inscripción en el Sistema de Información y (auxiliares de la justicia)</t>
  </si>
  <si>
    <t>FILA_5</t>
  </si>
  <si>
    <t>Escisión de sociedades comerciales</t>
  </si>
  <si>
    <t>FILA_6</t>
  </si>
  <si>
    <t>Fusión de sociedades comerciales</t>
  </si>
  <si>
    <t>FILA_7</t>
  </si>
  <si>
    <t>Envío de información financiera</t>
  </si>
  <si>
    <t>FILA_8</t>
  </si>
  <si>
    <t>Autorización para la emision privada de bonos</t>
  </si>
  <si>
    <t>FILA_9</t>
  </si>
  <si>
    <t>Autorización para colocación de acciones con dividendo preferencial y sin derecho a votos y coloción de acciones privilegiadas</t>
  </si>
  <si>
    <t>Orden para reforma de las clausulas o estipulaciones de los estatutos sociales que violen normas legales</t>
  </si>
  <si>
    <t>FILA_11</t>
  </si>
  <si>
    <t>Autorización para la normalización del pasivo pensional</t>
  </si>
  <si>
    <t>FILA_12</t>
  </si>
  <si>
    <t>Autorización de solemnización de la reforma estatutaria</t>
  </si>
  <si>
    <t>FILA_13</t>
  </si>
  <si>
    <t>Convocactoria a reuniones extraordinarias de asamblea general de accionistas o junta de socios</t>
  </si>
  <si>
    <t>FILA_14</t>
  </si>
  <si>
    <t>Autorización para disminución de capital con efectivo reembolso de aportes</t>
  </si>
  <si>
    <t>FILA_15</t>
  </si>
  <si>
    <t>Aprobación del estado financiero del inventario del patrimonio social</t>
  </si>
  <si>
    <t>FILA_16</t>
  </si>
  <si>
    <t>Aprobación de colocacion de acciones ordinarias</t>
  </si>
  <si>
    <t>FILA_17</t>
  </si>
  <si>
    <t>Aprobación de los estudios actuariales por pensiones de jubilación, bonos y/o títulos pensionales</t>
  </si>
  <si>
    <t>FILA_18</t>
  </si>
  <si>
    <t>Aprobación de avaluo de aportes en especie</t>
  </si>
  <si>
    <t>FILA_19</t>
  </si>
  <si>
    <t>Creación de una cámara de comercio</t>
  </si>
  <si>
    <t>F36.1: GESTIÓN SUPERINTENDENCIAS VIGENCIA Y CONTROL</t>
  </si>
  <si>
    <t>0 INFORMACIÓN DE LA GESTIÓN SUPERINTENDENCIAS VIGILANCIA Y CONTROL</t>
  </si>
  <si>
    <t>RELACIÓN DE LOS PROCEDIMIENTOS Y ACTIVIDADES VIGILADAS, REGULADAS Y CONTROLADAS</t>
  </si>
  <si>
    <t>No. DE ENTIDADES - PÚBLICAS</t>
  </si>
  <si>
    <t>No. DE ENTIDADES - PRIVADAS</t>
  </si>
  <si>
    <t>No. DE ENTIDADES - MIXTAS</t>
  </si>
  <si>
    <t>No. DE PROCESOS DE QUEJAS O REQUERIMIENTOS PRESENTADOS</t>
  </si>
  <si>
    <t>No. DE PROCESOS TRAMITADOS</t>
  </si>
  <si>
    <t>No. DE PROCESOS FALLADOS CON SANCIÓN</t>
  </si>
  <si>
    <t>PORCENTAJE ( % ) DE QUEJAS Y REQUERIMIENTOS ATENDIDOS</t>
  </si>
  <si>
    <t>No. DE ENTIDADES SANCIONADAS</t>
  </si>
  <si>
    <t>F39.1.1: ACTIVIDADES DE LA PARTICIPACIÓN CIUDADANA EN LA GESTIÓN DE LA ENTIDAD</t>
  </si>
  <si>
    <t>0 ACCIONES DE TRANSPARENCIA Y ACCESO A LA INFORMACIÓN PÚBLICA</t>
  </si>
  <si>
    <t>NÚMERO DE ACTIVIDADES EJECUTADAS</t>
  </si>
  <si>
    <t>PRESUPUESTO EJECUTADO EN LAS ACTIVIDADES</t>
  </si>
  <si>
    <t>RUBRO PRESUPUESTAL DE LA INVERSIÓN</t>
  </si>
  <si>
    <t>OBSERVACIONES Y DESCRIPCIÓN DE LAS ACTIVIDADES</t>
  </si>
  <si>
    <t>Publicaciones de información obligatoria de la entidad según normatividad aplicable</t>
  </si>
  <si>
    <t>Caracterización de la ciudadanos, organizaciones y grupos de interés</t>
  </si>
  <si>
    <t>0 ACCIONES DE PARTICIPACIÓN DE LA CIUDADANÍA EN LA GESTIÓN</t>
  </si>
  <si>
    <t>Acciones que la entidad adelantó para promover la participación ciudadana</t>
  </si>
  <si>
    <t>Actividades de la estrategia de participación ciudadana destinadas a involucrar a la ciudadanía en la gestión institucional realizadas durante la vigencia</t>
  </si>
  <si>
    <t>Actividades realizadas para promover la participación ciudadana en ejercicios de innovación abierta</t>
  </si>
  <si>
    <t>Actividades de promoción, convocatoria, acompañamiento o respuesta a ejercicios de control social a la gestión de la entidad (veedurías ciudadanas)</t>
  </si>
  <si>
    <t>Programas y/o servicios institucionales organizados por la entidad administrados y ejecutados por la comunidad</t>
  </si>
  <si>
    <t>0 ACCIONES DEL PLAN ANTICORRUPCIÓN Y ATENCIÓN AL CIUDADANO</t>
  </si>
  <si>
    <t>Actividades previstas dentro del Plan de manejo de riesgos de corrupción realizadas con participación de la ciudadanía (construcción, evaluación, seguimiento).</t>
  </si>
  <si>
    <t>Actividades de puesta en funcionamiento, mantenimiento y operación de los canales no presenciales de servicio al ciudadano</t>
  </si>
  <si>
    <t>Actividades de adecuación de los puntos presenciales de servicio al ciudadano para atención de población en situación de discapacidad</t>
  </si>
  <si>
    <t>Actividades de fortalecimiento del procedimiento de atención de peticiones, quejas, reclamos, sugerencias y denuncias</t>
  </si>
  <si>
    <t>Actividades para la definición y publicación de datos abiertos</t>
  </si>
  <si>
    <t>0 ACCIONES DE RENDICIÓN DE CUENTAS</t>
  </si>
  <si>
    <t>Actividades de identificación de las necesidades de información de la población objetivo de la entidad</t>
  </si>
  <si>
    <t>Acciones de diálogo definidas por la entidad para la Rendición de Cuentas</t>
  </si>
  <si>
    <t>Acciones desplegadas a través de los medios utilizados para divulgar la información en el proceso de rendición de cuentas</t>
  </si>
  <si>
    <t>Acciones de incentivos que se incluyeron en la estrategia de rendición de cuentas</t>
  </si>
  <si>
    <t>Actividades de análisis de la percepción de ciudadanos, usuarios o grupo de interés</t>
  </si>
  <si>
    <t>F39.1.2: ACTIVIDADES Y RESULTADOS DE LA PARTICIPACIÓN CIUDADANA EN LA GESTIÓN DE LA ENTIDAD</t>
  </si>
  <si>
    <t>0 RESULTADOS CUALITATIVOS DE LAS ACCIONES DE PARTICIPACIÓN CIUDADANA</t>
  </si>
  <si>
    <t>TOTAL</t>
  </si>
  <si>
    <t>Número de organizaciones, grupos de interés y población caracterizada como usuarios de la entidad</t>
  </si>
  <si>
    <t>Número de asistentes a actividades de promoción de la participación ciudadana</t>
  </si>
  <si>
    <t>Número de asistentes a actividades de la estrategia de participación ciudadana destinadas a involucrar a la ciudadanía en la gestión institucional realizadas durante la vigencia</t>
  </si>
  <si>
    <t>Número de participantes en actividades realizadas para promover la participación ciudadana en ejercicios de innovación abierta</t>
  </si>
  <si>
    <t>Número de convocatorias a veedurías ciudadanas y otras formas de control social en el marco de la contratación administrativa</t>
  </si>
  <si>
    <t>Número de procesos de contratación vigilados por veedurías ciudadanas y otras formas de control social</t>
  </si>
  <si>
    <t>Número de veedurías ciudadanas que han remitido derechos de petición a la entidad</t>
  </si>
  <si>
    <t>Número de observaciones presentadas por las veedurías ciudadanas u otras formas de organización social</t>
  </si>
  <si>
    <t>Número de correctivos o mejoras adoptadas por la entidad como resultado de los derechos de petición presentados por las veedurías y la ciudadanía en general</t>
  </si>
  <si>
    <t>Número iniciativas ciudadanas acogidas en la planeación interna luego realizar las actividades de promoción de participación y actividades destinadas</t>
  </si>
  <si>
    <t>Número de funcionarios que atienden directamente al público</t>
  </si>
  <si>
    <t>Número de derechos de petición recibidos por la entidad durante la vigencia</t>
  </si>
  <si>
    <t>Número de días promedio de trámite (hasta la remisión de la respuesta de fondo al peticionario) de derechos de petición durante la vigencia</t>
  </si>
  <si>
    <t>Número de participantes de acciones de diálogo definidas por la entidad para la Rendición de Cuentas</t>
  </si>
  <si>
    <t>F39.1.3: RESULTADOS DE LA PARTICIPACION CIUDADANA EN LA GESTIÓN DE LA ENTIDAD</t>
  </si>
  <si>
    <t>0 EXPERIENCIAS DE PARTICIPACIÓN CIUDADANA EN LA ENTIDAD</t>
  </si>
  <si>
    <t>RESPUESTA</t>
  </si>
  <si>
    <t>TIPO</t>
  </si>
  <si>
    <t>0 INSTANCIAS DE PARTICIPACIÓN ESPECÍFICAS CREADAS POR LEY PARA LA ENTIDAD</t>
  </si>
  <si>
    <t>1 PRESENCIAL</t>
  </si>
  <si>
    <t>2 VIRTUAL</t>
  </si>
  <si>
    <t>FILA_20</t>
  </si>
  <si>
    <t>FILA_21</t>
  </si>
  <si>
    <t>FILA_22</t>
  </si>
  <si>
    <t>FILA_23</t>
  </si>
  <si>
    <t>FILA_24</t>
  </si>
  <si>
    <t>FILA_25</t>
  </si>
  <si>
    <t>FILA_26</t>
  </si>
  <si>
    <t>FILA_27</t>
  </si>
  <si>
    <t>FILA_28</t>
  </si>
  <si>
    <t>FILA_29</t>
  </si>
  <si>
    <t>FILA_30</t>
  </si>
  <si>
    <t>FILA_31</t>
  </si>
  <si>
    <t>FILA_32</t>
  </si>
  <si>
    <t>FILA_33</t>
  </si>
  <si>
    <t>FILA_34</t>
  </si>
  <si>
    <t>FILA_35</t>
  </si>
  <si>
    <t>FILA_36</t>
  </si>
  <si>
    <t>FILA_37</t>
  </si>
  <si>
    <t>FILA_38</t>
  </si>
  <si>
    <t>FILA_39</t>
  </si>
  <si>
    <t>FILA_40</t>
  </si>
  <si>
    <t>FILA_41</t>
  </si>
  <si>
    <t>FILA_42</t>
  </si>
  <si>
    <t>FILA_43</t>
  </si>
  <si>
    <t>FILA_44</t>
  </si>
  <si>
    <t>FILA_45</t>
  </si>
  <si>
    <t>FILA_46</t>
  </si>
  <si>
    <t>FILA_47</t>
  </si>
  <si>
    <t>FILA_48</t>
  </si>
  <si>
    <t>FILA_49</t>
  </si>
  <si>
    <t>FILA_50</t>
  </si>
  <si>
    <t>FILA_51</t>
  </si>
  <si>
    <t>FILA_52</t>
  </si>
  <si>
    <t>FILA_53</t>
  </si>
  <si>
    <t>FILA_54</t>
  </si>
  <si>
    <t>FILA_55</t>
  </si>
  <si>
    <t>FILA_56</t>
  </si>
  <si>
    <t>FILA_57</t>
  </si>
  <si>
    <t>FILA_58</t>
  </si>
  <si>
    <t>FILA_59</t>
  </si>
  <si>
    <t>FILA_60</t>
  </si>
  <si>
    <t>FILA_61</t>
  </si>
  <si>
    <t>FILA_62</t>
  </si>
  <si>
    <t>FILA_63</t>
  </si>
  <si>
    <t>FILA_64</t>
  </si>
  <si>
    <t>FILA_65</t>
  </si>
  <si>
    <t>FILA_66</t>
  </si>
  <si>
    <t>FILA_67</t>
  </si>
  <si>
    <t>FILA_68</t>
  </si>
  <si>
    <t>FILA_69</t>
  </si>
  <si>
    <t>FILA_70</t>
  </si>
  <si>
    <t>FILA_71</t>
  </si>
  <si>
    <t>FILA_72</t>
  </si>
  <si>
    <t>FILA_73</t>
  </si>
  <si>
    <t>FILA_74</t>
  </si>
  <si>
    <t>FILA_75</t>
  </si>
  <si>
    <t>FILA_76</t>
  </si>
  <si>
    <t>FILA_77</t>
  </si>
  <si>
    <t>FILA_78</t>
  </si>
  <si>
    <t>FILA_79</t>
  </si>
  <si>
    <t>FILA_80</t>
  </si>
  <si>
    <t>FILA_81</t>
  </si>
  <si>
    <t>FILA_82</t>
  </si>
  <si>
    <t>FILA_83</t>
  </si>
  <si>
    <t>FILA_84</t>
  </si>
  <si>
    <t>FILA_85</t>
  </si>
  <si>
    <t>FILA_86</t>
  </si>
  <si>
    <t>FILA_87</t>
  </si>
  <si>
    <t>FILA_88</t>
  </si>
  <si>
    <t>FILA_89</t>
  </si>
  <si>
    <t>FILA_90</t>
  </si>
  <si>
    <t>FILA_91</t>
  </si>
  <si>
    <t>FILA_92</t>
  </si>
  <si>
    <t>FILA_93</t>
  </si>
  <si>
    <t>FILA_94</t>
  </si>
  <si>
    <t>FILA_95</t>
  </si>
  <si>
    <t>FILA_96</t>
  </si>
  <si>
    <t>FILA_97</t>
  </si>
  <si>
    <t>FILA_98</t>
  </si>
  <si>
    <t>FILA_99</t>
  </si>
  <si>
    <t>FILA_100</t>
  </si>
  <si>
    <t>FILA_101</t>
  </si>
  <si>
    <t>FILA_102</t>
  </si>
  <si>
    <t>FILA_103</t>
  </si>
  <si>
    <t>FILA_104</t>
  </si>
  <si>
    <t>FILA_105</t>
  </si>
  <si>
    <t>FILA_106</t>
  </si>
  <si>
    <t>FILA_107</t>
  </si>
  <si>
    <t>FILA_108</t>
  </si>
  <si>
    <t>FILA_109</t>
  </si>
  <si>
    <t>FILA_110</t>
  </si>
  <si>
    <t>FILA_111</t>
  </si>
  <si>
    <t>FILA_112</t>
  </si>
  <si>
    <t>FILA_113</t>
  </si>
  <si>
    <t>FILA_114</t>
  </si>
  <si>
    <t>FILA_115</t>
  </si>
  <si>
    <t>FILA_116</t>
  </si>
  <si>
    <t>FILA_117</t>
  </si>
  <si>
    <t>FILA_118</t>
  </si>
  <si>
    <t>FILA_119</t>
  </si>
  <si>
    <t>FILA_120</t>
  </si>
  <si>
    <t>FILA_121</t>
  </si>
  <si>
    <t>FILA_122</t>
  </si>
  <si>
    <t>FILA_123</t>
  </si>
  <si>
    <t>FILA_124</t>
  </si>
  <si>
    <t>FILA_125</t>
  </si>
  <si>
    <t>FILA_126</t>
  </si>
  <si>
    <t>FILA_127</t>
  </si>
  <si>
    <t>FILA_128</t>
  </si>
  <si>
    <t>FILA_129</t>
  </si>
  <si>
    <t>FILA_130</t>
  </si>
  <si>
    <t>FILA_131</t>
  </si>
  <si>
    <t>FILA_132</t>
  </si>
  <si>
    <t>FILA_133</t>
  </si>
  <si>
    <t>FILA_134</t>
  </si>
  <si>
    <t>FILA_135</t>
  </si>
  <si>
    <t>FILA_136</t>
  </si>
  <si>
    <t>FILA_137</t>
  </si>
  <si>
    <t>FILA_138</t>
  </si>
  <si>
    <t>FILA_139</t>
  </si>
  <si>
    <t>FILA_140</t>
  </si>
  <si>
    <t>FILA_141</t>
  </si>
  <si>
    <t>FILA_142</t>
  </si>
  <si>
    <t>FILA_143</t>
  </si>
  <si>
    <t>FILA_144</t>
  </si>
  <si>
    <t>FILA_145</t>
  </si>
  <si>
    <t>FILA_146</t>
  </si>
  <si>
    <t>FILA_147</t>
  </si>
  <si>
    <t>FILA_148</t>
  </si>
  <si>
    <t>FILA_149</t>
  </si>
  <si>
    <t>FILA_150</t>
  </si>
  <si>
    <t>FILA_151</t>
  </si>
  <si>
    <t>FILA_152</t>
  </si>
  <si>
    <t>FILA_153</t>
  </si>
  <si>
    <t>FILA_154</t>
  </si>
  <si>
    <t>FILA_155</t>
  </si>
  <si>
    <t>FILA_156</t>
  </si>
  <si>
    <t>FILA_157</t>
  </si>
  <si>
    <t>FILA_158</t>
  </si>
  <si>
    <t>FILA_159</t>
  </si>
  <si>
    <t>FILA_160</t>
  </si>
  <si>
    <t>FILA_161</t>
  </si>
  <si>
    <t>FILA_162</t>
  </si>
  <si>
    <t>FILA_163</t>
  </si>
  <si>
    <t>FILA_164</t>
  </si>
  <si>
    <t>FILA_165</t>
  </si>
  <si>
    <t>FILA_166</t>
  </si>
  <si>
    <t>FILA_167</t>
  </si>
  <si>
    <t>FILA_168</t>
  </si>
  <si>
    <t>FILA_169</t>
  </si>
  <si>
    <t>FILA_170</t>
  </si>
  <si>
    <t>FILA_171</t>
  </si>
  <si>
    <t>FILA_172</t>
  </si>
  <si>
    <t>FILA_173</t>
  </si>
  <si>
    <t>FILA_174</t>
  </si>
  <si>
    <t>FILA_175</t>
  </si>
  <si>
    <t>FILA_176</t>
  </si>
  <si>
    <t>FILA_177</t>
  </si>
  <si>
    <t>FILA_178</t>
  </si>
  <si>
    <t>FILA_179</t>
  </si>
  <si>
    <t>FILA_180</t>
  </si>
  <si>
    <t>FILA_181</t>
  </si>
  <si>
    <t>FILA_182</t>
  </si>
  <si>
    <t>FILA_183</t>
  </si>
  <si>
    <t>FILA_184</t>
  </si>
  <si>
    <t>FILA_185</t>
  </si>
  <si>
    <t>FILA_186</t>
  </si>
  <si>
    <t>FILA_187</t>
  </si>
  <si>
    <t>FILA_188</t>
  </si>
  <si>
    <t>FILA_189</t>
  </si>
  <si>
    <t>FILA_190</t>
  </si>
  <si>
    <t>FILA_191</t>
  </si>
  <si>
    <t>FILA_192</t>
  </si>
  <si>
    <t>FILA_193</t>
  </si>
  <si>
    <t>FILA_194</t>
  </si>
  <si>
    <t>FILA_195</t>
  </si>
  <si>
    <t>FILA_196</t>
  </si>
  <si>
    <t>FILA_197</t>
  </si>
  <si>
    <t>FILA_198</t>
  </si>
  <si>
    <t>FILA_199</t>
  </si>
  <si>
    <t>FILA_200</t>
  </si>
  <si>
    <t>FILA_201</t>
  </si>
  <si>
    <t>FILA_202</t>
  </si>
  <si>
    <t>FILA_203</t>
  </si>
  <si>
    <t>FILA_204</t>
  </si>
  <si>
    <t>FILA_205</t>
  </si>
  <si>
    <t>FILA_206</t>
  </si>
  <si>
    <t>FILA_207</t>
  </si>
  <si>
    <t>FILA_208</t>
  </si>
  <si>
    <t>FILA_209</t>
  </si>
  <si>
    <t>FILA_210</t>
  </si>
  <si>
    <t>FILA_211</t>
  </si>
  <si>
    <t>FILA_212</t>
  </si>
  <si>
    <t>FILA_213</t>
  </si>
  <si>
    <t>FILA_214</t>
  </si>
  <si>
    <t>FILA_215</t>
  </si>
  <si>
    <t>FILA_216</t>
  </si>
  <si>
    <t>FILA_217</t>
  </si>
  <si>
    <t>FILA_218</t>
  </si>
  <si>
    <t>FILA_219</t>
  </si>
  <si>
    <t>FILA_220</t>
  </si>
  <si>
    <t>FILA_221</t>
  </si>
  <si>
    <t>FILA_222</t>
  </si>
  <si>
    <t>FILA_223</t>
  </si>
  <si>
    <t>FILA_224</t>
  </si>
  <si>
    <t>FILA_225</t>
  </si>
  <si>
    <t>FILA_226</t>
  </si>
  <si>
    <t>FILA_227</t>
  </si>
  <si>
    <t>FILA_228</t>
  </si>
  <si>
    <t>FILA_229</t>
  </si>
  <si>
    <t>FILA_230</t>
  </si>
  <si>
    <t>FILA_231</t>
  </si>
  <si>
    <t>FILA_232</t>
  </si>
  <si>
    <t>FILA_233</t>
  </si>
  <si>
    <t>FILA_234</t>
  </si>
  <si>
    <t>FILA_235</t>
  </si>
  <si>
    <t>FILA_236</t>
  </si>
  <si>
    <t>FILA_237</t>
  </si>
  <si>
    <t>FILA_238</t>
  </si>
  <si>
    <t>FILA_239</t>
  </si>
  <si>
    <t>FILA_240</t>
  </si>
  <si>
    <t>FILA_241</t>
  </si>
  <si>
    <t>FILA_242</t>
  </si>
  <si>
    <t>FILA_243</t>
  </si>
  <si>
    <t>FILA_244</t>
  </si>
  <si>
    <t>FILA_245</t>
  </si>
  <si>
    <t>FILA_246</t>
  </si>
  <si>
    <t>FILA_247</t>
  </si>
  <si>
    <t>FILA_248</t>
  </si>
  <si>
    <t>FILA_249</t>
  </si>
  <si>
    <t>FILA_250</t>
  </si>
  <si>
    <t>FILA_251</t>
  </si>
  <si>
    <t>FILA_252</t>
  </si>
  <si>
    <t>FILA_253</t>
  </si>
  <si>
    <t>FILA_254</t>
  </si>
  <si>
    <t>FILA_255</t>
  </si>
  <si>
    <t>FILA_256</t>
  </si>
  <si>
    <t>FILA_257</t>
  </si>
  <si>
    <t>FILA_258</t>
  </si>
  <si>
    <t>FILA_259</t>
  </si>
  <si>
    <t>FILA_260</t>
  </si>
  <si>
    <t>FILA_261</t>
  </si>
  <si>
    <t>FILA_262</t>
  </si>
  <si>
    <t>FILA_263</t>
  </si>
  <si>
    <t>FILA_264</t>
  </si>
  <si>
    <t>FILA_265</t>
  </si>
  <si>
    <t>FILA_266</t>
  </si>
  <si>
    <t>FILA_267</t>
  </si>
  <si>
    <t>FILA_268</t>
  </si>
  <si>
    <t>FILA_269</t>
  </si>
  <si>
    <t>FILA_270</t>
  </si>
  <si>
    <t>FILA_271</t>
  </si>
  <si>
    <t>FILA_272</t>
  </si>
  <si>
    <t>FILA_273</t>
  </si>
  <si>
    <t>FILA_274</t>
  </si>
  <si>
    <t>FILA_275</t>
  </si>
  <si>
    <t>FILA_276</t>
  </si>
  <si>
    <t>FILA_277</t>
  </si>
  <si>
    <t>FILA_278</t>
  </si>
  <si>
    <t>FILA_279</t>
  </si>
  <si>
    <t>FILA_280</t>
  </si>
  <si>
    <t>FILA_281</t>
  </si>
  <si>
    <t>FILA_282</t>
  </si>
  <si>
    <t>FILA_283</t>
  </si>
  <si>
    <t>FILA_284</t>
  </si>
  <si>
    <t>FILA_285</t>
  </si>
  <si>
    <t>FILA_286</t>
  </si>
  <si>
    <t>FILA_287</t>
  </si>
  <si>
    <t>FILA_288</t>
  </si>
  <si>
    <t>FILA_289</t>
  </si>
  <si>
    <t>FILA_290</t>
  </si>
  <si>
    <t>FILA_291</t>
  </si>
  <si>
    <t>FILA_292</t>
  </si>
  <si>
    <t>FILA_293</t>
  </si>
  <si>
    <t>FILA_294</t>
  </si>
  <si>
    <t>FILA_295</t>
  </si>
  <si>
    <t>FILA_296</t>
  </si>
  <si>
    <t>FILA_297</t>
  </si>
  <si>
    <t>FILA_298</t>
  </si>
  <si>
    <t>FILA_299</t>
  </si>
  <si>
    <t>FILA_300</t>
  </si>
  <si>
    <t>FILA_301</t>
  </si>
  <si>
    <t>FILA_302</t>
  </si>
  <si>
    <t>FILA_303</t>
  </si>
  <si>
    <t>FILA_304</t>
  </si>
  <si>
    <t>FILA_305</t>
  </si>
  <si>
    <t>FILA_306</t>
  </si>
  <si>
    <t>FILA_307</t>
  </si>
  <si>
    <t>FILA_308</t>
  </si>
  <si>
    <t>FILA_309</t>
  </si>
  <si>
    <t>FILA_310</t>
  </si>
  <si>
    <t>FILA_311</t>
  </si>
  <si>
    <t>FILA_312</t>
  </si>
  <si>
    <t>FILA_313</t>
  </si>
  <si>
    <t>FILA_314</t>
  </si>
  <si>
    <t>FILA_315</t>
  </si>
  <si>
    <t>FILA_316</t>
  </si>
  <si>
    <t>FILA_317</t>
  </si>
  <si>
    <t>FILA_318</t>
  </si>
  <si>
    <t>FILA_319</t>
  </si>
  <si>
    <t>FILA_320</t>
  </si>
  <si>
    <t>FILA_321</t>
  </si>
  <si>
    <t>FILA_322</t>
  </si>
  <si>
    <t>FILA_323</t>
  </si>
  <si>
    <t>FILA_324</t>
  </si>
  <si>
    <t>FILA_325</t>
  </si>
  <si>
    <t>FILA_326</t>
  </si>
  <si>
    <t>FILA_327</t>
  </si>
  <si>
    <t>FILA_328</t>
  </si>
  <si>
    <t>FILA_329</t>
  </si>
  <si>
    <t>FILA_330</t>
  </si>
  <si>
    <t>FILA_331</t>
  </si>
  <si>
    <t>FILA_332</t>
  </si>
  <si>
    <t>FILA_333</t>
  </si>
  <si>
    <t>FILA_334</t>
  </si>
  <si>
    <t>FILA_335</t>
  </si>
  <si>
    <t>FILA_336</t>
  </si>
  <si>
    <t>FILA_337</t>
  </si>
  <si>
    <t>FILA_338</t>
  </si>
  <si>
    <t>FILA_339</t>
  </si>
  <si>
    <t>FILA_340</t>
  </si>
  <si>
    <t>FILA_341</t>
  </si>
  <si>
    <t>FILA_342</t>
  </si>
  <si>
    <t>FILA_343</t>
  </si>
  <si>
    <t>FILA_344</t>
  </si>
  <si>
    <t>FILA_345</t>
  </si>
  <si>
    <t>FILA_346</t>
  </si>
  <si>
    <t>FILA_347</t>
  </si>
  <si>
    <t>FILA_348</t>
  </si>
  <si>
    <t>FILA_349</t>
  </si>
  <si>
    <t>FILA_350</t>
  </si>
  <si>
    <t>FILA_351</t>
  </si>
  <si>
    <t>FILA_352</t>
  </si>
  <si>
    <t>FILA_353</t>
  </si>
  <si>
    <t>FILA_354</t>
  </si>
  <si>
    <t>FILA_355</t>
  </si>
  <si>
    <t>FILA_356</t>
  </si>
  <si>
    <t>FILA_357</t>
  </si>
  <si>
    <t>FILA_358</t>
  </si>
  <si>
    <t>FILA_359</t>
  </si>
  <si>
    <t>FILA_360</t>
  </si>
  <si>
    <t>FILA_361</t>
  </si>
  <si>
    <t>FILA_362</t>
  </si>
  <si>
    <t>FILA_363</t>
  </si>
  <si>
    <t>FILA_364</t>
  </si>
  <si>
    <t>FILA_365</t>
  </si>
  <si>
    <t>FILA_366</t>
  </si>
  <si>
    <t>FILA_367</t>
  </si>
  <si>
    <t>FILA_368</t>
  </si>
  <si>
    <t>FILA_369</t>
  </si>
  <si>
    <t>FILA_370</t>
  </si>
  <si>
    <t>FILA_371</t>
  </si>
  <si>
    <t>FILA_372</t>
  </si>
  <si>
    <t>FILA_373</t>
  </si>
  <si>
    <t>FILA_374</t>
  </si>
  <si>
    <t>FILA_375</t>
  </si>
  <si>
    <t>FILA_376</t>
  </si>
  <si>
    <t>FILA_377</t>
  </si>
  <si>
    <t>FILA_378</t>
  </si>
  <si>
    <t>FILA_379</t>
  </si>
  <si>
    <t>FILA_380</t>
  </si>
  <si>
    <t>FILA_381</t>
  </si>
  <si>
    <t>FILA_382</t>
  </si>
  <si>
    <t>FILA_383</t>
  </si>
  <si>
    <t>FILA_384</t>
  </si>
  <si>
    <t>FILA_385</t>
  </si>
  <si>
    <t>FILA_386</t>
  </si>
  <si>
    <t>FILA_387</t>
  </si>
  <si>
    <t>FILA_388</t>
  </si>
  <si>
    <t>FILA_389</t>
  </si>
  <si>
    <t>FILA_390</t>
  </si>
  <si>
    <t>FILA_391</t>
  </si>
  <si>
    <t>FILA_392</t>
  </si>
  <si>
    <t>FILA_393</t>
  </si>
  <si>
    <t>FILA_394</t>
  </si>
  <si>
    <t>FILA_395</t>
  </si>
  <si>
    <t>FILA_396</t>
  </si>
  <si>
    <t>FILA_397</t>
  </si>
  <si>
    <t>FILA_398</t>
  </si>
  <si>
    <t>FILA_399</t>
  </si>
  <si>
    <t>FILA_400</t>
  </si>
  <si>
    <t>FILA_401</t>
  </si>
  <si>
    <t>FILA_402</t>
  </si>
  <si>
    <t>FILA_403</t>
  </si>
  <si>
    <t>FILA_404</t>
  </si>
  <si>
    <t>FILA_405</t>
  </si>
  <si>
    <t>FILA_406</t>
  </si>
  <si>
    <t>FILA_407</t>
  </si>
  <si>
    <t>FILA_408</t>
  </si>
  <si>
    <t>FILA_409</t>
  </si>
  <si>
    <t>FILA_410</t>
  </si>
  <si>
    <t>FILA_411</t>
  </si>
  <si>
    <t>FILA_412</t>
  </si>
  <si>
    <t>FILA_413</t>
  </si>
  <si>
    <t>FILA_414</t>
  </si>
  <si>
    <t>FILA_415</t>
  </si>
  <si>
    <t>FILA_416</t>
  </si>
  <si>
    <t>FILA_417</t>
  </si>
  <si>
    <t>FILA_418</t>
  </si>
  <si>
    <t>FILA_419</t>
  </si>
  <si>
    <t>FILA_420</t>
  </si>
  <si>
    <t>FILA_421</t>
  </si>
  <si>
    <t>FILA_422</t>
  </si>
  <si>
    <t>FILA_423</t>
  </si>
  <si>
    <t>FILA_424</t>
  </si>
  <si>
    <t>FILA_425</t>
  </si>
  <si>
    <t>FILA_426</t>
  </si>
  <si>
    <t>FILA_427</t>
  </si>
  <si>
    <t>FILA_428</t>
  </si>
  <si>
    <t>FILA_429</t>
  </si>
  <si>
    <t>FILA_430</t>
  </si>
  <si>
    <t>FILA_431</t>
  </si>
  <si>
    <t>FILA_432</t>
  </si>
  <si>
    <t>FILA_433</t>
  </si>
  <si>
    <t>FILA_434</t>
  </si>
  <si>
    <t>FILA_435</t>
  </si>
  <si>
    <t>FILA_436</t>
  </si>
  <si>
    <t>FILA_437</t>
  </si>
  <si>
    <t>FILA_438</t>
  </si>
  <si>
    <t>FILA_439</t>
  </si>
  <si>
    <t>FILA_440</t>
  </si>
  <si>
    <t>FILA_441</t>
  </si>
  <si>
    <t>FILA_442</t>
  </si>
  <si>
    <t>FILA_443</t>
  </si>
  <si>
    <t>FILA_444</t>
  </si>
  <si>
    <t>FILA_445</t>
  </si>
  <si>
    <t>FILA_446</t>
  </si>
  <si>
    <t>FILA_447</t>
  </si>
  <si>
    <t>FILA_448</t>
  </si>
  <si>
    <t>FILA_449</t>
  </si>
  <si>
    <t>FILA_450</t>
  </si>
  <si>
    <t>FILA_451</t>
  </si>
  <si>
    <t>FILA_452</t>
  </si>
  <si>
    <t>FILA_453</t>
  </si>
  <si>
    <t>FILA_454</t>
  </si>
  <si>
    <t>FILA_455</t>
  </si>
  <si>
    <t>FILA_456</t>
  </si>
  <si>
    <t>FILA_457</t>
  </si>
  <si>
    <t>FILA_458</t>
  </si>
  <si>
    <t>FILA_459</t>
  </si>
  <si>
    <t>FILA_460</t>
  </si>
  <si>
    <t>FILA_461</t>
  </si>
  <si>
    <t>FILA_462</t>
  </si>
  <si>
    <t>FILA_463</t>
  </si>
  <si>
    <t>FILA_464</t>
  </si>
  <si>
    <t>FILA_465</t>
  </si>
  <si>
    <t>FILA_466</t>
  </si>
  <si>
    <t>FILA_467</t>
  </si>
  <si>
    <t>FILA_468</t>
  </si>
  <si>
    <t>FILA_469</t>
  </si>
  <si>
    <t>FILA_470</t>
  </si>
  <si>
    <t>FILA_471</t>
  </si>
  <si>
    <t>FILA_472</t>
  </si>
  <si>
    <t>FILA_473</t>
  </si>
  <si>
    <t>FILA_474</t>
  </si>
  <si>
    <t>FILA_475</t>
  </si>
  <si>
    <t>FILA_476</t>
  </si>
  <si>
    <t>FILA_477</t>
  </si>
  <si>
    <t>FILA_478</t>
  </si>
  <si>
    <t>FILA_479</t>
  </si>
  <si>
    <t>FILA_480</t>
  </si>
  <si>
    <t>FILA_481</t>
  </si>
  <si>
    <t>FILA_482</t>
  </si>
  <si>
    <t>FILA_483</t>
  </si>
  <si>
    <t>FILA_484</t>
  </si>
  <si>
    <t>FILA_485</t>
  </si>
  <si>
    <t>FILA_486</t>
  </si>
  <si>
    <t>FILA_487</t>
  </si>
  <si>
    <t>FILA_488</t>
  </si>
  <si>
    <t>FILA_489</t>
  </si>
  <si>
    <t>FILA_490</t>
  </si>
  <si>
    <t>FILA_491</t>
  </si>
  <si>
    <t>FILA_492</t>
  </si>
  <si>
    <t>FILA_493</t>
  </si>
  <si>
    <t>FILA_494</t>
  </si>
  <si>
    <t>FILA_495</t>
  </si>
  <si>
    <t>FILA_496</t>
  </si>
  <si>
    <t>FILA_497</t>
  </si>
  <si>
    <t>FILA_498</t>
  </si>
  <si>
    <t>FILA_499</t>
  </si>
  <si>
    <t>FILA_500</t>
  </si>
  <si>
    <t>FILA_501</t>
  </si>
  <si>
    <t>FILA_502</t>
  </si>
  <si>
    <t>FILA_503</t>
  </si>
  <si>
    <t>FILA_504</t>
  </si>
  <si>
    <t>FILA_505</t>
  </si>
  <si>
    <t>FILA_506</t>
  </si>
  <si>
    <t>FILA_507</t>
  </si>
  <si>
    <t>FILA_508</t>
  </si>
  <si>
    <t>FILA_509</t>
  </si>
  <si>
    <t>FILA_510</t>
  </si>
  <si>
    <t>FILA_511</t>
  </si>
  <si>
    <t>FILA_512</t>
  </si>
  <si>
    <t>FILA_513</t>
  </si>
  <si>
    <t>FILA_514</t>
  </si>
  <si>
    <t>FILA_515</t>
  </si>
  <si>
    <t>FILA_516</t>
  </si>
  <si>
    <t>FILA_517</t>
  </si>
  <si>
    <t>FILA_518</t>
  </si>
  <si>
    <t>FILA_519</t>
  </si>
  <si>
    <t>FILA_520</t>
  </si>
  <si>
    <t>FILA_521</t>
  </si>
  <si>
    <t>FILA_522</t>
  </si>
  <si>
    <t>FILA_523</t>
  </si>
  <si>
    <t>FILA_524</t>
  </si>
  <si>
    <t>FILA_525</t>
  </si>
  <si>
    <t>FILA_526</t>
  </si>
  <si>
    <t>FILA_527</t>
  </si>
  <si>
    <t>FILA_528</t>
  </si>
  <si>
    <t>FILA_529</t>
  </si>
  <si>
    <t>FILA_530</t>
  </si>
  <si>
    <t>FILA_531</t>
  </si>
  <si>
    <t>FILA_532</t>
  </si>
  <si>
    <t>FILA_533</t>
  </si>
  <si>
    <t>FILA_534</t>
  </si>
  <si>
    <t>FILA_535</t>
  </si>
  <si>
    <t>FILA_536</t>
  </si>
  <si>
    <t>FILA_537</t>
  </si>
  <si>
    <t>FILA_538</t>
  </si>
  <si>
    <t>FILA_539</t>
  </si>
  <si>
    <t>FILA_540</t>
  </si>
  <si>
    <t>FILA_541</t>
  </si>
  <si>
    <t>FILA_542</t>
  </si>
  <si>
    <t>FILA_543</t>
  </si>
  <si>
    <t>FILA_544</t>
  </si>
  <si>
    <t>FILA_545</t>
  </si>
  <si>
    <t>FILA_546</t>
  </si>
  <si>
    <t>FILA_547</t>
  </si>
  <si>
    <t>FILA_548</t>
  </si>
  <si>
    <t>FILA_549</t>
  </si>
  <si>
    <t>FILA_550</t>
  </si>
  <si>
    <t>FILA_551</t>
  </si>
  <si>
    <t>FILA_552</t>
  </si>
  <si>
    <t>FILA_553</t>
  </si>
  <si>
    <t>FILA_554</t>
  </si>
  <si>
    <t>FILA_555</t>
  </si>
  <si>
    <t>FILA_556</t>
  </si>
  <si>
    <t>FILA_557</t>
  </si>
  <si>
    <t>FILA_558</t>
  </si>
  <si>
    <t>FILA_559</t>
  </si>
  <si>
    <t>FILA_560</t>
  </si>
  <si>
    <t>FILA_561</t>
  </si>
  <si>
    <t>FILA_562</t>
  </si>
  <si>
    <t>FILA_563</t>
  </si>
  <si>
    <t>FILA_564</t>
  </si>
  <si>
    <t>FILA_565</t>
  </si>
  <si>
    <t>FILA_566</t>
  </si>
  <si>
    <t>FILA_567</t>
  </si>
  <si>
    <t>FILA_568</t>
  </si>
  <si>
    <t>FILA_569</t>
  </si>
  <si>
    <t>FILA_570</t>
  </si>
  <si>
    <t>FILA_571</t>
  </si>
  <si>
    <t>FILA_572</t>
  </si>
  <si>
    <t>FILA_573</t>
  </si>
  <si>
    <t>FILA_574</t>
  </si>
  <si>
    <t>FILA_575</t>
  </si>
  <si>
    <t>FILA_576</t>
  </si>
  <si>
    <t>FILA_577</t>
  </si>
  <si>
    <t>FILA_578</t>
  </si>
  <si>
    <t>FILA_579</t>
  </si>
  <si>
    <t>FILA_580</t>
  </si>
  <si>
    <t>FILA_581</t>
  </si>
  <si>
    <t>FILA_582</t>
  </si>
  <si>
    <t>FILA_583</t>
  </si>
  <si>
    <t>FILA_584</t>
  </si>
  <si>
    <t>FILA_585</t>
  </si>
  <si>
    <t>FILA_586</t>
  </si>
  <si>
    <t>FILA_587</t>
  </si>
  <si>
    <t>FILA_588</t>
  </si>
  <si>
    <t>FILA_589</t>
  </si>
  <si>
    <t>FILA_590</t>
  </si>
  <si>
    <t>FILA_591</t>
  </si>
  <si>
    <t>FILA_592</t>
  </si>
  <si>
    <t>FILA_593</t>
  </si>
  <si>
    <t>FILA_594</t>
  </si>
  <si>
    <t>FILA_595</t>
  </si>
  <si>
    <t>FILA_596</t>
  </si>
  <si>
    <t>FILA_597</t>
  </si>
  <si>
    <t>FILA_598</t>
  </si>
  <si>
    <t>FILA_599</t>
  </si>
  <si>
    <t>FILA_600</t>
  </si>
  <si>
    <t>FILA_601</t>
  </si>
  <si>
    <t>FILA_602</t>
  </si>
  <si>
    <t>FILA_603</t>
  </si>
  <si>
    <t>FILA_604</t>
  </si>
  <si>
    <t>FILA_605</t>
  </si>
  <si>
    <t>FILA_606</t>
  </si>
  <si>
    <t>FILA_607</t>
  </si>
  <si>
    <t>FILA_608</t>
  </si>
  <si>
    <t>FILA_609</t>
  </si>
  <si>
    <t>FILA_610</t>
  </si>
  <si>
    <t>FILA_611</t>
  </si>
  <si>
    <t>FILA_612</t>
  </si>
  <si>
    <t>FILA_613</t>
  </si>
  <si>
    <t>FILA_614</t>
  </si>
  <si>
    <t>FILA_615</t>
  </si>
  <si>
    <t>FILA_616</t>
  </si>
  <si>
    <t>FILA_617</t>
  </si>
  <si>
    <t>FILA_618</t>
  </si>
  <si>
    <t>FILA_619</t>
  </si>
  <si>
    <t>FILA_620</t>
  </si>
  <si>
    <t>FILA_621</t>
  </si>
  <si>
    <t>FILA_622</t>
  </si>
  <si>
    <t>FILA_623</t>
  </si>
  <si>
    <t>FILA_624</t>
  </si>
  <si>
    <t>FILA_625</t>
  </si>
  <si>
    <t>11001310303120040005401</t>
  </si>
  <si>
    <t>05001233100020050582101</t>
  </si>
  <si>
    <t>25000231500020060094601</t>
  </si>
  <si>
    <t>76001233100020060216700</t>
  </si>
  <si>
    <t>05001233100019980076400</t>
  </si>
  <si>
    <t>50001233100020060107601</t>
  </si>
  <si>
    <t>05001333100720070023600</t>
  </si>
  <si>
    <t>11001333103620070022201</t>
  </si>
  <si>
    <t>25000232400020080014801</t>
  </si>
  <si>
    <t xml:space="preserve">11001333103520080003002 </t>
  </si>
  <si>
    <t>11001333104120080014403</t>
  </si>
  <si>
    <t>41001333100120090031601</t>
  </si>
  <si>
    <t>25000232600020090047201</t>
  </si>
  <si>
    <t>05001233100020100032400</t>
  </si>
  <si>
    <t>25000232400020100021201</t>
  </si>
  <si>
    <t>11001333103720090034201</t>
  </si>
  <si>
    <t>52001333170120100003600</t>
  </si>
  <si>
    <t>52001333170120100004100</t>
  </si>
  <si>
    <t>11001333103320100024700</t>
  </si>
  <si>
    <t>11001333103220100023900</t>
  </si>
  <si>
    <t>52001333170120100007400</t>
  </si>
  <si>
    <t>25000232400020110025201</t>
  </si>
  <si>
    <t>52001333170120100007100</t>
  </si>
  <si>
    <t>19001230000020100033900</t>
  </si>
  <si>
    <t>19001333100220100037302</t>
  </si>
  <si>
    <t>11001333103620100022902</t>
  </si>
  <si>
    <t>18001333100220110007500</t>
  </si>
  <si>
    <t>18001333100220110009100</t>
  </si>
  <si>
    <t>52001333170120110000900</t>
  </si>
  <si>
    <t>11001333103320110025600</t>
  </si>
  <si>
    <t>11001333103620110001600</t>
  </si>
  <si>
    <t>52001333170120110003300</t>
  </si>
  <si>
    <t>25000232600020110003203</t>
  </si>
  <si>
    <t>11001032400020090058900</t>
  </si>
  <si>
    <t>23001333100220110003300</t>
  </si>
  <si>
    <t>11001333103420110000903</t>
  </si>
  <si>
    <t>25000232600020100086801</t>
  </si>
  <si>
    <t>11001333103420110001300</t>
  </si>
  <si>
    <t>47001333100520100089700</t>
  </si>
  <si>
    <t>19001333100220090037401</t>
  </si>
  <si>
    <t>08001310300120100024900</t>
  </si>
  <si>
    <t>86001333170120100001400</t>
  </si>
  <si>
    <t>86001333170120100001701</t>
  </si>
  <si>
    <t>11001333103220100029300</t>
  </si>
  <si>
    <t>11001333103220110000200</t>
  </si>
  <si>
    <t>11001333103620110001400</t>
  </si>
  <si>
    <t>11001333103220110000702</t>
  </si>
  <si>
    <t>11001333103420110000800</t>
  </si>
  <si>
    <t>41001233100020110009602</t>
  </si>
  <si>
    <t>41001233100020110004902</t>
  </si>
  <si>
    <t>11001333101420090040600</t>
  </si>
  <si>
    <t>41001233100020110005702</t>
  </si>
  <si>
    <t>52001333170120110003401</t>
  </si>
  <si>
    <t>52001333170120110004001</t>
  </si>
  <si>
    <t>52001333170120110002600</t>
  </si>
  <si>
    <t>11001333103220110002500</t>
  </si>
  <si>
    <t>11001333103220110003900</t>
  </si>
  <si>
    <t>11001333103420110006000</t>
  </si>
  <si>
    <t>41001233100020110005500</t>
  </si>
  <si>
    <t>19001230000020100043200</t>
  </si>
  <si>
    <t>19001333100220100043500</t>
  </si>
  <si>
    <t>19001230000020110001100</t>
  </si>
  <si>
    <t>47001333100120100092500</t>
  </si>
  <si>
    <t>11001333103220110004000</t>
  </si>
  <si>
    <t>11001333103520100025800</t>
  </si>
  <si>
    <t>23001333100420150032801</t>
  </si>
  <si>
    <t>18001333100120110011100</t>
  </si>
  <si>
    <t>41001233100020110015702</t>
  </si>
  <si>
    <t>23001333100420110001500</t>
  </si>
  <si>
    <t>23001333100420110001300</t>
  </si>
  <si>
    <t>23001333100420110001400</t>
  </si>
  <si>
    <t>19001233100020080042201</t>
  </si>
  <si>
    <t>25000232600020110005101</t>
  </si>
  <si>
    <t>25000232600020110006503</t>
  </si>
  <si>
    <t>11001333103620120003800</t>
  </si>
  <si>
    <t>25000232600020110115101</t>
  </si>
  <si>
    <t>11001333103520110000604</t>
  </si>
  <si>
    <t>11001333103520110003601</t>
  </si>
  <si>
    <t>11001333103520100026700</t>
  </si>
  <si>
    <t>11001333103520100025200</t>
  </si>
  <si>
    <t>19001230000020100041500</t>
  </si>
  <si>
    <t>18001333100120110009700</t>
  </si>
  <si>
    <t>52001333170120110002900</t>
  </si>
  <si>
    <t>25000232600020110005001</t>
  </si>
  <si>
    <t>52001333170120110009100</t>
  </si>
  <si>
    <t>11001032400020100019700</t>
  </si>
  <si>
    <t>52001333170120110003600</t>
  </si>
  <si>
    <t>41001333100220110000701</t>
  </si>
  <si>
    <t>18001333100120110010300</t>
  </si>
  <si>
    <t>25000232600020110009401</t>
  </si>
  <si>
    <t>18001333100120110010500</t>
  </si>
  <si>
    <t>25000232600020110000801</t>
  </si>
  <si>
    <t>86001333170120110000102</t>
  </si>
  <si>
    <t>86001333170120110001301</t>
  </si>
  <si>
    <t>86001333100220110001502</t>
  </si>
  <si>
    <t>52001333170120110003200</t>
  </si>
  <si>
    <t>52001333170120110001800</t>
  </si>
  <si>
    <t>25000232400020110035701</t>
  </si>
  <si>
    <t>11001032400020090029700</t>
  </si>
  <si>
    <t>52001333170120110003001</t>
  </si>
  <si>
    <t>52001333170120110006600</t>
  </si>
  <si>
    <t>86001333100220110009501</t>
  </si>
  <si>
    <t>25000232600020110146902</t>
  </si>
  <si>
    <t>19001333100220110022500</t>
  </si>
  <si>
    <t>25000232600020120070301</t>
  </si>
  <si>
    <t>76001333101320110035500</t>
  </si>
  <si>
    <t>25286400300120110019400</t>
  </si>
  <si>
    <t>08001233100020120034601</t>
  </si>
  <si>
    <t>52001333170120110002700</t>
  </si>
  <si>
    <t>05001233100020120084503</t>
  </si>
  <si>
    <t>05001333301620120038400</t>
  </si>
  <si>
    <t>25000232600020120062501</t>
  </si>
  <si>
    <t>11001333103520110000300</t>
  </si>
  <si>
    <t>11001032500020120088500</t>
  </si>
  <si>
    <t>05001333302620130008201</t>
  </si>
  <si>
    <t>25000232400020120057501</t>
  </si>
  <si>
    <t>41001333100120110001905</t>
  </si>
  <si>
    <t>19001333301020110044801</t>
  </si>
  <si>
    <t>41001333100620110003602</t>
  </si>
  <si>
    <t>41001333100120110003702</t>
  </si>
  <si>
    <t>25000234100020120054901</t>
  </si>
  <si>
    <t>25000234100020130168001</t>
  </si>
  <si>
    <t>13001233300020130041500</t>
  </si>
  <si>
    <t>25000233600020130150001</t>
  </si>
  <si>
    <t>25000234200020130577001</t>
  </si>
  <si>
    <t>86001333170120110001602</t>
  </si>
  <si>
    <t>11001032400020130055100</t>
  </si>
  <si>
    <t>05001333302620130026101</t>
  </si>
  <si>
    <t>25000234100020130268701</t>
  </si>
  <si>
    <t>25000234100020130068801</t>
  </si>
  <si>
    <t>11001032400020120031300</t>
  </si>
  <si>
    <t>05001333302620130116500</t>
  </si>
  <si>
    <t>25000233600020140057701</t>
  </si>
  <si>
    <t>13001333300220140011600</t>
  </si>
  <si>
    <t>25000233600020140021702</t>
  </si>
  <si>
    <t>11001333570620140006100</t>
  </si>
  <si>
    <t>05001233300020140108304</t>
  </si>
  <si>
    <t>08001233100020090040300</t>
  </si>
  <si>
    <t>76001333300720140016601</t>
  </si>
  <si>
    <t>11001032400020160057000</t>
  </si>
  <si>
    <t>25000234200020130706201</t>
  </si>
  <si>
    <t>66001310300120140007000</t>
  </si>
  <si>
    <t>25000233600020140116800</t>
  </si>
  <si>
    <t>11001333603620140005000</t>
  </si>
  <si>
    <t>25000233600020140137602</t>
  </si>
  <si>
    <t>25000233600020140137800</t>
  </si>
  <si>
    <t>41001333100120100049800</t>
  </si>
  <si>
    <t>11001333400120150004200</t>
  </si>
  <si>
    <t>11001333400520140021701</t>
  </si>
  <si>
    <t>25000233600020150010001</t>
  </si>
  <si>
    <t>23417310300120150000100</t>
  </si>
  <si>
    <t>25000234100020140150301</t>
  </si>
  <si>
    <t>76001333301320140025701</t>
  </si>
  <si>
    <t>11001333603620140038100</t>
  </si>
  <si>
    <t>25000233600020150068701</t>
  </si>
  <si>
    <t>11001333603820140031500</t>
  </si>
  <si>
    <t>05001233300020140194601</t>
  </si>
  <si>
    <t>25000233600020140095500</t>
  </si>
  <si>
    <t>25000233600020150070502</t>
  </si>
  <si>
    <t>05001333301320150008700</t>
  </si>
  <si>
    <t>11001333603420140016300</t>
  </si>
  <si>
    <t>05001333302220130018900</t>
  </si>
  <si>
    <t>25000233600020150159201</t>
  </si>
  <si>
    <t>25000234100020150166000</t>
  </si>
  <si>
    <t>25000234100020150177500</t>
  </si>
  <si>
    <t>08001333100620150042400</t>
  </si>
  <si>
    <t>11001333603120150038200</t>
  </si>
  <si>
    <t xml:space="preserve">08001333300620150040700 </t>
  </si>
  <si>
    <t>25000233600020150235802</t>
  </si>
  <si>
    <t>05001333302520150087701</t>
  </si>
  <si>
    <t>25000234200020150541600</t>
  </si>
  <si>
    <t>25000233600020150235200</t>
  </si>
  <si>
    <t>76001333301220160001102</t>
  </si>
  <si>
    <t>05001333301620150118201</t>
  </si>
  <si>
    <t>25000234100020160065901</t>
  </si>
  <si>
    <t>11001333400520150026401</t>
  </si>
  <si>
    <t>47001310300420160015200</t>
  </si>
  <si>
    <t>25000233600020150287001</t>
  </si>
  <si>
    <t>25000234200020160058100</t>
  </si>
  <si>
    <t>08001333300920160025400</t>
  </si>
  <si>
    <t>11001334104520160030101</t>
  </si>
  <si>
    <t>66001333300620160004602</t>
  </si>
  <si>
    <t>76001333300720160021500</t>
  </si>
  <si>
    <t>05001233300020140210600</t>
  </si>
  <si>
    <t>05001333300720160072001</t>
  </si>
  <si>
    <t>44001333300120150011700</t>
  </si>
  <si>
    <t>05001333302220160064501</t>
  </si>
  <si>
    <t>25000234100020170008302</t>
  </si>
  <si>
    <t>50001333100320110002702</t>
  </si>
  <si>
    <t>11001333400120160027701</t>
  </si>
  <si>
    <t>08001333301220160037301</t>
  </si>
  <si>
    <t>68001333300720160010600</t>
  </si>
  <si>
    <t>76001333301520170001700</t>
  </si>
  <si>
    <t>11001333400520160027800</t>
  </si>
  <si>
    <t>11001333502020170010501</t>
  </si>
  <si>
    <t>11001333603620160022900</t>
  </si>
  <si>
    <t>25269333300120160035900</t>
  </si>
  <si>
    <t>20001310300520160014300</t>
  </si>
  <si>
    <t>08001333300220170013300</t>
  </si>
  <si>
    <t>08001333300620170009000</t>
  </si>
  <si>
    <t>11001310500520170033901</t>
  </si>
  <si>
    <t>13836318900220160018000</t>
  </si>
  <si>
    <t>11001333400120160028600</t>
  </si>
  <si>
    <t>08001333300820170011800</t>
  </si>
  <si>
    <t>05001333301820170036300</t>
  </si>
  <si>
    <t>08001333300720170013600</t>
  </si>
  <si>
    <t>05001310502220170044200</t>
  </si>
  <si>
    <t>25000233600020170068001</t>
  </si>
  <si>
    <t>11001333400220170006401</t>
  </si>
  <si>
    <t>11001333400620160021200</t>
  </si>
  <si>
    <t>05001333301720170042300</t>
  </si>
  <si>
    <t>05001333302420170036801</t>
  </si>
  <si>
    <t>11001333502720170011300</t>
  </si>
  <si>
    <t xml:space="preserve">08001333301320170032000 </t>
  </si>
  <si>
    <t>11001334305920160047901</t>
  </si>
  <si>
    <t>08001333301420170046801</t>
  </si>
  <si>
    <t>05001333301920170037700</t>
  </si>
  <si>
    <t>66001310300320170002800</t>
  </si>
  <si>
    <t>08001333300520170011300</t>
  </si>
  <si>
    <t>47001333300120170014600</t>
  </si>
  <si>
    <t>25000234200020170386801</t>
  </si>
  <si>
    <t>08001333301320170046400</t>
  </si>
  <si>
    <t>08001333301220170021301</t>
  </si>
  <si>
    <t>05001333301820170055900</t>
  </si>
  <si>
    <t>47001333300420170008500</t>
  </si>
  <si>
    <t>08001333301320170047800</t>
  </si>
  <si>
    <t>11001333400420170017701</t>
  </si>
  <si>
    <t>11001333603720160038400</t>
  </si>
  <si>
    <t>08001333300220170034400</t>
  </si>
  <si>
    <t>11001310502820140074601</t>
  </si>
  <si>
    <t>05001233300020170140100</t>
  </si>
  <si>
    <t>25000233600020170184801</t>
  </si>
  <si>
    <t>17001310300620170002900</t>
  </si>
  <si>
    <t>25000233600020170236501</t>
  </si>
  <si>
    <t>11001333103620120010100</t>
  </si>
  <si>
    <t>05001233300020180032500</t>
  </si>
  <si>
    <t>25000233600020170025900</t>
  </si>
  <si>
    <t>41001333300320150013201</t>
  </si>
  <si>
    <t>11001032400020160008800</t>
  </si>
  <si>
    <t>05001233300020180043500</t>
  </si>
  <si>
    <t>76001233300220170141601</t>
  </si>
  <si>
    <t>25000233600020180040801</t>
  </si>
  <si>
    <t>05001333300720180022000</t>
  </si>
  <si>
    <t>11001333400120180005500</t>
  </si>
  <si>
    <t>08001333301320170026100</t>
  </si>
  <si>
    <t>76001233300020170141501</t>
  </si>
  <si>
    <t>11001310500820170061700</t>
  </si>
  <si>
    <t>25000234100020180048200</t>
  </si>
  <si>
    <t>25000233600020180051901</t>
  </si>
  <si>
    <t>25000233600020180026401</t>
  </si>
  <si>
    <t>47001310500220170031700</t>
  </si>
  <si>
    <t>05001333300120180024901</t>
  </si>
  <si>
    <t>25000234200020180113001</t>
  </si>
  <si>
    <t>25000233600020180061601</t>
  </si>
  <si>
    <t>23001333100420140000301</t>
  </si>
  <si>
    <t>05001333301720180036500</t>
  </si>
  <si>
    <t>11001032400020160050100</t>
  </si>
  <si>
    <t>25000234100020180091000</t>
  </si>
  <si>
    <t>11001310502520180041100</t>
  </si>
  <si>
    <t>11001310502020180026101</t>
  </si>
  <si>
    <t>25000233600020180081801</t>
  </si>
  <si>
    <t>25000233600020180090500</t>
  </si>
  <si>
    <t>11001310501720180028900</t>
  </si>
  <si>
    <t>52001333300420180012100</t>
  </si>
  <si>
    <t>25000233700020170184300</t>
  </si>
  <si>
    <t>11001333400420180035200</t>
  </si>
  <si>
    <t>11001310502820180037500</t>
  </si>
  <si>
    <t>11001334306020180037902</t>
  </si>
  <si>
    <t>68001225200020068000801</t>
  </si>
  <si>
    <t>76001333300420180020501</t>
  </si>
  <si>
    <t>19001233300420180035000</t>
  </si>
  <si>
    <t>11001333603120180032500</t>
  </si>
  <si>
    <t>11001334306020180039600</t>
  </si>
  <si>
    <t>11001334306220180042600</t>
  </si>
  <si>
    <t>11001334306020180041900</t>
  </si>
  <si>
    <t>11001333603120180041900</t>
  </si>
  <si>
    <t>11001310501620180044801</t>
  </si>
  <si>
    <t>25269333300220190001000</t>
  </si>
  <si>
    <t>11001333603120180042000</t>
  </si>
  <si>
    <t>11001334306120180043200</t>
  </si>
  <si>
    <t>11001334306120180042400</t>
  </si>
  <si>
    <t>68001333300320160004201</t>
  </si>
  <si>
    <t>11001334306320190004700</t>
  </si>
  <si>
    <t>11001334306320190005900</t>
  </si>
  <si>
    <t>11001333400320180029700</t>
  </si>
  <si>
    <t>25000233600020190008601</t>
  </si>
  <si>
    <t>11001334104520180037100</t>
  </si>
  <si>
    <t>11001334306020190004200</t>
  </si>
  <si>
    <t>25000233600020190011300</t>
  </si>
  <si>
    <t>41001233300020190002100</t>
  </si>
  <si>
    <t>11001334306120180043100</t>
  </si>
  <si>
    <t>11001333603620180034200</t>
  </si>
  <si>
    <t>11001334306120180043000</t>
  </si>
  <si>
    <t>11001310502120180053000</t>
  </si>
  <si>
    <t>11001333603220180040400</t>
  </si>
  <si>
    <t xml:space="preserve">25000233600020190025000 </t>
  </si>
  <si>
    <t>11001333603120190003601</t>
  </si>
  <si>
    <t>11001333603320170005401</t>
  </si>
  <si>
    <t>11001334306120180037100</t>
  </si>
  <si>
    <t xml:space="preserve">11001334306120180038300 </t>
  </si>
  <si>
    <t>11001334306120180037200</t>
  </si>
  <si>
    <t>11001333603220180038700</t>
  </si>
  <si>
    <t xml:space="preserve">11001333603220180042300 </t>
  </si>
  <si>
    <t>11001032400020170016300</t>
  </si>
  <si>
    <t>25000234100020180022500</t>
  </si>
  <si>
    <t>25000234100020190019600</t>
  </si>
  <si>
    <t>25000233600020190014000</t>
  </si>
  <si>
    <t>25000233600020170009301</t>
  </si>
  <si>
    <t xml:space="preserve">11001333603220180043100 </t>
  </si>
  <si>
    <t>11001333603220180038000</t>
  </si>
  <si>
    <t>11001333603120190012401</t>
  </si>
  <si>
    <t xml:space="preserve">25000234100020190027400 </t>
  </si>
  <si>
    <t>08001310500120160029000</t>
  </si>
  <si>
    <t>11001310502220190014700</t>
  </si>
  <si>
    <t>08001333301420180050700</t>
  </si>
  <si>
    <t>11001333603320190003100</t>
  </si>
  <si>
    <t>11001333603320180041100</t>
  </si>
  <si>
    <t>25000234100020180052400</t>
  </si>
  <si>
    <t>11001333603320180036800</t>
  </si>
  <si>
    <t>11001333603720180043600</t>
  </si>
  <si>
    <t>11001334306320190013800</t>
  </si>
  <si>
    <t>11001334306120190014900</t>
  </si>
  <si>
    <t>05001333303220190000500</t>
  </si>
  <si>
    <t>11001333603320190011400</t>
  </si>
  <si>
    <t>11001334306020190014500</t>
  </si>
  <si>
    <t>11001333603620190014200</t>
  </si>
  <si>
    <t>11001334305820180037600</t>
  </si>
  <si>
    <t>11001334305820180041700</t>
  </si>
  <si>
    <t>11001334305820180042200</t>
  </si>
  <si>
    <t>11001333603820180042200</t>
  </si>
  <si>
    <t>25000233600020190012500</t>
  </si>
  <si>
    <t>11001333603220190012600</t>
  </si>
  <si>
    <t>08001333300920190011800</t>
  </si>
  <si>
    <t>25000234100020190067100</t>
  </si>
  <si>
    <t>11001333603420180037500</t>
  </si>
  <si>
    <t>05001333303520190015300</t>
  </si>
  <si>
    <t>25000233600020190053700</t>
  </si>
  <si>
    <t>11001333603820190017500</t>
  </si>
  <si>
    <t>25000234100020190067200</t>
  </si>
  <si>
    <t>25000233600020190055100</t>
  </si>
  <si>
    <t>08001333301420170031800</t>
  </si>
  <si>
    <t>23001333100420150033100</t>
  </si>
  <si>
    <t>19001310300620190010600</t>
  </si>
  <si>
    <t>11001032400020180029300</t>
  </si>
  <si>
    <t>11001310502320190042200</t>
  </si>
  <si>
    <t>25000234100020180103800</t>
  </si>
  <si>
    <t>25000233600020180053002</t>
  </si>
  <si>
    <t>25000233600020190016800</t>
  </si>
  <si>
    <t>25000234100020170059801</t>
  </si>
  <si>
    <t>11001334306020190029801</t>
  </si>
  <si>
    <t>11001334306120190026100</t>
  </si>
  <si>
    <t>13001233300020190047600</t>
  </si>
  <si>
    <t>11001334204920190025200</t>
  </si>
  <si>
    <t>11001333603420190013300</t>
  </si>
  <si>
    <t>11001334306020190018300</t>
  </si>
  <si>
    <t>11001334306120190027100</t>
  </si>
  <si>
    <t>23001333300420190023900</t>
  </si>
  <si>
    <t>11001333603120190010700</t>
  </si>
  <si>
    <t>25000234100020190067000</t>
  </si>
  <si>
    <t>25000234100020190027900</t>
  </si>
  <si>
    <t>25000233600020190081901</t>
  </si>
  <si>
    <t>76001333301120190029900</t>
  </si>
  <si>
    <t>76001333300820190027000</t>
  </si>
  <si>
    <t>11001334306120190032500</t>
  </si>
  <si>
    <t xml:space="preserve">11001334306120190031600 </t>
  </si>
  <si>
    <t>25000234200020170546300</t>
  </si>
  <si>
    <t>11001334306420180046300</t>
  </si>
  <si>
    <t>11001334306120190037000</t>
  </si>
  <si>
    <t>11001334306120190035800</t>
  </si>
  <si>
    <t>25000233600020200002400</t>
  </si>
  <si>
    <t xml:space="preserve">11001333502720170031200 </t>
  </si>
  <si>
    <t>11001334306220200002700</t>
  </si>
  <si>
    <t>25000233600020200004000</t>
  </si>
  <si>
    <t>25000234100020190068000</t>
  </si>
  <si>
    <t>11001334306520190013000</t>
  </si>
  <si>
    <t>11001334305920190034300</t>
  </si>
  <si>
    <t>11001032400020150037500</t>
  </si>
  <si>
    <t>25000233600020190072200</t>
  </si>
  <si>
    <t>11001310303320200016301</t>
  </si>
  <si>
    <t>11001333603420200014200</t>
  </si>
  <si>
    <t>11001333603120200005400</t>
  </si>
  <si>
    <t>11001334306220200004900</t>
  </si>
  <si>
    <t>11001334306020200006300</t>
  </si>
  <si>
    <t>11001334306320200005700</t>
  </si>
  <si>
    <t>81001333300120200006300</t>
  </si>
  <si>
    <t>11001334306020200006100</t>
  </si>
  <si>
    <t>11001333603320190033800</t>
  </si>
  <si>
    <t>11001334306320200000500</t>
  </si>
  <si>
    <t>11001334306320190038300</t>
  </si>
  <si>
    <t>11001333603720200000100</t>
  </si>
  <si>
    <t>11001333603820190038800</t>
  </si>
  <si>
    <t>11001334306420180044700</t>
  </si>
  <si>
    <t>11001333603720200001600</t>
  </si>
  <si>
    <t>11001334306320190039400</t>
  </si>
  <si>
    <t>11001334306320200002700</t>
  </si>
  <si>
    <t>25000234100020230028000</t>
  </si>
  <si>
    <t>11001333603820190027200</t>
  </si>
  <si>
    <t>11001333603320190040100</t>
  </si>
  <si>
    <t>11001333603820200005000</t>
  </si>
  <si>
    <t>11001333603820200003400</t>
  </si>
  <si>
    <t>11001334306520200004500</t>
  </si>
  <si>
    <t>11001334306120200004800</t>
  </si>
  <si>
    <t>11001334306120200000400</t>
  </si>
  <si>
    <t>25000233600020200006000</t>
  </si>
  <si>
    <t>11001334305820200000600</t>
  </si>
  <si>
    <t>11001334306020190034501</t>
  </si>
  <si>
    <t>11001334306020190039200</t>
  </si>
  <si>
    <t>08001333301320200002801</t>
  </si>
  <si>
    <t>11001333603420190012600</t>
  </si>
  <si>
    <t>11001334306420190036000</t>
  </si>
  <si>
    <t>25000234100020190104600</t>
  </si>
  <si>
    <t>11001310304220190078800</t>
  </si>
  <si>
    <t>11001334306520200005200</t>
  </si>
  <si>
    <t>11001334306020200004700</t>
  </si>
  <si>
    <t>11001334306320200015100</t>
  </si>
  <si>
    <t>05001333300320200007000</t>
  </si>
  <si>
    <t>08001333300920200010000</t>
  </si>
  <si>
    <t>11001333603120190029200</t>
  </si>
  <si>
    <t>11001333603720200015500</t>
  </si>
  <si>
    <t>11001333603120200005600</t>
  </si>
  <si>
    <t>25000233600020200004600</t>
  </si>
  <si>
    <t>11001333603320180021602</t>
  </si>
  <si>
    <t xml:space="preserve">25000233600020200005100	</t>
  </si>
  <si>
    <t>11001334306620200001100</t>
  </si>
  <si>
    <t>11001334306320190043700</t>
  </si>
  <si>
    <t>25000233600020200015800</t>
  </si>
  <si>
    <t>41001333300320200004600</t>
  </si>
  <si>
    <t>25000233600020200024200</t>
  </si>
  <si>
    <t>25000233600020190020700</t>
  </si>
  <si>
    <t>11001334306020200002600</t>
  </si>
  <si>
    <t>11001334305920200000300</t>
  </si>
  <si>
    <t>11001333400520190030700</t>
  </si>
  <si>
    <t>11001333603220190017600</t>
  </si>
  <si>
    <t>11001334306320200002400</t>
  </si>
  <si>
    <t>11001333603720190030500</t>
  </si>
  <si>
    <t>25000233600020190079400</t>
  </si>
  <si>
    <t>11001333603720200004500</t>
  </si>
  <si>
    <t>11001334306020200004900</t>
  </si>
  <si>
    <t>11001333603420200004400</t>
  </si>
  <si>
    <t>11001333603220200021200</t>
  </si>
  <si>
    <t>11001334306020200003800</t>
  </si>
  <si>
    <t>11001334306020200006400</t>
  </si>
  <si>
    <t>54001333300320190043900</t>
  </si>
  <si>
    <t>68001333300520200024100</t>
  </si>
  <si>
    <t>25000233600020190092000</t>
  </si>
  <si>
    <t>11001032400020190027700</t>
  </si>
  <si>
    <t>11001334306420200002600</t>
  </si>
  <si>
    <t>11001333603520190013500</t>
  </si>
  <si>
    <t>11001333603520190026900</t>
  </si>
  <si>
    <t>11001334306620190003500</t>
  </si>
  <si>
    <t>76001333300120200013400</t>
  </si>
  <si>
    <t>05001233300020190300500</t>
  </si>
  <si>
    <t>11001333603820200002400</t>
  </si>
  <si>
    <t>76001333301420200019200</t>
  </si>
  <si>
    <t>11001333603320190030000</t>
  </si>
  <si>
    <t>11001400305120200077900</t>
  </si>
  <si>
    <t>11001334306420190039300</t>
  </si>
  <si>
    <t>11001333400520200031500</t>
  </si>
  <si>
    <t>25000233600020210002500</t>
  </si>
  <si>
    <t>25000233600020200039500</t>
  </si>
  <si>
    <t>11001334306520200005400</t>
  </si>
  <si>
    <t>11001334305920190038800</t>
  </si>
  <si>
    <t>11001333603220210008000</t>
  </si>
  <si>
    <t>11001310300420210001100</t>
  </si>
  <si>
    <t>11001334306420200000200</t>
  </si>
  <si>
    <t>11001333400520210008900</t>
  </si>
  <si>
    <t>11001333603720190032200</t>
  </si>
  <si>
    <t>41001333300120210005800</t>
  </si>
  <si>
    <t>11001310304820200039500</t>
  </si>
  <si>
    <t>11001333603320210001700</t>
  </si>
  <si>
    <t>11001032400020210018000</t>
  </si>
  <si>
    <t>11001334306420200004200</t>
  </si>
  <si>
    <t>11001334306020210012900</t>
  </si>
  <si>
    <t xml:space="preserve">76520310300220210003400   </t>
  </si>
  <si>
    <t>11001334306520190012100</t>
  </si>
  <si>
    <t>11001334306520200001400</t>
  </si>
  <si>
    <t>11001333603420200007400</t>
  </si>
  <si>
    <t>11001333400120210006800</t>
  </si>
  <si>
    <t>08001333300620200021400</t>
  </si>
  <si>
    <t>50001233300020190007600</t>
  </si>
  <si>
    <t>08001333301320200020200</t>
  </si>
  <si>
    <t>11001333603220210014400</t>
  </si>
  <si>
    <t>11001334104520210001800</t>
  </si>
  <si>
    <t>41001333300120210003300</t>
  </si>
  <si>
    <t>08001233300020210040900</t>
  </si>
  <si>
    <t>25000233600020210014500</t>
  </si>
  <si>
    <t>25000233600020200031200</t>
  </si>
  <si>
    <t>25000233600020190008000</t>
  </si>
  <si>
    <t>11001333400520210003500</t>
  </si>
  <si>
    <t>11001333400520210013000</t>
  </si>
  <si>
    <t>11001334104520210019300</t>
  </si>
  <si>
    <t>11001310301820210000400</t>
  </si>
  <si>
    <t>11001032400020210035800</t>
  </si>
  <si>
    <t>11001334306320210022700</t>
  </si>
  <si>
    <t>25000234100020210077900</t>
  </si>
  <si>
    <t>11001333400320200030700</t>
  </si>
  <si>
    <t>11001333502420210014100</t>
  </si>
  <si>
    <t>23001233300020210022700</t>
  </si>
  <si>
    <t>11001333603220210019900</t>
  </si>
  <si>
    <t>25000233600020210014300</t>
  </si>
  <si>
    <t>11001333603220210025700</t>
  </si>
  <si>
    <t>11001333400220200030800</t>
  </si>
  <si>
    <t>25000233600020200021100</t>
  </si>
  <si>
    <t>08001333301120210019400</t>
  </si>
  <si>
    <t>05001233300020210132300</t>
  </si>
  <si>
    <t>25000233600020190028800</t>
  </si>
  <si>
    <t>11001333603320210022400</t>
  </si>
  <si>
    <t>11001310500220200025900</t>
  </si>
  <si>
    <t>11001333400320200033000</t>
  </si>
  <si>
    <t>11001334205420210031400</t>
  </si>
  <si>
    <t>25000233600020210015100</t>
  </si>
  <si>
    <t>25000233600020210015900</t>
  </si>
  <si>
    <t>11001333603820210020600</t>
  </si>
  <si>
    <t>11001032400020210013000</t>
  </si>
  <si>
    <t>11001032400020210022400</t>
  </si>
  <si>
    <t>25000234100020210078800</t>
  </si>
  <si>
    <t>11001032500020190055800</t>
  </si>
  <si>
    <t>25000233600020210028900</t>
  </si>
  <si>
    <t>11001334306620210014800</t>
  </si>
  <si>
    <t>25000233600020210015700</t>
  </si>
  <si>
    <t>05001310301120210029100</t>
  </si>
  <si>
    <t>25000233600020210014800</t>
  </si>
  <si>
    <t>11001310304620210043800</t>
  </si>
  <si>
    <t>05154311200120160017700</t>
  </si>
  <si>
    <t>05001333302420210036101</t>
  </si>
  <si>
    <t>08001310500420210010800</t>
  </si>
  <si>
    <t>11001333603620210025600</t>
  </si>
  <si>
    <t>76001233300020220040800</t>
  </si>
  <si>
    <t>11001310500820200037900</t>
  </si>
  <si>
    <t>11001333603520210019900</t>
  </si>
  <si>
    <t>52001333300720220003500</t>
  </si>
  <si>
    <t>08001333301020220004700</t>
  </si>
  <si>
    <t>25000233600020210016000</t>
  </si>
  <si>
    <t>25000233600020210015200</t>
  </si>
  <si>
    <t>11001333400220220005400</t>
  </si>
  <si>
    <t>25000233600020190081500</t>
  </si>
  <si>
    <t>25000234100020190044100</t>
  </si>
  <si>
    <t>11001333603720220002500</t>
  </si>
  <si>
    <t>25000233600020210027800</t>
  </si>
  <si>
    <t>11001400308020210100100</t>
  </si>
  <si>
    <t>11001310501520210005200</t>
  </si>
  <si>
    <t>25000233600020210044300</t>
  </si>
  <si>
    <t>05266400300120220059300</t>
  </si>
  <si>
    <t>11001333400520220008700</t>
  </si>
  <si>
    <t>25000233600020210014200</t>
  </si>
  <si>
    <t>08001333301120210000400</t>
  </si>
  <si>
    <t>11001334305920220002800</t>
  </si>
  <si>
    <t>11001333400520210031100</t>
  </si>
  <si>
    <t>11001333603820220002800</t>
  </si>
  <si>
    <t>25000233600020210030400</t>
  </si>
  <si>
    <t>08001315300420190004000</t>
  </si>
  <si>
    <t>05001333301720220037200</t>
  </si>
  <si>
    <t>11001333400220220000200</t>
  </si>
  <si>
    <t>25000234100020160223900</t>
  </si>
  <si>
    <t>11001333400620210000400</t>
  </si>
  <si>
    <t>11001334204620220038200</t>
  </si>
  <si>
    <t>68229408900120220004500</t>
  </si>
  <si>
    <t>08001310501220210017300</t>
  </si>
  <si>
    <t>11001310500120190080100</t>
  </si>
  <si>
    <t>11001333603820220024600</t>
  </si>
  <si>
    <t>08001315300420170023500</t>
  </si>
  <si>
    <t>11001310500520220018000</t>
  </si>
  <si>
    <t>11001333400120220017900</t>
  </si>
  <si>
    <t>47001333301020220005000</t>
  </si>
  <si>
    <t>05001310301020220038900</t>
  </si>
  <si>
    <t>11001333704020220029000</t>
  </si>
  <si>
    <t>11001333400420220010200</t>
  </si>
  <si>
    <t>76001333300220210008100</t>
  </si>
  <si>
    <t>05001333300820220042600</t>
  </si>
  <si>
    <t>05001233300020220138100</t>
  </si>
  <si>
    <t>13001310300920220020700</t>
  </si>
  <si>
    <t>05001310301420230000700</t>
  </si>
  <si>
    <t>11001032500020190102300</t>
  </si>
  <si>
    <t>25000233600020220044900</t>
  </si>
  <si>
    <t>25000234100020230029500</t>
  </si>
  <si>
    <t>25000233600020220033100</t>
  </si>
  <si>
    <t>15176310300220210013700</t>
  </si>
  <si>
    <t>11001333400620210034000</t>
  </si>
  <si>
    <t>11001310302120210028300</t>
  </si>
  <si>
    <t>11001032400020220042800</t>
  </si>
  <si>
    <t>11001310501720220007300</t>
  </si>
  <si>
    <t>11001333400420230001600</t>
  </si>
  <si>
    <t>15238333300320230005600</t>
  </si>
  <si>
    <t>25000234100020230022600</t>
  </si>
  <si>
    <t>11001310300920230010200</t>
  </si>
  <si>
    <t>05001233300020230042100</t>
  </si>
  <si>
    <t>66001310300420230001800</t>
  </si>
  <si>
    <t>25000233600020230010700</t>
  </si>
  <si>
    <t>11001334205320230000800</t>
  </si>
  <si>
    <t>11001333704120220034400</t>
  </si>
  <si>
    <t>11001333400620220030300</t>
  </si>
  <si>
    <t>11001334306620220029500</t>
  </si>
  <si>
    <t>76001310301320230005100</t>
  </si>
  <si>
    <t>11001333603420220015900</t>
  </si>
  <si>
    <t>13001310300720190045800</t>
  </si>
  <si>
    <t>05001333303020230017000</t>
  </si>
  <si>
    <t>11001333603720220039700</t>
  </si>
  <si>
    <t>68001333300720220002700</t>
  </si>
  <si>
    <t>05615310300120230028100</t>
  </si>
  <si>
    <t>08001315300520230000500</t>
  </si>
  <si>
    <t>11001333400320230008500</t>
  </si>
  <si>
    <t>76520310500220170015700</t>
  </si>
  <si>
    <t>11001333400620210029800</t>
  </si>
  <si>
    <t>08001333301420230027100</t>
  </si>
  <si>
    <t>11001334306320230029800</t>
  </si>
  <si>
    <t>05001400301120230061900</t>
  </si>
  <si>
    <t>76001233300020230043800</t>
  </si>
  <si>
    <t>68229408900120230012400</t>
  </si>
  <si>
    <t>08001315300520230010600</t>
  </si>
  <si>
    <t>76001310301020220028200</t>
  </si>
  <si>
    <t>76001310300420210023000</t>
  </si>
  <si>
    <t>11001032400020200048000</t>
  </si>
  <si>
    <t>11001334305820230023700</t>
  </si>
  <si>
    <t>08001315300120220022200</t>
  </si>
  <si>
    <t>11001334306420220002400</t>
  </si>
  <si>
    <t>11001333400320220017900</t>
  </si>
  <si>
    <t>25000233600020230004100</t>
  </si>
  <si>
    <t>11001400303320220094900</t>
  </si>
  <si>
    <t>11001333703920160026800</t>
  </si>
  <si>
    <t>25000233700020160135600</t>
  </si>
  <si>
    <t>08001310300820110030900</t>
  </si>
  <si>
    <t>11001333603520220029800</t>
  </si>
  <si>
    <t>13001333301220220033100</t>
  </si>
  <si>
    <t xml:space="preserve">63305358- Vega Merchan Consuelo </t>
  </si>
  <si>
    <t xml:space="preserve">59778 - Orjuela Santamaría Publio Armando  (Eva Valbuena Motocoro) </t>
  </si>
  <si>
    <t>39818302 - Cañon Prieto Paola Marcela</t>
  </si>
  <si>
    <t xml:space="preserve">3342647 - Svartznaider Blank Adolfo </t>
  </si>
  <si>
    <t>32281284 - Vergara Carulla Francisco Jose</t>
  </si>
  <si>
    <t>70051530 - Osorno Calero  Luis Germán</t>
  </si>
  <si>
    <t>8909170339 - Administradora El Picacho y Cia Ltda</t>
  </si>
  <si>
    <t xml:space="preserve">21229866 - Acosta de Santillana Blanca Lilia </t>
  </si>
  <si>
    <t>1000001 - Personería Municipal de Amagá</t>
  </si>
  <si>
    <t xml:space="preserve">1018403236- Quitian Mateus Elsa Mayerli </t>
  </si>
  <si>
    <t>800121665 - JAHV Macgregor Auditores Consultores</t>
  </si>
  <si>
    <t>860023369 - Caicedo Luis EduardoS.A.</t>
  </si>
  <si>
    <t>6687767 - Márquez Misal Rodrigo Luis</t>
  </si>
  <si>
    <t xml:space="preserve">41714654- Penagos Pardo Luz Marina </t>
  </si>
  <si>
    <t xml:space="preserve">422275 -  Villarraga Guiomar  y Otros. </t>
  </si>
  <si>
    <t>34547083 - Perdomo Rosa y Otros</t>
  </si>
  <si>
    <t>4613213 - Muñoz Cadavid Andrés José</t>
  </si>
  <si>
    <t>830108334-Corporación Aeronet</t>
  </si>
  <si>
    <t>70107580 - Correa Gustavo Alberto y Otros.</t>
  </si>
  <si>
    <t>860023369 - Caicedo Luis Eduardo S.A.</t>
  </si>
  <si>
    <t>17307294 - Gómez Sánchez Danilo Orlando</t>
  </si>
  <si>
    <t>59834247 - López de Insuasty Myriam y Otros</t>
  </si>
  <si>
    <t>27295099 - Zarama Erazo Zaidee Carmeny Otros</t>
  </si>
  <si>
    <t>41900296 - Henao Cardona  Beatriz y Otros</t>
  </si>
  <si>
    <t>51786860 - Ortiz Rodríguez Elkis Lorraine</t>
  </si>
  <si>
    <t>27142144 - Acosta Urbano  Nidia del Socorro y Otros</t>
  </si>
  <si>
    <t xml:space="preserve">93123714 - Romero Sandoval Luis Fernando </t>
  </si>
  <si>
    <t>30736482 -Obando Susana Estela y Otros</t>
  </si>
  <si>
    <t>19455782- Quintero Barbosa Nelson Alberto</t>
  </si>
  <si>
    <t>4626582 - Valencia de Paz Edith Elizabeth y Otros</t>
  </si>
  <si>
    <t xml:space="preserve">34568716 - Muñoz Solarte Yoni Marina  y Otros </t>
  </si>
  <si>
    <t>51945198 - Saenz Moreno Edna Consuelo</t>
  </si>
  <si>
    <t>31174191 - Rocio Muñoz Martha y Otros</t>
  </si>
  <si>
    <t>6802894 - Martínez Eric Leonardo y Otros</t>
  </si>
  <si>
    <t>98137394 - Arteaga Carlos Roman  y Otros</t>
  </si>
  <si>
    <t>40773066 - Calero Yolanda Martínez y Otros</t>
  </si>
  <si>
    <t>93380562 - Zárate Mora Fredy Enrique</t>
  </si>
  <si>
    <t>12753773 - Arias Pantoja José Fredy  y Otros</t>
  </si>
  <si>
    <t>79144375 - Galvis Cárdenas Hector Antonio y Otros</t>
  </si>
  <si>
    <t>80419299 - Gallo Marquez César Julio</t>
  </si>
  <si>
    <t xml:space="preserve">19094982 - Pineda Cruz Luis Alberto </t>
  </si>
  <si>
    <t>25843591 - Torres Bello Carmen Judith</t>
  </si>
  <si>
    <t>39657275 -  Muñoz Vega Claudia Helena</t>
  </si>
  <si>
    <t xml:space="preserve">93434683 - Cardozo Rojas  Jairo </t>
  </si>
  <si>
    <t>19409583 - Moreno Díaz  William Enrique</t>
  </si>
  <si>
    <t xml:space="preserve">19486100 - Garzón González  Miguel </t>
  </si>
  <si>
    <t xml:space="preserve">7701036 - Velasco Penagos Adrian </t>
  </si>
  <si>
    <t xml:space="preserve">55306759 - Muñoz David  Nataly </t>
  </si>
  <si>
    <t>3017005 - Acero Álvarez José Daniel y Otros</t>
  </si>
  <si>
    <t>25386592 - Vitonas Petechi  Honoria  y Otros</t>
  </si>
  <si>
    <t xml:space="preserve">11331746 - Durán Cruz Carlos Julio </t>
  </si>
  <si>
    <t>80467397 - Distribuciones JGV Ltda</t>
  </si>
  <si>
    <t>79384854 - Moreno Díaz   Darwin Manuel</t>
  </si>
  <si>
    <t>19409583 -  Moreno Díaz William Enrique</t>
  </si>
  <si>
    <t>83181195 - Delgado Alfonso Mora y Otros</t>
  </si>
  <si>
    <t>16704858 -Muñoz  Gerardo Antonio  y Otros</t>
  </si>
  <si>
    <t xml:space="preserve">19150463 - Mora Rojas Pedro Julio y Otros </t>
  </si>
  <si>
    <t>96343153 - Ramón Alfonso Arbey y Otros</t>
  </si>
  <si>
    <t>13978459 - Concepción Enriquez de Gómez y Otros</t>
  </si>
  <si>
    <t>7133650 - Ayala  Andres Felipe y Otra</t>
  </si>
  <si>
    <t>98345092 - Obando Mora  Miguel Angel y Otros</t>
  </si>
  <si>
    <t>11331746 - Durán Cruz  Carlos Julio</t>
  </si>
  <si>
    <t>26964326 - Galvis Jiménez Linda Aura</t>
  </si>
  <si>
    <t>2839938 -  Moreno Pacheco José Antonio</t>
  </si>
  <si>
    <t>83232572 - Parra Hernández Livey Alban y Otros</t>
  </si>
  <si>
    <t>76332760 - Triana Salas Diego Edinssony Otros</t>
  </si>
  <si>
    <t>76315678 - Alvarez Hernàndez Marvin Fernando y Otros.</t>
  </si>
  <si>
    <t>34532537 - Quigua Dìaz Myriam Cecilia   y Otros</t>
  </si>
  <si>
    <t>10268749 - Mejía Mario Hernán y Otros</t>
  </si>
  <si>
    <t>52212778 - Moreno Avila Gloria Maria</t>
  </si>
  <si>
    <t xml:space="preserve">41757038 - Cardenas Carmen Alicia </t>
  </si>
  <si>
    <t>78299131 - Ricardo Rodrigo Mercado y Otros</t>
  </si>
  <si>
    <t>17625561 - Herrera Galindo Lorenzo  y Otros</t>
  </si>
  <si>
    <t>7695784 - Orjuela Leonardo Rodríguez y otros</t>
  </si>
  <si>
    <t xml:space="preserve">50847444 - Ramos Petro Victoria Eugenia </t>
  </si>
  <si>
    <t>15646989 - Dickson Vergara  Raúl Enríque</t>
  </si>
  <si>
    <t xml:space="preserve">50847388 -Taboada Paez Elsy </t>
  </si>
  <si>
    <t>800098306 - La Susana de Colombia ltda y Otro</t>
  </si>
  <si>
    <t>830074502 - Alarm System Car y Cia Ltda</t>
  </si>
  <si>
    <t xml:space="preserve">52331846 - Quitian Rincon  Luz Amanda </t>
  </si>
  <si>
    <t>34987332 - Madera Vega Rosiris del Carmen</t>
  </si>
  <si>
    <t>50907351 - Patiño Ochoa Diana Sirley</t>
  </si>
  <si>
    <t>52323894 - Cañon Aguirre Sandra Yolima</t>
  </si>
  <si>
    <t xml:space="preserve">52255776 - Galindo Avila  Marlen </t>
  </si>
  <si>
    <t>19282635 - Amaya Vargas José Villamil y Otros.</t>
  </si>
  <si>
    <t>35407121 - Piña Niño  Luz Stella</t>
  </si>
  <si>
    <t>34671171 -  Chacon Gomez Adriana</t>
  </si>
  <si>
    <t xml:space="preserve">40758664 - Guarnizo Bustos Ana Linder </t>
  </si>
  <si>
    <t>98411880 -  Garreta Cruz Alexander Jesús</t>
  </si>
  <si>
    <t>9001557371 -  Comercializadora CM Gama S.A</t>
  </si>
  <si>
    <t>36754950 - Pajachoy Jojoa Kelly  y Otros</t>
  </si>
  <si>
    <t>860052097 - Zetta Comunicadores S.A</t>
  </si>
  <si>
    <t>12745343 -Álvarez Rosero  Luis Felipe  y Otros</t>
  </si>
  <si>
    <t>7720976 - Giraldo Arias Abdi  y Otros</t>
  </si>
  <si>
    <t>17632024 - Valderrama Jimenez Alberto  y Otrod</t>
  </si>
  <si>
    <t>71617561 - Antonio Martínez  Manuel  (Oro Verde Ltda)</t>
  </si>
  <si>
    <t>40078543 - Sanchez Ramirez  Dora Lucía</t>
  </si>
  <si>
    <t>14956832 -  Calderón Acosta Luis Esteban</t>
  </si>
  <si>
    <t>40765878 -  Facundo Vargas Luz Mary y Otro</t>
  </si>
  <si>
    <t xml:space="preserve">39820225 -  Delgado Lozada Carmen Adriana  y Otros </t>
  </si>
  <si>
    <t>12279987 -Murcia Guzmán Luis Ferney y Otros</t>
  </si>
  <si>
    <t>12964017 - Bastidas González  Fabian Emilio  y Otros</t>
  </si>
  <si>
    <t>7709642 - Palomo  Ariel y Otros</t>
  </si>
  <si>
    <t xml:space="preserve">51883142 - Gutierrez Lopez Ana Betty     </t>
  </si>
  <si>
    <t xml:space="preserve">59778 - Orjuela Santamaría Publio Armando </t>
  </si>
  <si>
    <t>830078966 - Metrokia S.A.</t>
  </si>
  <si>
    <t>1085248048 -  Narvaez Lopez Albeiro y Otros</t>
  </si>
  <si>
    <t>66823624 - Muñoz Armero  Dallid Rocio  y Otros</t>
  </si>
  <si>
    <t>27394590 -  Moran Delia Aurora y Otros</t>
  </si>
  <si>
    <t xml:space="preserve">16746488 - Mahecha Jaramillo Cesar Javier </t>
  </si>
  <si>
    <t xml:space="preserve">76316043 - Dorado Vidal José Enrique </t>
  </si>
  <si>
    <t>830140643 - Cafes Especiales de Colombia C.E.C.</t>
  </si>
  <si>
    <t>14434224 -  Alzate Castaño Manuel Humberto</t>
  </si>
  <si>
    <t>899999239 - Instituto Colombiano de Bienestar Familiar ICBF</t>
  </si>
  <si>
    <t>32772612 - Navarro Rodríguez  Darly Esther</t>
  </si>
  <si>
    <t>5274683 -  Muñoz Raúl López y Otros</t>
  </si>
  <si>
    <t>890318663 -Sintramienergetica</t>
  </si>
  <si>
    <t>98576298 - Chica Mazo  Oscar Fernando  y Otros</t>
  </si>
  <si>
    <t>19161553 - Pachón Andres Benitez y otros</t>
  </si>
  <si>
    <t>900038740 - Navgis System Ltda</t>
  </si>
  <si>
    <t>41621670 -  Jimenez Vargas Maria Helena</t>
  </si>
  <si>
    <t xml:space="preserve">70555620 - Berrío Velez José Manuel y Otros. </t>
  </si>
  <si>
    <t>17301581 -  Coy Ruiz Hernando</t>
  </si>
  <si>
    <t>17645667 -Pascuas Sabogal Gentil y Otros</t>
  </si>
  <si>
    <t>800196507 - Cooperativa Multiactiva de Servicios  Multisercoop.</t>
  </si>
  <si>
    <t>2468052 -  Romero Soto  Abraham y Otros</t>
  </si>
  <si>
    <t>55190502 - Motta Chilito Gloria Esperanza  y otros</t>
  </si>
  <si>
    <t>830037330 - Telefonica S.A</t>
  </si>
  <si>
    <t>830136813 - Mexichem Freshfields. S.A, y Otros</t>
  </si>
  <si>
    <t xml:space="preserve">73117149 -  Martinez Beltran  Oswaldo </t>
  </si>
  <si>
    <t>3621177 -  Arias Puerta Jairo Hernando</t>
  </si>
  <si>
    <t>38235330 - Heredia Ramírez Nelly</t>
  </si>
  <si>
    <t>1117500528 -  Parra Perez  Jose Dasmithy Otros</t>
  </si>
  <si>
    <t>1017175892 - Jimenez Pastor  Daniel</t>
  </si>
  <si>
    <t>811031314 - Sindicato de Trabajadores de Industrias Colibri S.A. SINTRACOLIBRI</t>
  </si>
  <si>
    <t>860005023 - Munuchener Ruckversicherungs</t>
  </si>
  <si>
    <t>900203441 - Oleoducto De Los Llanos orientales S.A. ODL</t>
  </si>
  <si>
    <t xml:space="preserve">19398407 -  Castillo Mesa Miguel Alejandro </t>
  </si>
  <si>
    <t xml:space="preserve">8408893 - Valencia Alvarez Carlos Mario </t>
  </si>
  <si>
    <t xml:space="preserve">19171925 - Heilbron Andrade  Andres y Otros </t>
  </si>
  <si>
    <t xml:space="preserve">900190385 - Chicago Bridge y Otros. </t>
  </si>
  <si>
    <t>830012505 - Colbank S.A.</t>
  </si>
  <si>
    <t xml:space="preserve">2920762 - Carreño Galvis  Gabriel </t>
  </si>
  <si>
    <t>63334226 -  Alvarez Miranda Constanza y Otros</t>
  </si>
  <si>
    <t>802009287 - Asociacion Copropietarios Edificio Torres de Calabria</t>
  </si>
  <si>
    <t>17032021 - Uribe Echavarria  Jorge Alberto</t>
  </si>
  <si>
    <t xml:space="preserve">8698117 - Tarud Jaar  Dario </t>
  </si>
  <si>
    <t>17312734 -  Betancourt Ladino Jose Tobias</t>
  </si>
  <si>
    <t>8001379241 - Unidad Residencial Camino de los Alamos P:H</t>
  </si>
  <si>
    <t>19079973 - Romero Gaitan  Juan Francisco Javier</t>
  </si>
  <si>
    <t xml:space="preserve">19389513 - Urrea Rojas  William </t>
  </si>
  <si>
    <t xml:space="preserve">860012357 - Universidad Santomas Bucaramanga </t>
  </si>
  <si>
    <t xml:space="preserve">860012357 -  Universidad Santotomas Tunja </t>
  </si>
  <si>
    <t xml:space="preserve">30506934 - Sandoval  Anderson y Otros </t>
  </si>
  <si>
    <t>1532574 -Its Infocomm Corporation</t>
  </si>
  <si>
    <t>900138754 - The Colonial Business S. De R.L</t>
  </si>
  <si>
    <t>33169719 - Sandoval Daza Antonio Maria</t>
  </si>
  <si>
    <t>860042945 - Central de Inversiones S.A</t>
  </si>
  <si>
    <t>900410516 - Hewlett Packard Deventer BV.</t>
  </si>
  <si>
    <t>16652146 - Hoyos Aviles Jesus Alberto</t>
  </si>
  <si>
    <t>79520117 -  Macchi Cespedes  Erico Juan</t>
  </si>
  <si>
    <t xml:space="preserve">19361615 -Neusa Forero  Orlando  </t>
  </si>
  <si>
    <t xml:space="preserve">41676920 - Buitrago Rodriguez  Nina Marleny </t>
  </si>
  <si>
    <t>32404708 -  Gutierrez Gonzalez Luz Elena</t>
  </si>
  <si>
    <t>860047466 -Sociedad Inversiones Lopez Piñeros Ltda.</t>
  </si>
  <si>
    <t>890303992 - Union de Trabajadores de la Industria del Transporte Maritimo y Fluvial "UNIMAR"</t>
  </si>
  <si>
    <t>71702272 -  Santamaria Uribe Esteban y Otra</t>
  </si>
  <si>
    <t xml:space="preserve">19494220 - Camacho Castellanos Idelman  </t>
  </si>
  <si>
    <t>42821617 - Ocampo Arias Maria Rubiela  y otra</t>
  </si>
  <si>
    <t xml:space="preserve">900154578 - Sociedad Portuaria de Cartagena Multiporse </t>
  </si>
  <si>
    <t>860032463 - Perenco Colombia Limited</t>
  </si>
  <si>
    <t xml:space="preserve">11338270 - Castillo Freyle Alejandro Gustavo y Otros. </t>
  </si>
  <si>
    <t>8698117 - Tarud Jaar Dario</t>
  </si>
  <si>
    <t xml:space="preserve">46368641 - Perico Granados  Sulma Yolanda </t>
  </si>
  <si>
    <t xml:space="preserve">8698117 - Tarud Jaar Dario </t>
  </si>
  <si>
    <t xml:space="preserve">17867226 - Castillo Rodriguez  Gerardo Gastón </t>
  </si>
  <si>
    <t>17644395 -Muñoz Toro  Fabio Leony Otros</t>
  </si>
  <si>
    <t>79590624 -  Leyva Huertas Nestor Fernando</t>
  </si>
  <si>
    <t>11346026 -  Jimenez Rodriguez Manuel Antonio</t>
  </si>
  <si>
    <t xml:space="preserve">1130653325 -  Torres Guerrero Jose Gustavo y Otros - </t>
  </si>
  <si>
    <t xml:space="preserve">32314374 -Orrego de Rodriguez  Maria Transito </t>
  </si>
  <si>
    <t>900375325 - Tabasco Oil Company LLc.</t>
  </si>
  <si>
    <t>860522583 - Mercantil Galerazamba y Cia S.C.A.</t>
  </si>
  <si>
    <t xml:space="preserve">800103920 - Departamento Del Magdalena y Otros. </t>
  </si>
  <si>
    <t>1075290438 - Valenzuela Quintero Linda Stefanny</t>
  </si>
  <si>
    <t>19092161 - Quantek Wire Colombia SAS</t>
  </si>
  <si>
    <t>7695322-  Peña Peña  - Andres</t>
  </si>
  <si>
    <t xml:space="preserve">8755644 - Guzman Narvaez  Yecid </t>
  </si>
  <si>
    <t>80410509 -  Ortiz Zarrate Juan Carlos</t>
  </si>
  <si>
    <t>29915524 -  Cifuentes Duque Milgen Romaris y Otros</t>
  </si>
  <si>
    <t xml:space="preserve">18391580 - Londoño Pedro Fernando </t>
  </si>
  <si>
    <t>8240666 -  Escobar Oscar Alberto Angel  y Otros</t>
  </si>
  <si>
    <t>890900291 - Solla S.A</t>
  </si>
  <si>
    <t>900162559 - Sociedad Sierra Perez e Hijos Ltda</t>
  </si>
  <si>
    <t>71628314 - Campillo Orozco Mauricio Alberto</t>
  </si>
  <si>
    <t>899999119 - Procuraduria General de La Nación y Otros</t>
  </si>
  <si>
    <t xml:space="preserve">19414373 - Cardozo Ruiz Arnulfo  y Otros </t>
  </si>
  <si>
    <t>860072301 - Laurel Ltda.</t>
  </si>
  <si>
    <t xml:space="preserve">26812527 - Orozco Ortega Elizabeth  </t>
  </si>
  <si>
    <t xml:space="preserve">37713695 - Calderon Tamayo Adriana </t>
  </si>
  <si>
    <t>890310960 - Prospectos S.A</t>
  </si>
  <si>
    <t>8300456376 - Inverangel S.A.S.</t>
  </si>
  <si>
    <t>41574598 - Morales Tamayo Alicia</t>
  </si>
  <si>
    <t>30273586 Cardona de Pinilla Ofelia</t>
  </si>
  <si>
    <t>79400978 - Conti Fajardo Ivan Enrique</t>
  </si>
  <si>
    <t>800197268 - Dian</t>
  </si>
  <si>
    <t xml:space="preserve">7438712 - Rada Palma - Luis Felipe </t>
  </si>
  <si>
    <t>26732933 - Rios Nieto Esther Marina y Otros</t>
  </si>
  <si>
    <t>7463369 - Guzman Pestana Gustavo</t>
  </si>
  <si>
    <t>800093816RJ - Agencia Nacional de Infraestructura</t>
  </si>
  <si>
    <t>899999094 -Empresa de Acueducto y Alcantarillado de Bogotá S.A. ESP</t>
  </si>
  <si>
    <t>8720599 - Lozano Barro Eleazar Alberto</t>
  </si>
  <si>
    <t xml:space="preserve">70048310 - Jimenez Rios Walter Alonso </t>
  </si>
  <si>
    <t>1143429547 -   Visbal Narvaez Marion Del Carmen</t>
  </si>
  <si>
    <t>8275601- Osorio Sánchez Gustavo</t>
  </si>
  <si>
    <t>10933435 - Jaller Salleg Ramon Antonio  y Otros</t>
  </si>
  <si>
    <t>900004908 - SBME Holdings B.V.</t>
  </si>
  <si>
    <t>805025964 -Crediservicios S.A y  Otros</t>
  </si>
  <si>
    <t>8402150 - Mira Velasquez Guillermo Leon  y Otros</t>
  </si>
  <si>
    <t>70071564 - Ramirez Zuleta Jhon Dairo y Otros</t>
  </si>
  <si>
    <t>19371507 - Gomez Perez Carlos Samuel</t>
  </si>
  <si>
    <t>20078918 - Vargas Ortiz Dora y Otra</t>
  </si>
  <si>
    <t>41435946 - Gomez Gomez Gloria y  Otros</t>
  </si>
  <si>
    <t>22463943 - Bernal Gutierrez Betty Paola</t>
  </si>
  <si>
    <t xml:space="preserve">8348575 - Villegas Arteaga Hugo De Jesus </t>
  </si>
  <si>
    <t>860042945 - Central de Inversiones S.A CISA</t>
  </si>
  <si>
    <t xml:space="preserve">1103102822 - Cuello Martinez Rosa Margarita </t>
  </si>
  <si>
    <t xml:space="preserve">486483 -Oyola Peña Damaris Ester </t>
  </si>
  <si>
    <t>52965735-  Ramirez Bastidas  Laura Tatiana</t>
  </si>
  <si>
    <t>22467854 - Del Socorro Saumeth Amalfi</t>
  </si>
  <si>
    <t>71585514 - Naranjo Tobon  Diego  y Otros</t>
  </si>
  <si>
    <t>45577361 - Martinez Montes Elizabeth</t>
  </si>
  <si>
    <t>70909645 - Aristizabal Gonzalez Fabio Alexander y Otra</t>
  </si>
  <si>
    <t xml:space="preserve">1082862 - Torres Lara Cinthia Cilena </t>
  </si>
  <si>
    <t>32679993 - Vargas Tarazona Sofia Del Carmen</t>
  </si>
  <si>
    <t xml:space="preserve">80422981- Murcia Nuñez Fabian Ricardo </t>
  </si>
  <si>
    <t xml:space="preserve">12966085 - Ortiz De La Espriella Pedro Ignacio </t>
  </si>
  <si>
    <t>22633059 - Barraza Barrios Ana Rita</t>
  </si>
  <si>
    <t xml:space="preserve">52495158 - Florez Vargas Sandra y Otros. </t>
  </si>
  <si>
    <t>32431849 - Agudelo Yepes Maria Lucia y Otros</t>
  </si>
  <si>
    <t>802013283 - Inversiones Alcira y Cía. Ltda.</t>
  </si>
  <si>
    <t xml:space="preserve">90036183 - Advance Logistic Suplier ALS Sucursal Colombia </t>
  </si>
  <si>
    <t xml:space="preserve">35468273 - Trillos  Muñoz Angela Maria y Otro </t>
  </si>
  <si>
    <t xml:space="preserve">34541850 - Chicangana Jimenez Ana Rovira </t>
  </si>
  <si>
    <t>70050977 - Ossa Vanegas Alberto de Jesus y Otros</t>
  </si>
  <si>
    <t xml:space="preserve">41526216 - Paez Cala Maria Teresa y Otro. </t>
  </si>
  <si>
    <t xml:space="preserve">30516615 - Arias Gonzalez Maria Orlinda </t>
  </si>
  <si>
    <t xml:space="preserve">76330818 -  Jojoa Santacruz Hernan Guillermo </t>
  </si>
  <si>
    <t>43052435 -Cataño Lopez De Mesa Ana Cecilia y Otros.</t>
  </si>
  <si>
    <t xml:space="preserve">900295962 - Publipantallas S.A.S.  </t>
  </si>
  <si>
    <t>22390584 -  Rodriguez Villanueva Cecilia</t>
  </si>
  <si>
    <t>50019 - Udo Steinhauser Jovi Hans</t>
  </si>
  <si>
    <t xml:space="preserve">9531851 - Avella Gonzalez Fabio Enrique </t>
  </si>
  <si>
    <t>22449685 - Osorio Payares Gleis Marina  y Otros</t>
  </si>
  <si>
    <t>900337517 - Mares Group S.A.S</t>
  </si>
  <si>
    <t xml:space="preserve">9651131 - Organista Fetegua Pedro Carlos </t>
  </si>
  <si>
    <t>5558205 -Uribe Leyva Enrique</t>
  </si>
  <si>
    <t>10308197-Vernaza Garcia Juan Camilo</t>
  </si>
  <si>
    <t>900652707 - Alianza Progresar SAS.</t>
  </si>
  <si>
    <t>900672737 - Aglobal SAS.</t>
  </si>
  <si>
    <t xml:space="preserve">36695463 - Alvarado Sanchez Vanessa Isabel  </t>
  </si>
  <si>
    <t xml:space="preserve">98477608 - Restrepo Joel Esteban y Otros </t>
  </si>
  <si>
    <t xml:space="preserve">19193482 - Villamil Garcia Jorge Eliecer </t>
  </si>
  <si>
    <t>860010946 - Convento Santo Domingo</t>
  </si>
  <si>
    <t>51788669 - Durango Cogollo Angela</t>
  </si>
  <si>
    <t>890903055 - Integral S.A</t>
  </si>
  <si>
    <t xml:space="preserve">51655159 - Salcedo Perdomo  Isabel </t>
  </si>
  <si>
    <t>63315272 - Toledo Arenas Adriana y Otros</t>
  </si>
  <si>
    <t>1713343- Vespaciano Camaño Tortello</t>
  </si>
  <si>
    <t xml:space="preserve">70104200 -  Renteria Cordoba Jesus Hermes </t>
  </si>
  <si>
    <t xml:space="preserve">51573061 - Rodriguez Miranda Nohora Constanza </t>
  </si>
  <si>
    <t xml:space="preserve">19252553 - Guevara Polo  Oscar </t>
  </si>
  <si>
    <t xml:space="preserve">15360490 - Puerta Garcia Julio Cesar </t>
  </si>
  <si>
    <t>98400073 - Salazar Paredes Juan Manuel y Otros.</t>
  </si>
  <si>
    <t>860072172 - Empacor S.A.</t>
  </si>
  <si>
    <t xml:space="preserve">900295013 - Warren International Business Corp </t>
  </si>
  <si>
    <t xml:space="preserve">19352899 - Morales Posse Nestor Dario </t>
  </si>
  <si>
    <t xml:space="preserve"> 3350546 - Rendon Valencia Guillermo Leon y Otros.   </t>
  </si>
  <si>
    <t>6892624 - Mancuso Gomez Salvatore y Otros</t>
  </si>
  <si>
    <t>16637543 - Ramirez Castañeda Jose Eduardo</t>
  </si>
  <si>
    <t>817000437 - Junta de Acción Comunal</t>
  </si>
  <si>
    <t>19108442 - Garcia Ronderos Rafael Hernando y Otros</t>
  </si>
  <si>
    <t>1128276459 - Betancur Acosta Daniel y Otros</t>
  </si>
  <si>
    <t>80060089 - Velasquez Bermudez Jimmy Fernando y Otros</t>
  </si>
  <si>
    <t>52716563 - Salgado de Steckl Maria Cristina y Otros</t>
  </si>
  <si>
    <t>1090493344 - Hurtado Caicedo Maria Alejandra</t>
  </si>
  <si>
    <t>900510471-  Marina Aragón Elsa y Otros.</t>
  </si>
  <si>
    <t>17168839 - Gutierrez Rodriguez Agustin</t>
  </si>
  <si>
    <t>900437112 - Vram Holding S.A.S</t>
  </si>
  <si>
    <t xml:space="preserve">39788132 - Franco María Eugenia y Otros. </t>
  </si>
  <si>
    <t>80085633 - Perez Chavez Lucas Felipe y Otros</t>
  </si>
  <si>
    <t>79576601 - Pinilla Ferro Jeisson Ulises</t>
  </si>
  <si>
    <t xml:space="preserve">91525941 - Morales Perez  Alejandro </t>
  </si>
  <si>
    <t>11437583 - Lopez Ballen Juan Carlos y Otros</t>
  </si>
  <si>
    <t>5538359 - Tellez Camacho Luis Efrain y Otros</t>
  </si>
  <si>
    <t>900079317-4 Activos y Finanzas S.A</t>
  </si>
  <si>
    <t xml:space="preserve">860509022 - Financiera de Desarrollo Nacional </t>
  </si>
  <si>
    <t xml:space="preserve">15036866 - Arrieta Violet Jorge Eliecer </t>
  </si>
  <si>
    <t>20676665 -  Latorre Borrero Ana  y Otros</t>
  </si>
  <si>
    <t xml:space="preserve">74187205-Neira Sanchez Luis Alejandro </t>
  </si>
  <si>
    <t>79754967 - Agualimpia Varela Mauricio y Otros</t>
  </si>
  <si>
    <t>900860215 - Global Fund Investments S.A.S</t>
  </si>
  <si>
    <t>900982831 - Sociedad Alfa S.A.S y Otros</t>
  </si>
  <si>
    <t xml:space="preserve">31216403 - Ossa Orozco Nestor Ovidio y Otro </t>
  </si>
  <si>
    <t>51950034 - Palacios Sepúlveda Luz Elena y Otros</t>
  </si>
  <si>
    <t>28400930 - León Ana Maria</t>
  </si>
  <si>
    <t xml:space="preserve">1128276459 - Betancour Acosta Daniel y Otros. </t>
  </si>
  <si>
    <t>51665794 - Duarte Elsy Del Mar y Otros</t>
  </si>
  <si>
    <t>51665794 - Duarte Romero Elsy Del Mar y Otros</t>
  </si>
  <si>
    <t>79043512 - Puerto Garavito Omar Alfonso</t>
  </si>
  <si>
    <t xml:space="preserve">31956017 - Arguello Sissa Luz Nelly y Otro </t>
  </si>
  <si>
    <t>23537002 - Rodriguez Arango de Gamboa Mariela y Otros</t>
  </si>
  <si>
    <t>173188 - Guzmán Pérez Mario Alejandro y Otros</t>
  </si>
  <si>
    <t>79945959 - Hurtado Fuentes Nelson Ricardo y Otros</t>
  </si>
  <si>
    <t>900190385 - Cbi Colombiana S.A.</t>
  </si>
  <si>
    <t>51811510 - Uribe Clauzel María Caroline</t>
  </si>
  <si>
    <t>80414543 - Uribe Clauzel Juan Pablo</t>
  </si>
  <si>
    <t>43635146 - López Henao Adriana</t>
  </si>
  <si>
    <t>830042244 - Digital Ware S.A.</t>
  </si>
  <si>
    <t>80414944 - Zuluaga Durán Felipe y Otros</t>
  </si>
  <si>
    <t>98491448 - Castaño Orrego José Nicolás y Otros</t>
  </si>
  <si>
    <t>93409408 - Villareal Rojas Luis Eduardo y Otro</t>
  </si>
  <si>
    <t>900329054 - Monserrate Investments Corp</t>
  </si>
  <si>
    <t>34985728 - Gonzalez Vertel Maria Beatriz</t>
  </si>
  <si>
    <t>19410354 - Guerrero Gomez Carlos Julio</t>
  </si>
  <si>
    <t>1022383847 - Burgos Cubillo Julián Mateo</t>
  </si>
  <si>
    <t>8723744 - Loewy Núñez Lawrence</t>
  </si>
  <si>
    <t>3022734 - Pardo Turriago Carlos Arturo y Otra.</t>
  </si>
  <si>
    <t>19310153 - Ortiz Serrano Mauricio y Otros</t>
  </si>
  <si>
    <t>1010213837 - Melo Lugo Lizeth Alicia</t>
  </si>
  <si>
    <t>19247175 - Villalobos Mejía Alfredo y Otros</t>
  </si>
  <si>
    <t>1107082495 - Navarro Pelaez Juan David</t>
  </si>
  <si>
    <t>65777960 - Vega Torre Ana Jesus y Otros</t>
  </si>
  <si>
    <t>51572530 - Botero Madera Julia Margarita y Otros</t>
  </si>
  <si>
    <t>1110463301 - Gil Cristancho Leidy Carolina</t>
  </si>
  <si>
    <t>890904224 - Uniban S.A</t>
  </si>
  <si>
    <t>51715096 - Marin Gonzalez Beatriz Eugenia y Otros</t>
  </si>
  <si>
    <t>19434199 - Jaramillo Roldán Hugo Jorge y Otro</t>
  </si>
  <si>
    <t xml:space="preserve">10386526 - Rueda Mendoza Ricardo y Otros. </t>
  </si>
  <si>
    <t>123697 - Marie Thiriez Jean Jacques Max</t>
  </si>
  <si>
    <t>42074132 -  Castaño Izasa  Isabel y Otro</t>
  </si>
  <si>
    <t>31144036 - Bedoya Herrera Maria Lulu</t>
  </si>
  <si>
    <t>66971075 - Toro Montoya Diana Patricia</t>
  </si>
  <si>
    <t>19256791 - Ramírez Medina Mauricio</t>
  </si>
  <si>
    <t xml:space="preserve">19205435 - Honorio Echeverry Edgar </t>
  </si>
  <si>
    <t>900361697 - Uniphos Colombia Plant Limited</t>
  </si>
  <si>
    <t>860002062 - Pricewaterhousecoopers Ltda.</t>
  </si>
  <si>
    <t>70039199 - Aristizabal Restrepo Gustavo Adolfo</t>
  </si>
  <si>
    <t>70550124 - Echavarría López Jaime Adolfo Blas</t>
  </si>
  <si>
    <t>20955576 - Carrasquilla Sicard Maria Matilde</t>
  </si>
  <si>
    <t>16640353 - Villegas Perea Julian Alberto y Otros</t>
  </si>
  <si>
    <t>860002062 - Pricewaterhousecoopers LTDA</t>
  </si>
  <si>
    <t>830140490 -Inversiones Khepri &amp; Cia y Otros.</t>
  </si>
  <si>
    <t>486483 - Maenhoudt Michael y Otros.</t>
  </si>
  <si>
    <t>50850659 - De León Garcés Beatriz Alexandra</t>
  </si>
  <si>
    <t>800197507-Cooperativa Multiactiva De Servicios</t>
  </si>
  <si>
    <t>80419551 - Ortega Albrecht Jaime Rafael</t>
  </si>
  <si>
    <t>10162187 - Molina Mejia Jacinto</t>
  </si>
  <si>
    <t>29300025593 - Odebrecht S.A.</t>
  </si>
  <si>
    <t>16598658 - Guzman Velasco Horacio</t>
  </si>
  <si>
    <t>41366678 - Cristancho De Gil Marina</t>
  </si>
  <si>
    <t xml:space="preserve">900099455 - Minergeticos </t>
  </si>
  <si>
    <t xml:space="preserve">35455920 - Aguia Cabrera Sonia y otros </t>
  </si>
  <si>
    <t>1032449653 - Acosta Castellanos Diana Patricia</t>
  </si>
  <si>
    <t xml:space="preserve">79948012 - Hidalgo Rendón  Marcelo Andrés </t>
  </si>
  <si>
    <t>9074593 - Vélez Baena Javier  Alberto</t>
  </si>
  <si>
    <t>78756490 - Urango Hernan Manuel Julio</t>
  </si>
  <si>
    <t>1020780759- Duran Bejarano Pablo y Otra</t>
  </si>
  <si>
    <t xml:space="preserve">39707524 - Gil Cristancho Martha Lucia </t>
  </si>
  <si>
    <t xml:space="preserve">17188611 - Gil Andres </t>
  </si>
  <si>
    <t xml:space="preserve">78744319 - Ayala Martinez Ricardo Manuel </t>
  </si>
  <si>
    <t>860010524 -  Comunidad Hijas de la Sabiduría y Otro</t>
  </si>
  <si>
    <t>900331438-The House Real Estate Consulting Ltda.</t>
  </si>
  <si>
    <t>30282229 -  De Rivas Velasquez Lucia Beatriz y Otros.</t>
  </si>
  <si>
    <t>30319435 - Vélez Zuluaga Andrea y Otros</t>
  </si>
  <si>
    <t>16214585 - Arroyave Arroyave Mario</t>
  </si>
  <si>
    <t>79136724- Caicedo Max Antonio</t>
  </si>
  <si>
    <t>41716459 - Mora Criollo Maria Ines y Otros.</t>
  </si>
  <si>
    <t xml:space="preserve">46363556 - Rodriguez Hernandez Ligia Stella </t>
  </si>
  <si>
    <t>900707918 - Apasiona-T-S.A.S</t>
  </si>
  <si>
    <t xml:space="preserve">41466759 - Garcia Rico Ana Clementina y otros </t>
  </si>
  <si>
    <t>7517216 - Chacon Cardona Gustavo  y Otros</t>
  </si>
  <si>
    <t>80873509 - Lopez Baez Victor Alfonso</t>
  </si>
  <si>
    <t xml:space="preserve">41626529 - Rueda Buitrago Silvia Ines </t>
  </si>
  <si>
    <t xml:space="preserve">60275187 - Roca Yañez Maria Rosa </t>
  </si>
  <si>
    <t xml:space="preserve">19433949 - Roca Yañez Manuel Fernando </t>
  </si>
  <si>
    <t xml:space="preserve">19168713 - Vejarano Alvarado Ruy Fernan  y Otros </t>
  </si>
  <si>
    <t>830071399 - Redetronix S.A.S</t>
  </si>
  <si>
    <t xml:space="preserve">10536467 - Gil Echeverry  Jorge Hernán </t>
  </si>
  <si>
    <t>830106557 - Construirte S.A.S y Otros</t>
  </si>
  <si>
    <t>17050224 - Ruiz Camargo Carlos Alfonso</t>
  </si>
  <si>
    <t>43063856 - Acosta Palacio Martha Cecilia</t>
  </si>
  <si>
    <t>41743564 - Prieto Astrid Yamiley Otros</t>
  </si>
  <si>
    <t>13811655 -Rocha Nuñez  Alvaro Eliecer</t>
  </si>
  <si>
    <t>16279446 - Diago Escobar Luis Alfonso</t>
  </si>
  <si>
    <t xml:space="preserve">37804717 - Vanegas Maria Consuelo </t>
  </si>
  <si>
    <t>900149446 - Coinco Ingenieria Y Suministros S.A.S</t>
  </si>
  <si>
    <t>79148668-Faccini Botero Sergio Alfredo y Otros</t>
  </si>
  <si>
    <t>2910856 - Bayon Santiago Enrique y Otro.</t>
  </si>
  <si>
    <t xml:space="preserve">80422547 - Segura Pinzon Juan Carlos </t>
  </si>
  <si>
    <t xml:space="preserve">79236322 -  Vega Ruiz  Horacio </t>
  </si>
  <si>
    <t>30282888 - Betancourt Mesa Beatriz Elena</t>
  </si>
  <si>
    <t>52536715 -  Lopez Natalia  Edila y Otros</t>
  </si>
  <si>
    <t>41387509 - Salgado Steckl Maria Cristina</t>
  </si>
  <si>
    <t>11275194 - Rincon Suarez Oswaldo  y Otros</t>
  </si>
  <si>
    <t>23620843 - Niño Romero  Elisa</t>
  </si>
  <si>
    <t xml:space="preserve">19434199 - Jaramillo Roldan Hugo Jorge </t>
  </si>
  <si>
    <t>79419651 - Talero Fandiño Gabriel</t>
  </si>
  <si>
    <t>830106110 - Arquitectura Inmobiliaria y Avaluos Caoc Eu y Otros</t>
  </si>
  <si>
    <t>19090436 - Garcia Roberto Sanchez  y otro</t>
  </si>
  <si>
    <t xml:space="preserve">19213212 - Pedraza Morales Jaime </t>
  </si>
  <si>
    <t>79272596 - Rico Cuta Benjamin</t>
  </si>
  <si>
    <t>20549633 -  Muñoz Caicedo Amparo</t>
  </si>
  <si>
    <t xml:space="preserve">46353770 -  Guatibonza de Gonzalez Ligia </t>
  </si>
  <si>
    <t>52111593 -Ruales Luz Karime y Otros.</t>
  </si>
  <si>
    <t>21977447 - Quiceno Rodriguez Maria Luz</t>
  </si>
  <si>
    <t xml:space="preserve">17099479 -  Bernal Toro Alfonso y Otros. </t>
  </si>
  <si>
    <t>79468701 - Buendia Piñeros Jose Luis</t>
  </si>
  <si>
    <t>39665516 - Beatriz Ramirez Sandra y Otros</t>
  </si>
  <si>
    <t>8701075 -  Daes Abuchaibe Jose Manuel y Otro</t>
  </si>
  <si>
    <t>66953649 -  Botero Torres Edilma Consuelo y Otros.</t>
  </si>
  <si>
    <t>52089295 - Benito Leon  Rocio Macarena y Otros.</t>
  </si>
  <si>
    <t>79784200 - Peña Clavijo Luis Fernando y Otros</t>
  </si>
  <si>
    <t>91288838-Rodriguez Cuadros Luis Alfredo y Otro</t>
  </si>
  <si>
    <t>52484105 -  Maldonado Rincon Diana Beatriz</t>
  </si>
  <si>
    <t>1010209589 -Ramirez Natalia Gutierrez  y Otros</t>
  </si>
  <si>
    <t xml:space="preserve">278589 -  Bermudez Agustin Morales </t>
  </si>
  <si>
    <t xml:space="preserve">21843382-  Rua Guerra Maria Ofelia </t>
  </si>
  <si>
    <t xml:space="preserve">800229035 - Tecnoglass S.A.S. </t>
  </si>
  <si>
    <t xml:space="preserve">19136062 - Lombana Navarrete Luis Alberto  y Otros </t>
  </si>
  <si>
    <t xml:space="preserve">20288585- Samper de Taborda Blanca Rosa </t>
  </si>
  <si>
    <t xml:space="preserve">79142688 - Vasquez Kennedy  Camilo </t>
  </si>
  <si>
    <t xml:space="preserve">51590539 -  Tarazona Bravo Martha Patricia </t>
  </si>
  <si>
    <t>5418342 - Araque Chiquillo Alvaro Ivan</t>
  </si>
  <si>
    <t>10519656- Velasquez Tangarife Jorge Ivan</t>
  </si>
  <si>
    <t xml:space="preserve">79568012 -  Zarate Daniel Eduardo </t>
  </si>
  <si>
    <t xml:space="preserve">80421567 - Ramirez Pareja Carlos Arturo </t>
  </si>
  <si>
    <t>17343941 - Perez Gomez Ivan Alberto</t>
  </si>
  <si>
    <t xml:space="preserve">1619239- Duarte David </t>
  </si>
  <si>
    <t>830014156 - Iglesia Cristiana de Colombia</t>
  </si>
  <si>
    <t>14266726-  Manrique Rodriguez Jorge Eliecer</t>
  </si>
  <si>
    <t>19403335 - Durán Mantilla Alfonso</t>
  </si>
  <si>
    <t xml:space="preserve">1013620882 -  Realpe Abilo Hugo y Otro </t>
  </si>
  <si>
    <t xml:space="preserve">25706410 - Caicedo Grueso Josefa Amparo </t>
  </si>
  <si>
    <t>1026577637- Tellez Ricardo Efrain  y Otros</t>
  </si>
  <si>
    <t xml:space="preserve">41686239- Del Socorro Ariza Pion Evelyn </t>
  </si>
  <si>
    <t>23620843 - Niño Romero Elisa</t>
  </si>
  <si>
    <t>20236232-Llano Mendez María Lesby</t>
  </si>
  <si>
    <t xml:space="preserve">63485347 - Prada Bertha Yaneth </t>
  </si>
  <si>
    <t xml:space="preserve">51854578 -  De las Mercedes Salamanca Luisa </t>
  </si>
  <si>
    <t>51788853 -  Baez Baez Sonia Esperanza</t>
  </si>
  <si>
    <t xml:space="preserve">CE 278589 - Morales Agustin y Otro </t>
  </si>
  <si>
    <t>41779002 -  Bautista Valero Luz Esperanza</t>
  </si>
  <si>
    <t xml:space="preserve">382987 - Garzon Jaimes Gregorio Higinio   </t>
  </si>
  <si>
    <t xml:space="preserve">900204416 -Roma Consultores Abogados Contadores SAS </t>
  </si>
  <si>
    <t>1136887361- Soriano Toloza Maria Fernanda</t>
  </si>
  <si>
    <t>31846109 -Castro Castro Ana Maria y Otros</t>
  </si>
  <si>
    <t xml:space="preserve">70061188 -Franco Hernandez Carlos Alberto </t>
  </si>
  <si>
    <t>19403335 - Duran Mantilla Alonso</t>
  </si>
  <si>
    <t>51748582 -Suarez  Castaño Barbara y otro</t>
  </si>
  <si>
    <t>73210409 - Diaz Salazar Juan Carlos  y Otros</t>
  </si>
  <si>
    <t xml:space="preserve"> 98380902 - Guerrero Agreda Jose Fernando </t>
  </si>
  <si>
    <t xml:space="preserve">70114056 -  Arango Londoño Jorge Alonso </t>
  </si>
  <si>
    <t xml:space="preserve">39790640 - Rueda Restrepo Catalina </t>
  </si>
  <si>
    <t xml:space="preserve">79138586  -Murillo Gallon Carlos Hernando </t>
  </si>
  <si>
    <t>79393342-  Pinilla Poveda Rodolfo y Otros</t>
  </si>
  <si>
    <t xml:space="preserve">8002308351 -Edificio Mallorca Tres Primera Etapa P.H </t>
  </si>
  <si>
    <t xml:space="preserve">80410821 - Faccini Botero  Alejandro </t>
  </si>
  <si>
    <t xml:space="preserve">9000984768 - Fundación Hospital Universitario de San José y Otro. </t>
  </si>
  <si>
    <t>19454628 - Rueda Leon Sergio Gustavo y Otro</t>
  </si>
  <si>
    <t>22369177 - Guardela Yepes Rafaela de Jesus</t>
  </si>
  <si>
    <t xml:space="preserve">17036724 - Garzón  Carlos Humberto  y Otros. </t>
  </si>
  <si>
    <t xml:space="preserve">8605141732 - Servade S.A. </t>
  </si>
  <si>
    <t>79570899 -Parra Díaz Nelson  y Otros.</t>
  </si>
  <si>
    <t xml:space="preserve">1020722278-  Garcia Duarte Carlos Alberto </t>
  </si>
  <si>
    <t xml:space="preserve">10242947 - Cardona Usma Delio </t>
  </si>
  <si>
    <t>17135017 - Rivera Hermida Carlos Hernan</t>
  </si>
  <si>
    <t xml:space="preserve">7731482 - Perdomo Restrepo Carlos Alberto </t>
  </si>
  <si>
    <t xml:space="preserve">79688960 -  Vásquez Andres Humberto </t>
  </si>
  <si>
    <t>14881699 - Iguaran Arana Mario Germán  y Otros</t>
  </si>
  <si>
    <t>79233607 - Rebellon Roberto Charris</t>
  </si>
  <si>
    <t>52481372 - Medina Diaz Kareny Otros.</t>
  </si>
  <si>
    <t>63534543 - Soto Vesga Nathalia Andrea</t>
  </si>
  <si>
    <t xml:space="preserve">16604700 - Rodríguez Gantiva Adolfo    </t>
  </si>
  <si>
    <t>41720541 -  Gutiérrez Fajardo Hermina Sofiay Otros</t>
  </si>
  <si>
    <t xml:space="preserve"> 20225819 -  Camargo Roldan Clara y Otro.</t>
  </si>
  <si>
    <t>31283282 - Mejia Arango Ana Maria y Otro.</t>
  </si>
  <si>
    <t xml:space="preserve">79779355 - Quiñones  Gustavo Valbuena </t>
  </si>
  <si>
    <t>8769651 - Rodriguez  Solano  Angel Tomas y otros</t>
  </si>
  <si>
    <t xml:space="preserve">3293460 - Rincón Acosta Carlos Julioy Otros. </t>
  </si>
  <si>
    <t xml:space="preserve">8700223 -Gomez Hernandez Julio Cesar y otros </t>
  </si>
  <si>
    <t xml:space="preserve">4344933 -  Ante Ospina Carlos Alberto </t>
  </si>
  <si>
    <t xml:space="preserve">91253511  - Serrano Liévano  Guillermo Ernesto </t>
  </si>
  <si>
    <t>80422981 -Murcia Nuñez  Fabian Ricardo</t>
  </si>
  <si>
    <t xml:space="preserve">7426321 - Lara Borja Fredy Alberto </t>
  </si>
  <si>
    <t>9002504681 - Inversora Tres Campanitas y CIA SAS</t>
  </si>
  <si>
    <t xml:space="preserve">52428662 - Suarez Cruz Shirley Angelica </t>
  </si>
  <si>
    <t>79547839 -Triviño  Gutierrez Gonzalo y Otros</t>
  </si>
  <si>
    <t xml:space="preserve">17126227 - Hoyos Juan Dario </t>
  </si>
  <si>
    <t xml:space="preserve">79948006 - Nova Estrada Martin </t>
  </si>
  <si>
    <t xml:space="preserve">53097050 -Poveda Velasco Johana Andrea </t>
  </si>
  <si>
    <t xml:space="preserve">40028914 - Pedraza Cordoba Claudia Consuelo </t>
  </si>
  <si>
    <t xml:space="preserve">1019125602 - Salamanca Giral Nicolas David </t>
  </si>
  <si>
    <t>52175733 - Camelo Rueda Angela Janeth</t>
  </si>
  <si>
    <t xml:space="preserve">899999119 - Procuraduría General de la Nación </t>
  </si>
  <si>
    <t xml:space="preserve">800210375 - Procardio Servicios Medicos Integrales SAS </t>
  </si>
  <si>
    <t xml:space="preserve">96526- Lara Tenjo Jose ignacio </t>
  </si>
  <si>
    <t>78732346- Pacheco Falon Alberto Elias</t>
  </si>
  <si>
    <t xml:space="preserve">19291871- Morales de Jesús Siervo </t>
  </si>
  <si>
    <t>1016008259 - Morales Gutierrez Gina Paola</t>
  </si>
  <si>
    <t>52256215 - Romero Rueda Lina Maria</t>
  </si>
  <si>
    <t xml:space="preserve">5560149  - Serrano Pinto William </t>
  </si>
  <si>
    <t xml:space="preserve">79795836  - Guayara Mendez Diego </t>
  </si>
  <si>
    <t>890110644- Molino Arrocero Vergara Ltda.</t>
  </si>
  <si>
    <t>71686114 - Arango Jaramillo Guillermo Arturo  y Otros.</t>
  </si>
  <si>
    <t xml:space="preserve">9004087155 - Movimientos Petroleros de Colombia S.A. </t>
  </si>
  <si>
    <t xml:space="preserve">19100375 - Hernandez Gómez Jose Abdon </t>
  </si>
  <si>
    <t xml:space="preserve">19403453 - Gutierrez Archila Carlos Eduardo </t>
  </si>
  <si>
    <t>9004583124 -Medicalfly SAS</t>
  </si>
  <si>
    <t xml:space="preserve">19260897- Cortes Rojas Fredy Hernando </t>
  </si>
  <si>
    <t>41574242 -  Guerrero Zarate Martha</t>
  </si>
  <si>
    <t xml:space="preserve">24116170 - Perez Araque Bertha </t>
  </si>
  <si>
    <t>80263669 - Sosa Rodriguez Armando</t>
  </si>
  <si>
    <t>84451166 - Forero Fernandez Ernesto Francisco y Otros.</t>
  </si>
  <si>
    <t xml:space="preserve">70098491 - Velilla Moreno Marco Antonio </t>
  </si>
  <si>
    <t xml:space="preserve">794259- Suarez Solis Guillermo Antonio </t>
  </si>
  <si>
    <t>1032435845 - Alonso Hernandez Rodrigo Sebastian</t>
  </si>
  <si>
    <t>79055269- Gutiérrez Nieto Augusto y Otro.</t>
  </si>
  <si>
    <t>19085969 - Cotrina Alonso</t>
  </si>
  <si>
    <t xml:space="preserve">4131900 -Ortiz Arias Jose Manuel </t>
  </si>
  <si>
    <t>32335080 -  Sanchez Uribe Clara Ines</t>
  </si>
  <si>
    <t xml:space="preserve">41460769 - Garzón Martha Angela </t>
  </si>
  <si>
    <t>8301259969 -Agencia Nacional de Infraestructura</t>
  </si>
  <si>
    <t>78586342 -Hernández José Emilio y Otros</t>
  </si>
  <si>
    <t>890904996- Empresas Públicas de Medellín E.S.P</t>
  </si>
  <si>
    <t xml:space="preserve">32754311 - Crespo Cuadro Arleth </t>
  </si>
  <si>
    <t>52087257 - Caviedes Sandra Patricia</t>
  </si>
  <si>
    <t>70550716 - Correa Henao Nestor Raul</t>
  </si>
  <si>
    <t xml:space="preserve">9305964 - Tamara Sanchez Nelson </t>
  </si>
  <si>
    <t xml:space="preserve">24719003- Giraldo Castaño Luz Yarime </t>
  </si>
  <si>
    <t>30708899 - Coral Enriquez  Elsa Ligia y Otros.</t>
  </si>
  <si>
    <t xml:space="preserve">9513223 - Rios Campo Elias </t>
  </si>
  <si>
    <t xml:space="preserve">19090176 - Medina Barrera Florindo </t>
  </si>
  <si>
    <t>52452150 - Sarmiento Vargas Liliana Carolina</t>
  </si>
  <si>
    <t xml:space="preserve">31900594 - Laverde Velasco María Claudia y Otros </t>
  </si>
  <si>
    <t>900426985 - Plataforma Universal SAS y Otros.</t>
  </si>
  <si>
    <t>79620561- Arias Ruiz  Hernando</t>
  </si>
  <si>
    <t xml:space="preserve">79369920- Pulido Martinez Jose Luis  y Otros. </t>
  </si>
  <si>
    <t xml:space="preserve">80111007 - Rodriguez Casas Jose Adolfo </t>
  </si>
  <si>
    <t xml:space="preserve">9309331 - Rojas Gonzalez Dario </t>
  </si>
  <si>
    <t xml:space="preserve">9013296556 -Víctimas de DMG </t>
  </si>
  <si>
    <t>900853611 - Edificio San Silvestre PH</t>
  </si>
  <si>
    <t xml:space="preserve">19249371 - Bárcenas Joaquin Fidalgo </t>
  </si>
  <si>
    <t>52079303 - Gutierrez Lombana Claudia</t>
  </si>
  <si>
    <t>8775701 - Romero Bossio Yerson Enrique y Otros.</t>
  </si>
  <si>
    <t>19189121 - Lizarazo Burgos Pedro Ernesto</t>
  </si>
  <si>
    <t>13833902 - Arocha  Alarcon Yesid Augusto</t>
  </si>
  <si>
    <t xml:space="preserve">1118530123 - Perez Edilder </t>
  </si>
  <si>
    <t xml:space="preserve">19463180 - Gamboa Rodríguez  Juan Carlos </t>
  </si>
  <si>
    <t>900025264 - Confecciones e Inversiones del Caribe S.</t>
  </si>
  <si>
    <t>43727236 - Orozco Gómez Diana Esneida</t>
  </si>
  <si>
    <t>794259 - Suarez Solis Guillermo Antonio</t>
  </si>
  <si>
    <t xml:space="preserve">900098298-Global Engineers Investors Corp </t>
  </si>
  <si>
    <t>900328323 - Miocardio S.A.S.</t>
  </si>
  <si>
    <t xml:space="preserve">19164728 - Carvajal   Beltran Jose Miguel </t>
  </si>
  <si>
    <t xml:space="preserve">32621472 - Sierra Garcia Gladys </t>
  </si>
  <si>
    <t>17313195 -  Rojas Posada Jose Humberto</t>
  </si>
  <si>
    <t xml:space="preserve">52769744 - Tachack Juliana Iveth </t>
  </si>
  <si>
    <t>8702530 - Quijano Sergio Antonio</t>
  </si>
  <si>
    <t xml:space="preserve">9267669 - Celis Vasquez Humberto </t>
  </si>
  <si>
    <t xml:space="preserve">10547408 -  Ulloa Cerón  Gustavo Adolfo </t>
  </si>
  <si>
    <t>57430449 - Contreras Santiago  Yamile y Otros</t>
  </si>
  <si>
    <t xml:space="preserve">3518129 -  Patiño Moreno Diego </t>
  </si>
  <si>
    <t xml:space="preserve">79595706 - Mahecha Cardenas  Juan Carlos </t>
  </si>
  <si>
    <t xml:space="preserve">162088-  Fidalgo Moreno Carlos </t>
  </si>
  <si>
    <t>900528771-  Edificio Terminal Intermunicipal De Pasajeros P.H.</t>
  </si>
  <si>
    <t>900245434 - Apic de Colombia S.A.S</t>
  </si>
  <si>
    <t>890925058 - Distrikia S.A.</t>
  </si>
  <si>
    <t>900832748 - Parque Industrial Parquiamerica Propiedad Horizontal</t>
  </si>
  <si>
    <t xml:space="preserve">32431849 -Herederos De Domingo Antonio Agudelo Ríos </t>
  </si>
  <si>
    <t>11797428 - Murillo Mosquera Giovanny</t>
  </si>
  <si>
    <t>8605251485 - Fiduciaria La Previsora S.A.</t>
  </si>
  <si>
    <t>860042453 - Sindicato de los trabajadores del transporte aéreo colombiano y Otros.</t>
  </si>
  <si>
    <t>830112774 - Bocacanoa y San Marcos Ltda y Otro</t>
  </si>
  <si>
    <t xml:space="preserve">830076341 - Inversiones y Desarrollo Mar de Plata S.A. y Otro.  </t>
  </si>
  <si>
    <t xml:space="preserve">10547408 - Ulloa Cerón   Gustavo Adolfo </t>
  </si>
  <si>
    <t xml:space="preserve">41618413 - Villamil María Elena </t>
  </si>
  <si>
    <t xml:space="preserve">72193712 - Carcamo Torres Nixon </t>
  </si>
  <si>
    <t xml:space="preserve">860007538 - Federación Nacional de Cafeteros de Colombia </t>
  </si>
  <si>
    <t>19063997 - Marulanda Posada  Alberto</t>
  </si>
  <si>
    <t>4210605 -  Diaz Landinez María y Otros</t>
  </si>
  <si>
    <t xml:space="preserve">79942242 - Sanchez Medina Jorge Enrique </t>
  </si>
  <si>
    <t>38902979 - Mesa Beatriz Helena  y Otros.</t>
  </si>
  <si>
    <t xml:space="preserve">890904478 - Cooperativa Colanta </t>
  </si>
  <si>
    <t>34057723 -  Betancourt Giraldo  Gloria Ines y Otro.</t>
  </si>
  <si>
    <t>19442320 - Vargas Beltrán  Germán Leonardo y Otros.</t>
  </si>
  <si>
    <t xml:space="preserve">35330813 - Diaz Meneses Mery Jenith </t>
  </si>
  <si>
    <t xml:space="preserve">891855089.- G Y J Ramirez S.A. </t>
  </si>
  <si>
    <t xml:space="preserve">79424151 -Chaya Cabal  Luis Alberto </t>
  </si>
  <si>
    <t xml:space="preserve">900544563 - Agricola Leonor SAS  </t>
  </si>
  <si>
    <t xml:space="preserve">35328213- Ortiz Hernandez Maritza </t>
  </si>
  <si>
    <t>4304478 - Villegas  Lopez Blanca Nubia y Otra.</t>
  </si>
  <si>
    <t xml:space="preserve">71656302 - Rodriguez Perez Libardo Anibal </t>
  </si>
  <si>
    <t>900956070 - Corporación Solaris S.A.S. y Otros.</t>
  </si>
  <si>
    <t>804007087- Inversiones Pérez Taborda Otra.</t>
  </si>
  <si>
    <t xml:space="preserve">43713499 - Quintero Quintero Luz Dary </t>
  </si>
  <si>
    <t>899999329 - Instituto Colombiano De Bienestar Familiar</t>
  </si>
  <si>
    <t xml:space="preserve">1090437130 -  Gonzalez Velandia Yivher Andres </t>
  </si>
  <si>
    <t xml:space="preserve">1113626163 - Rogeles Pedro Alexander </t>
  </si>
  <si>
    <t xml:space="preserve">5564196 -  Blanco Núñez Alfredo </t>
  </si>
  <si>
    <t xml:space="preserve">28437716 - Castillo Ariza Ada Janeth </t>
  </si>
  <si>
    <t xml:space="preserve">890904996 - Empresas Públicas de Medellín E.S.P. EPM </t>
  </si>
  <si>
    <t xml:space="preserve">16717730 - Viáfara González Harold </t>
  </si>
  <si>
    <t>91066078 - Orozco Díaz Eliseo</t>
  </si>
  <si>
    <t xml:space="preserve">900951243 - Xantia Xamuel S.A.S. ESP </t>
  </si>
  <si>
    <t>16754357 - Gomez Roman Iliank</t>
  </si>
  <si>
    <t xml:space="preserve">79962606 - Bustos Reyes Fabian Fernando </t>
  </si>
  <si>
    <t>4130469 - Ramirez Garnica Jaime Alfredo</t>
  </si>
  <si>
    <t>79717255 - Gutierrez Garzon  William Alexander</t>
  </si>
  <si>
    <t>17089664 - Buendía Londoño Victor Hernando</t>
  </si>
  <si>
    <t xml:space="preserve">80411070 - Aranguren Mariño  Manuel Julián </t>
  </si>
  <si>
    <t>80059668 - Andrés Felipe Chaves Gutierrez</t>
  </si>
  <si>
    <t>900851294 - Centro Empresarial Centro Ilarco Ph</t>
  </si>
  <si>
    <t>860007322 - Camara de Comercio de Bogota</t>
  </si>
  <si>
    <t>900373913 - Unidad de Gestión Pensional y Parafiscal UGPP</t>
  </si>
  <si>
    <t>17008323 - José Anibal Campo Helibron</t>
  </si>
  <si>
    <t>95286636 - Espíndola Roa Julio César y Otro</t>
  </si>
  <si>
    <t>73582703 - Del Castillo de Brigard Horacio Enrique</t>
  </si>
  <si>
    <t>08001333300920170012900</t>
  </si>
  <si>
    <t>NO</t>
  </si>
  <si>
    <t>Establecimiento público descentralizado del orden nacional con autonomía administrativa y patrimonio propio. (art 1 Decreto 1736 de dic 22 de 2020)</t>
  </si>
  <si>
    <t>En la Ley de presupuesto no registra transferencia presupuestal a recibir</t>
  </si>
  <si>
    <t>N/A</t>
  </si>
  <si>
    <t>BEscobar@supersociedades.gov.co</t>
  </si>
  <si>
    <t>JoaquinRG@supersociedades.gov.co</t>
  </si>
  <si>
    <t xml:space="preserve">Se realizó actividad de Caracterización de Usuarios, de la Superintendencia de Sociedades por los mismos funcionarios. El documento puede ser consultado en la página web de la entidad, en el siguiente enlace: https://www.supersociedades.gov.co/documents/20122/7046525/Informe-Caracterizacion-de-Usuarios-2023.pdf/052a7877-7fea-5568-5f60-0385c6156eac?version=1.2&amp;t=1703773834421 </t>
  </si>
  <si>
    <t>1) 1 Audiencia de rendición de cuentas,  
2) 134 Eventos de jornadas pedagógicas  
3) 1 participación en evento programado por el DAFP denominado: “Juntémonos, el festival para tejer lo público”
4) 4 Encuestas de satisfacción (PQRS /Canales de atención)
5) 1 encuesta de caracterización
6) 8 Foros y chats virtuales.</t>
  </si>
  <si>
    <t>1) 1 Audiencia de rendición de cuentas,  
2) 134 Eventos de jornadas pedagógicas  
3) 1 participación en evento programado por el DAFP denominado: “Juntémonos, el festival para tejer lo público”
4) 4 Encuestas de satisfacción 
5) 1 encuesta de caracterización
6) 8 Foros y chats virtuales.</t>
  </si>
  <si>
    <t>A-02-02-02-008-004 SERVICIOS DE TELECOMUNICACIONES, TRANSMISIÓN Y SUMINISTRO DE INFORMACIÓN</t>
  </si>
  <si>
    <t>OC-102232 adhesión al Acuerdo Marco de Precios de servicios BPO - (valor vigencia 2023 (enero-diciembre 15) - $763.812.130,65)
OC-122468 adhesión al Acuerdo Marco de Precios de servicios BPO - (valor vigencia 2023 (16 de diciembre - 31 diciembre) $33.125.000)</t>
  </si>
  <si>
    <t>Se realizó la adecuación de punto de atención para personas que se movilizan en silla de ruedas en el Grupo de Apoyo judicial.</t>
  </si>
  <si>
    <t>1) 2 Encuestas semestrales de satisfacción de servicio al ciudadano (2)
2) 2 Encuestas semestrales de satisfacción frente a las respuestas de PQRS</t>
  </si>
  <si>
    <t>Se identificaron (12) grupos de interés tal como se relacionan a continuación: Ciudadanía en general, ciudadanos que cumplen funciones públicas, servidores públicos, sociedades sujetas a supervisión, órganos de control, otras entidades del estado, medios de comunicación, contratistas y proveedores, agremiaciones, instituciones universitarias, comunidad internacional, camaras de comercio.</t>
  </si>
  <si>
    <t>1. Veedurías Asociadas, radicado 2023-01-733740
2. Veeduría auditoria calidad en salud, radicado 2023-01-906050
3. Veeduría Armenia y Quindío, radicado 2023-09-023631</t>
  </si>
  <si>
    <t>En Sede Bogotá y 5 Intendencias Regionales</t>
  </si>
  <si>
    <t>Derechos de Petición presentados en temas administrativos (878) y jurisdiccionales (975)</t>
  </si>
  <si>
    <t>Tiempo de respuesta promedio en días</t>
  </si>
  <si>
    <t>Encuestas semestrales de satisfaccion de atencion en los diferentes canales (2) y de respuesta a PQRSD (2)</t>
  </si>
  <si>
    <t>Espacio de participación ciudadana, en el cual los grupos de interés evalúan la calidad del servicio prestado en los diferentes canales de atención y PRQRS (tiempos de respuesta, claridad de la información y expectativas frente a los servicios prestados por la Entidad, para mejorar la oferta institucional).</t>
  </si>
  <si>
    <t>Chat y foros interactivos donde se tratan temas relativos a la gestión misional de la entidad, de acuerdo a un cronograma establecido al inicio de cada vigencia.</t>
  </si>
  <si>
    <t xml:space="preserve">Los informes de chat y foros interactivos pueden ser consultados en la página web de la entidad, en el siguiente enlace:
https://www.supersociedades.gov.co/web/guest/rendicion-cuentas </t>
  </si>
  <si>
    <t>No se recibieron solicitudes para constituir una SAPAC</t>
  </si>
  <si>
    <t xml:space="preserve">De acuerdo con lo dispuesto en la Resolución No. 500-013706 del 24 de noviembre de 2023, el término de inscripción a la convocatoria inició el 1 de diciembre de 2023 y expiró el 15 de diciembre de 2023. </t>
  </si>
  <si>
    <t>El despacho no designó un delegado, porque no lo estimó pertinente. Art 183 C. Cio</t>
  </si>
  <si>
    <t>Por parte de este Entidad, se expide un concepto favorable a MinCIT para que allí se tome la decisión de la creación de la cámara de comercio. En caso de no ser favorable se archiva el trámite informando al comité promotor.</t>
  </si>
  <si>
    <t>AUTORIZACIÓN PARA CONSTITUIR UNA SOCIEDAD ADMINISTRADORA DE PLANES DE AUTOFINANCIAMIENTO COMERCIAL</t>
  </si>
  <si>
    <t xml:space="preserve">OTRAS CERTIFICACIONES </t>
  </si>
  <si>
    <t>Corroborar los procesos fallados (cuantas administradores) Se multó a las administradoras de una sociedad</t>
  </si>
  <si>
    <t xml:space="preserve">QUEJAS Y RECLAMOS DE SUSCRIPTORES DEL SISTEMA CONSORCIAL - SAPAC </t>
  </si>
  <si>
    <t>Se recibieron 347 radicaciones de SAPAC para ser tramitadas.</t>
  </si>
  <si>
    <t>INVESTIGACIONES ADMINISTRATIVAS ASUNTOS FINANCIEROS ESPECIALES</t>
  </si>
  <si>
    <t xml:space="preserve">QUEJAS MULTINIVEL </t>
  </si>
  <si>
    <t>SUSPENSION ACTIVIDAD MULTINIVEL</t>
  </si>
  <si>
    <t>Durante el año se recibieron 13 quejas o consultas relacionadas con 7 sociedades</t>
  </si>
  <si>
    <t xml:space="preserve">ORDENES PREVIAS Y SEGUIMIENTO </t>
  </si>
  <si>
    <t>INVESTIGACIONES ADMINISTRATIVAS POR CAPTACIÓN</t>
  </si>
  <si>
    <t>INVESTIGACIONES POR RESPONSABILIDAD ADMINISTRATIVA DE PERSONAS JURIDICAS POR ACTOS DE CORRUPCION LEY 2195 DE 2022</t>
  </si>
  <si>
    <t>GIST:La empresa investigada corresponde a CONALVIAS CONSTRUCCIONES S.A.S, EN LIQUIDACIÓN JUDICIAL. El proceso inicio en el mes de septiembre de 2023, por lo que en razón a los términos para adelantar el respectivo proceso se espera finalice en 2024.</t>
  </si>
  <si>
    <t>INVESTIGACIONES ADMINISTRATIVAS POR SOBORNO TRANSNACIONAL Y OTROS DELITOS</t>
  </si>
  <si>
    <t>GIST: se recibieron a través del canal de denuncias de la pagina web de la SS 9 denuncias, las culaes fueron tramitadas y en algunos casos remitidos a la Fiscalía General de la Nación, la mayoria de las denuncias carecen de infomación relevante que permita adelantar una actuación administativa en virtud de la Ley 1778 de 2016.</t>
  </si>
  <si>
    <t>VISITAS CAPITULO X DE CIRCULAR BÁSICA JURIDICA - CBJ (SAGRILAFT)</t>
  </si>
  <si>
    <t xml:space="preserve">GPRE: 2 sanciones corresponden a procesos derivados de visitas realizadas en el 2022. </t>
  </si>
  <si>
    <t>VISITAS CAPITULO XIII DE CIRCULAR BÁSICA JURIDICA - CBJ (PROGRAMA DE TRANSPARENCIA Y ÉTICA EMPRESARIAL - PTEE)</t>
  </si>
  <si>
    <t>GPRE: 1 Sanción corresponde a visita realizada en el 2023</t>
  </si>
  <si>
    <t>SUPERVISIÓN DE LA IMPLEMENTACIÓN DEL CAPITULO X DE CIRCULAR BÁSICA JURIDICA - CBJ (SAGRILAFT)</t>
  </si>
  <si>
    <t>Los requerimientos corresponden a consultas</t>
  </si>
  <si>
    <t>SUPERVISIÓN DE LA IMPLEMENTACIÓN DEL CAPITULO XIII DE CIRCULAR BÁSICA JURIDICA - CBJ (PROGRAMA DE TRANSPARENCIA Y ÉTICA EMPRESARIAL - PTEE)</t>
  </si>
  <si>
    <t>REVOCATORIAS PROCESO SANCIONATORIO</t>
  </si>
  <si>
    <t>SUPERVISIÓN DE SOCIEDADES DE BENEFICIO E INTERÉS COLECTIVO - BIC (LEY 1901 DE 2018)</t>
  </si>
  <si>
    <t>De las 2187 sociedades que adoptaron la condición BIC se le hizo requerimiento del informe 67, se recibieron 3 solicitudes por partes interesadas y 272 consultas respecto a la supervisión que ejerce la entidad. Respecto a la supervisión ejercida por la entidad se iniciaron 5 procesos sancionatorio, se archivó un proceso y 6 se encuentran en curso.</t>
  </si>
  <si>
    <t>RECURSOS CONTRA PROCESO SANCIONATORIO</t>
  </si>
  <si>
    <t>AUTORIZACIONES Y REFORMAS ESTATUTARIAS (FUSIONES, ESCISIONES, DISMINUCIÓN DE CAPITAL)</t>
  </si>
  <si>
    <t>AUTORIZACIONES DE REFORMAS ESTATUTARIAS A CÁMARAS DE COMERCIO</t>
  </si>
  <si>
    <t>AUTORIZACIÓN PARA NORMALIZACIÓN DEL PASIVO PENSIONAL</t>
  </si>
  <si>
    <t>AUTORIZACIÓN DE SOLEMNIZACIÓN DE LA REFORMA ESTATUTARIA</t>
  </si>
  <si>
    <t>AUTORIZACIÓN PARA COLOCACIÓN DE ACCIONES CON DIVIDENDO PREFERENCIAL Y SIN DERECHO A VOTOS Y COLOCACIÓN DE ACCIONES PRIVILEGIADAS</t>
  </si>
  <si>
    <t>AUTORIZACIÓN PARA DISMINUCIÓN DE CAPITAL CON EFECTIVO REEMBOLSO DE APORTES</t>
  </si>
  <si>
    <t>AUTORIZACIÓN PARA LA EMISIÓN PRIVADA DE BONOS</t>
  </si>
  <si>
    <t>AUTORIZACION ENAJENACION Y OPERACIONES QUE NO CORRESPONDAN AL GIRO ORDINARIO DE LOS NEGOCIOS</t>
  </si>
  <si>
    <t>AUTORIZACIÓN DE CONSTITUCIÓN DE GARANTÍAS QUE RECAIGAN SOBRE BIENES PROPIOS DE LA SOCIEDAD CONTROLADA</t>
  </si>
  <si>
    <t xml:space="preserve">APROBACION DE INVENTARIO SOCIAL (SOCIEDADES EN LIQUIDACION VOLUNTARIA) </t>
  </si>
  <si>
    <t xml:space="preserve">APROBACIÓN O PRORROGA PLANES DE DESMONTE LIBRANZA </t>
  </si>
  <si>
    <t>APROBACIÓN DE COLOCACIÓN DE ACCIONES ORDINARIAS</t>
  </si>
  <si>
    <t>APROBACIÓN AVALUO DE APORTES EN ESPECIE</t>
  </si>
  <si>
    <t xml:space="preserve">REVISIÓN Y APROBACIÓN DE LOS CÁLCULOS ACTUARIALES POR PENSIONES DE JUBILACIÓN, BONOS Y TÍTULOS PENSIONALES </t>
  </si>
  <si>
    <t xml:space="preserve">DESIGNACIÓN DEL LIQUIDADOR </t>
  </si>
  <si>
    <t xml:space="preserve">SOMETIMIENTO, EXENCIÓN DE VIGILANCIA </t>
  </si>
  <si>
    <t xml:space="preserve">SOMETIMIENTO O EXCENCIÓN DE  VIGILANCIA Y SEGUIMIENTO A SOCIEDADES EN EXTINCIÓN DE DOMINIO </t>
  </si>
  <si>
    <t xml:space="preserve">CONVOCATORIAS Y DELEGADOS MÁXIMO ÓRGANO SOCIAL </t>
  </si>
  <si>
    <t xml:space="preserve">CERTIFICACIONES CALCULOS ACTUARIALES </t>
  </si>
  <si>
    <t xml:space="preserve">SOMETIMIENTO A CONTROL </t>
  </si>
  <si>
    <t xml:space="preserve">TERMINACIÓN DEL CONTROL </t>
  </si>
  <si>
    <t xml:space="preserve">SEGUIMIENTO ORDENES CONTROL </t>
  </si>
  <si>
    <t xml:space="preserve">PRESENTACIÓN PLANES DE MEJORAMIENTO </t>
  </si>
  <si>
    <t xml:space="preserve">INFORME AVANCE EJECUCIÓN DEL ACUERDO </t>
  </si>
  <si>
    <t xml:space="preserve">TERMINACIÓN DE ACUERDO </t>
  </si>
  <si>
    <t>ORDEN PARA REFORMA DE LAS CLAUSULAS O ESTIPULACIONES DE LOS ESTATUTOS SOCIALES QUE VIOLEN NORMAS LEGALES</t>
  </si>
  <si>
    <t xml:space="preserve">El tiempo promedio se contabilizó desde la radicación de la solicitud hasta la firma de la resolución de apertura y formulación de cargos (109)
Control: 5 requerimientos atendidos. </t>
  </si>
  <si>
    <t>Se aclara que 17 requerimientos fueron devueltos por falta de competencia</t>
  </si>
  <si>
    <t>Durante el periodo evaluado no se presento este trámite.</t>
  </si>
  <si>
    <t xml:space="preserve">INVESTIGACIONES ADMINISTRATIVAS </t>
  </si>
  <si>
    <t>INVESTIGACIÓN ADMINISTRATIVA PARA VERIFICACIÓN DE LA SITUACION DE CONTROL Y GRUPO EMPRESARIAL</t>
  </si>
  <si>
    <t>CREACIÓN DE UNA CÁMARA DE COMERCIO</t>
  </si>
  <si>
    <t>DENUNCIAS CONTRA PERSONAS QUE PRESUNTAMENTE EJERCEN EL COMERCIO SIN ESTAR INSCRITOS EN EL REGISTRO MERCANTIL</t>
  </si>
  <si>
    <t xml:space="preserve">DENUNCIAS POR PRESUNTO INCUMPLIMIENTO A LA LEY, LOS ESTATUTOS Y DEMÁS NORMAS A LAS QUE DEBEN SUJETARSE LAS CÁMARAS DE COMERCIO Y LAS INSTRUCCIONES IMPARTIDAS POR LA SUPERINTENDENCIA DE SOCIEDADES </t>
  </si>
  <si>
    <t xml:space="preserve">De los 253 requerimientos presentados, durante la vigencia 2023 se han tramitado 189 de estos. Los 64 restantes se encuentran en proceso a la fecha de este reporte. </t>
  </si>
  <si>
    <t>RECURSOS DE APELACIÓN Y DE QUEJA CONTRA ACTOS EXPEDIDOS POR LAS CÁMARAS DE COMERCIO</t>
  </si>
  <si>
    <t>El valor de procesos tramitados es superior al de presentados debido a que durante la vigencia 2023 se tramitaron procesos del 2022.</t>
  </si>
  <si>
    <t>SUPERVISIÓN DE REGISTROS PÚBLICOS ADMINISTRADOS POR CÁMARAS DE COMERCIO Y CONFECÁMARAS</t>
  </si>
  <si>
    <t>La supervisión se realiza a través de los diferentes trámites de la Dirección de Supervisión de Cámaras de Comercio y sus Registros Públicos.</t>
  </si>
  <si>
    <t>IMPUGNACIÓN POR AFILIACIÓN, DESAFILIACIÓN Y ELECCIONES DE JUNTAS DIRECTAS </t>
  </si>
  <si>
    <t>PROCEDIMIENTO ADMINISTRATIVO CAMBIARIO (OPERACIONES REPORTADAS POR EL BANREPUBLICA VS. PROCESOS APERTURADOS)</t>
  </si>
  <si>
    <t>Del total de  6.270 operaciones  reportadas por el Banco de la Repúbica,  se gestionaron todas, así: 201 para apertura de investigación en 137 expedientes,  6.062 para Archivo, 7  por trasaldo por competencia. Los procesos terminados con sanción (22) corresponden a investigaciones abiertas en el año anterior, toda vez que, el proceso se desarrolla en un término legal de 3 años.</t>
  </si>
  <si>
    <t>Se suspendió la actividad multinivel a 3 sociedades</t>
  </si>
  <si>
    <t>Investigaciones independientes (84): Archivadas por FEPM: 28; Continua la investigaciòn: 28; Solicitud de intervención: 4; Traslado SFC: 21; Otros traslado: 3. Investigaciones de vinculados (394): Solicitud de intervenciòn: 21; Archivadas por FEMP: 296; Continua investigacion: 75; Traslados FGN: 1.</t>
  </si>
  <si>
    <t xml:space="preserve">DENUNCIAS O QUEJAS DE INCUMPLIMIENTO ACUERDOS </t>
  </si>
  <si>
    <t>MULTAS POR DESACATO</t>
  </si>
  <si>
    <t>REQUERIMIENTOS (Averiguaciones Preliminares)</t>
  </si>
  <si>
    <t>REUNIONES DE ACREEDORES ACUERDOS DE REESTRUCTURACIÓN</t>
  </si>
  <si>
    <t>ENVÍO DE INFORMACIÓN FINANCIERA</t>
  </si>
  <si>
    <t>ENVÍO DE INFORMACIÓN NO FINANCIERA</t>
  </si>
  <si>
    <t xml:space="preserve">DOCUMENTOS ADICIONALES DE ESTADOS FINANCIEROS </t>
  </si>
  <si>
    <t>CONTROL DE TÉRMINOS EN LA NO PRESENTACIÓN DE INFORMACIÓN FINANCIERA Y DOCUMENTOS ADICIONALES.</t>
  </si>
  <si>
    <t>CONTROL POR INADECUADO DILIGENCIAMIENTO DE LA INFORMACIÓN FINANCIERA</t>
  </si>
  <si>
    <t>PROCESO SANCIONATORIO POR NO PRESENTACIÓN DE INFORMACIÓN FINACIERA</t>
  </si>
  <si>
    <t xml:space="preserve">Teniendo en cuenta que los comerciantes que no se encuentran inscritos en el registro mercantil, no se consideran parte del tejido empresarial. Se emitieron dos sanciones por incumplimiento de las obligaciones de los comerciantes en cuanto a su registros (matricula o renovación) en el registro mercantil. </t>
  </si>
  <si>
    <t>REQUERIMIENTO PARA SEGUIMIENTO EMPRESARIAL (vereficar con Yonny dado que lo tramitado no coincide con lo supervisado)</t>
  </si>
  <si>
    <t>TOMAS DE INFORMACIÓN (vereficar con Yonny dado que lo tramitado no coincide con lo supervisado)</t>
  </si>
  <si>
    <t>GTS: 8 sociedades solicitaron certificación del objeto exclusivo originación de crédito.
IR: 13+3</t>
  </si>
  <si>
    <t>TOMAS DE INFORMACIÓN EN INVESTIGACIONES POR CAPTACIÓN</t>
  </si>
  <si>
    <t>La Intendencia Regional no tiene competencia para tramitar este tipo de solicitudes, no obstante por requerimiento de Bogotá se realizó la toma de información de una persona natural.</t>
  </si>
  <si>
    <t>GIA: 18
GSE: 82
GTS: 85
IR: 3+81+ 5+7</t>
  </si>
  <si>
    <t>GIAC: Orden de Suspención de actividad de capacion ilegal de recursos del público: Investigaciones Independientes: 4; Investigaciones vinculados: 21.
GSSB: Del total de sociedades a las cuales se les requirió el informe 67, se les hizo seguimiento a 53 de ellas.
GIA: De las 81 sociedades que fallaron con sanción se imparten ordenes y se hace seguimiento a las mismas.
IR: 5B+58C+12M+169M</t>
  </si>
  <si>
    <t>Incluye 57 Cámaras de Comercio.</t>
  </si>
  <si>
    <t xml:space="preserve">La obligación de enviar los informes no financieros deriva de instrucciones impartidas en circulares u oficios particulares, por las diferentes situaciones de las sociedades y los requerimientos de los distintos grupos de la Entidad que las supervisan. </t>
  </si>
  <si>
    <t>Sobre los documentos adicionales, debe aclararse que por cada sociedad se presenta más de un informe y se incluyen otras sociedades fuera de la muestra que también reportan.</t>
  </si>
  <si>
    <t xml:space="preserve">Se enviaron oficios recordatorios a 2,074 sociedades por no presentar los estados financieros año 2022  en la fecha establecida. </t>
  </si>
  <si>
    <t>Se revisó una a una 751 sociedades por supuesto mal diligenciamiento de la información financiera año 2022, de las cuales ameritó oficiar a 299 sociedades.</t>
  </si>
  <si>
    <t>En la vigencia 2023 la Superintendencia de Sociedades no cuenta con proyectos financiados por la Banca Multilateral y de coop intern no reemb_donac y/o coop</t>
  </si>
  <si>
    <t>Fortalecimiento interno de los procesos y de la infraestructura tecnológica de la Superintendencia de Sociedades a nivel nacional</t>
  </si>
  <si>
    <t>Dirección de Tecnología de la Información y las Comunicaciones, Oficina Asesora de Planeación, Dirección de Talento Humano</t>
  </si>
  <si>
    <t>Director de Tecnología de la Información y las Comunicaciones, Jefe Oficina Asesora Planeación, Director de Talento Humano</t>
  </si>
  <si>
    <t>El Lugar de Ejecución es OTRO, por cuanto el proyecto tiene cobertura NACIONAL</t>
  </si>
  <si>
    <t>Fortalecimiento de la infraestructura física de la Superintendencia de Sociedades a nivel nacional</t>
  </si>
  <si>
    <t>Áreas de Apoyo y Grupos Misionales</t>
  </si>
  <si>
    <t>Director Administrativo y Coordinador Grupo Administrativo</t>
  </si>
  <si>
    <t>Fortalecimiento de la competitividad de las sociedades del sector real a nivel nacional</t>
  </si>
  <si>
    <t>Despacho Superintendente de Sociedades y Delegatura de Asuntos Económicos y Societarios</t>
  </si>
  <si>
    <t>Asesor Despacho Superintendente de Sociedades</t>
  </si>
  <si>
    <t>Mejoramiento de los procesos archivísticos del sistema de gestión documental de la Superintendencia de Sociedades a nivel nacional</t>
  </si>
  <si>
    <t>Gestión Documental y Secretaria General</t>
  </si>
  <si>
    <t>Coordinador Grupo de Gestión Documental</t>
  </si>
  <si>
    <t>Fortalecimiento del modelo operacional para la atención de trámites y servicios asociados a la insolvencia empresarial a nivel nacional</t>
  </si>
  <si>
    <t>Despacho Superintendente de Sociedades y Delegatura de Procedimientos de Insolvencia</t>
  </si>
  <si>
    <t>Asesor Despacho Superintendente de Sociedades y Superintendente Delegado para Procedimientos de Insolvencia</t>
  </si>
  <si>
    <t>Se da cumplimiento a las publicaciones indicadas en la reglamentación expedida por MINTIC para el cumplimiento de la Ley de Transparecia - Ley 1712 de 2014.</t>
  </si>
  <si>
    <t>Dos (2) retos de innovación abierta publicados en el botón Participa de la página web</t>
  </si>
  <si>
    <t xml:space="preserve">Se publicó en el botón participa una convocatoria a la ciudadanía en general y organizaciones civiles a realizar control social a la gestión y resultados de la Entidad y para ello pone a disposición de los interesados información sobre contratación, proyectos o programas institucionales, políticas públicas, proyectos de inversión, presupuesto, talento humano y trámites institucionales. </t>
  </si>
  <si>
    <t>Dentro del Plan Anticorrupción y de Atención al Ciudadano (PAAC), se incluyen actividades en el componente "Gestión Riesgos de Corrupción", las cuales fueron puestas en consideración de la ciudadania</t>
  </si>
  <si>
    <t>1) 12 informes de derechos de petición.
2) 4 informes trimestrales de PQRS.
3) 51 campañas de promoción de los canales de atención para la presentación de quejas, reclamos o denuncias.</t>
  </si>
  <si>
    <t>Se realiza la consolidación de datos la vigencia 2023 para publicar en el portal de datos abiertos, de acuerdo a los lineamientos de MinTic.</t>
  </si>
  <si>
    <t>1. Encuesta de selección de temas para la Audiencia Pública de Rendición de cuentas 2023.
2. Encuesta para la construcción del Plan Estratégico Institucional.
3. Encuesta para la construcción del Plan Anticorrupción y Atención al Ciudadano.
4. Encuesta de caracterización, percepción, satisfacción y expectativas</t>
  </si>
  <si>
    <t>1. Audiencia Pública de Rendición de cuentas - Encuesta de satisfacción 
2. Foro virtual
3. Particiapción en Ferias  
4. Redes sociales.
5. Mailing (encuesta de selección de temas e invitación a la rendición de cuentas)</t>
  </si>
  <si>
    <t>No se realizaron acciones de incentivos</t>
  </si>
  <si>
    <t>1 Audiencia de rendición de cuentas - 168 participantes OAP
134 Eventos de jornadas pedagógicas-7415 participantes
1 participación en evento programado por el DAFP denominado: Juntémonos el festival para tejer lo público–39 participantes
4 Encuestas de satisfacción–1040 participantes
1 encuesta de caracterización–876 participantes
8 Foros y chats virtuales–27 participantes</t>
  </si>
  <si>
    <t>Se realizaron dos (2) convocatoria en la sección Participa de la página web, pero no se recibió participación.</t>
  </si>
  <si>
    <t>En todos los procesos abiertos, a excepción de la mínima cuantía se convoca a las veedurías ciudadanas en los pliegos de condiciones.</t>
  </si>
  <si>
    <t xml:space="preserve">Pese a realizar las convocatorias, no se recibieron observaciones </t>
  </si>
  <si>
    <t xml:space="preserve">1) 1 Audiencia de rendición - 168
2) 1 participación en evento programado por el DAFP denominado: Juntémonos el festival para tejer lo público–39 participantes
3) 8 Foros y chats virtuales – 27 
4) 1 encuesta temas Rendición-126
5) 1 Encuesta Eval. Rendición-90
6) 1 Participación Direccionamiento Estratégica 2023-2026 - 0
7) 1 Encuesta Actividades PAAC - 0 </t>
  </si>
  <si>
    <t>Gestión Estratégica</t>
  </si>
  <si>
    <t>Materialización de riesgos de corrupción. Medir el porcentaje de riesgos de corrupción identificados por la entidad que se han materializado en el período de medición.</t>
  </si>
  <si>
    <t>(Número total de riesgos materializados en el período/Número de riesgos de corrupción vigentes identificados)*100</t>
  </si>
  <si>
    <t>Durante la vigencia 2022 no se materializó ningún riesgo de corrupción, cumpliendo asi la meta</t>
  </si>
  <si>
    <t>Eficacia en la ejecución del portafolio de proyectos estratégicos. Medir el porcentaje de cumplimiento de ejecución del portafolio de proyectos estratégicos para la vigencia en curso.</t>
  </si>
  <si>
    <t>(Número de Proyectos cumplidos/Total de proyectos a ejecutar)*100</t>
  </si>
  <si>
    <t xml:space="preserve">Se puede concluir que la tendencia del indicador se mantuvo sobre la meta definida del 90%, cumpliendo con la proyección esperada del 92%. Así mismo, se puede validar que los incumplimientos de los proyectos no generaron desviaciones mayores al 5%. </t>
  </si>
  <si>
    <t>Gestión Integral</t>
  </si>
  <si>
    <t>Riesgos con niveles aceptables de criticidad. Contribuir al cumplimiento del objetivo del SGI "Minimizar el impacto y/o la posibilidad de ocurrencia de los riesgos e incidentes institucionales en los procesos críticos de la Entidad"</t>
  </si>
  <si>
    <t>(Riesgos residuales con niveles de aceptación permitidos / Total de riesgos de gestión identificados)*100</t>
  </si>
  <si>
    <t xml:space="preserve">77 de los 99 riesgos de gestión, se encuentran en zonas residuales moderada y baja. El porcentaje resultante, se rezaga por poco frente a la meta establecida.  </t>
  </si>
  <si>
    <t>Cierre del ciclo de mejora. Medir el cierre de las acciones de mejora propuestas para el proceso de Gestión Integral.</t>
  </si>
  <si>
    <t>(Número de acciones de mejora cerradas durante el periódo/Número de acciones de mejora propuestas para cierre en el periodo de medición)*100</t>
  </si>
  <si>
    <t>De las 63 acciones del 2023, se cerraron 55 en término.</t>
  </si>
  <si>
    <t>Gestión Judicial</t>
  </si>
  <si>
    <t>Atencion de solicitudes de conceptos. Medir la eficacia en la atención de las solicitudes de conceptos</t>
  </si>
  <si>
    <t>(No. de conceptos contestados de los que se tenian la obligación legal de contestar/No. de solicitudes de conceptos con la obligación legal de contestar )*100</t>
  </si>
  <si>
    <t>En la vigencia 202 se respondieron 299 consultas. Se cumplió con la meta establecida.</t>
  </si>
  <si>
    <t>Atencion de demandas contenciosas administrativas y de justicia ordinaria</t>
  </si>
  <si>
    <t>(No. de demandas contestadas en el trimestre/No. de demandas notificadas en el período o en periodos anteriores con vencimiento dentro del trimestre)</t>
  </si>
  <si>
    <t>Las 62 demandas radicadas en la vigencia 2023 fueron respondidas en término. Meta cumplida.</t>
  </si>
  <si>
    <t>Presentación de estudios conciliación</t>
  </si>
  <si>
    <t>(No. de estudios de conciliación presentadas a la Secretaría del Comité de Conciliación y Defensa Judicial/No. de solicitudes de conciliación prejudicial presentadas)*100</t>
  </si>
  <si>
    <t>Todas solicitudes de conciliación fueron llevadas a comité.</t>
  </si>
  <si>
    <t>Efectividad de las medidas de Prevención del Daño Antijurídico</t>
  </si>
  <si>
    <t>(-68,75%)</t>
  </si>
  <si>
    <t>(No. de demandas por error judicial registradas en el Semestre - No. de demandas por error judicial anteriores a la aplicación de la política de prevención del daño antijurídico/No. de demandas por error judicial anteriores a la aplicación de la política de prevención del daño antijurídico)*100</t>
  </si>
  <si>
    <t>Durante la vigencia 2023 sólo se presentaron tres demandas por error judicial o defectuoso funcionamiento en la administración de justicia, lo cual evidencia que la política de prevención del daño antijurídico ha funcionado.</t>
  </si>
  <si>
    <t>Gestión de Comunicaciones</t>
  </si>
  <si>
    <t>Nivel de cumplimiento en relación con las solicitudes de publicacion de información relevante de la Entidad, frente a sus audiencias de interés. Informar oportunamente a las audiencias de interés sobre los aspectos relevantes relacionados con la gestión de la entidad.</t>
  </si>
  <si>
    <t>(Número de piezas de comunicación publicadas/Número de piezas de comunicación solicitadas)*100%</t>
  </si>
  <si>
    <t xml:space="preserve">Durante la vigencia 2023 se recibieron 470 solicitudes para la creación de piezas de comunicación (comunicados, boletines, banners, infografias, videos, cartillas, guias, documentos, libros entre otros) logrando asi su publicación a un 100% en los diferentes canales dispuestos. </t>
  </si>
  <si>
    <t>Participación de los mensajes claves correspondientes a la Estrategia de Comunicaciones de la entidad en las piezas publicadas por los medios de comunicación. Medir si el alcance de los mensajes planteados en la Estrategia de Comunicaciones son los resaltados por los medios de comunicación cuando hacen referencia a la Superintendencia de Sociedades en las piezas publicadas.</t>
  </si>
  <si>
    <t>(No. de publicaciones positivas o neutras logradas en los medios que contengan los mensajes claves relacionados con la estrategia de la Entidad)/No. Publicaciones realizadas por los medios de comunicación donde sea mencionada la Superintendencia de Sociedades independientemente de su contenido)*100%</t>
  </si>
  <si>
    <t>Durante la vigencia 2023 se reportaron 4481 publicaciones de las cuales 4423 fueron publicaciones positivas o neutras (98,7%), realizadas por medios de comunicación referentes a temas corporativos y misionales de la Entidad.</t>
  </si>
  <si>
    <t>Incremento en el número de seguidores de las cuentas de redes sociales de la Entidad en el periodo actual frente al periodo anterior. Determinar el incremento en el número de seguidores de las cuentas en redes sociales de la entidad (Twitter, Facebook, LinkedIn, Instagram, YouTube, Tik Tok)  en el periodo actual frente al periodo anterior.</t>
  </si>
  <si>
    <t xml:space="preserve">[(Número  de seguidores de las redes sociales alcanzados por la Entidad en el periodo actual/Número de seguidores de las redes sociales)*100%)-100%]
</t>
  </si>
  <si>
    <t xml:space="preserve">Durante la vigencia 2023 se alcanzó un total de 478687 seguidores en las diferentes redes sociales administradas por la Entidad. Sin embargo teniendo en cuenta el resultado se formuló un plan de mejoramiendo, evidenciando que la meta fue demasiado alta, teniendo en cuenta que la Entidad realiza su gestión de forma orgánica y la tendencia para este indicador es mucho menor. </t>
  </si>
  <si>
    <t>Gestión de Información Empresarial</t>
  </si>
  <si>
    <t>Consultas sobre envío de Estados Financieros atendidas. Atender en términos las consultas sobre envío de estados financieros</t>
  </si>
  <si>
    <t>(No. de consultas sobre envío de estados financieros atendidas oportunamente/Total de consultas sobre envío de estados financieros presentadas)*100%</t>
  </si>
  <si>
    <t>Durante la vigencia 2023 se logró la atención oportuna y de calidad de 100.125 consultas sobre el envio de la información financiera y no financiera,  a través del correo electrónico, llamadas telefónicas y de forma presencial, para que las sociedades pudieran cumplir con su obligación con a la Entidad.</t>
  </si>
  <si>
    <t>Prevenir y alertar a las sociedades que no hayan remitido oportunamente los estados financieros, sobre el cumplimiento de los plazos establecidos en la Circular Externa para el envío de la información financiera, mediante oficios recordatorios de su obligación al respecto, con el fin de reducir el porcentaje de sociedades que podrían hacerse acreedoras a una multa.</t>
  </si>
  <si>
    <t>(No. de sociedades con oficios recordatorios del envío de los estados financieros por incumplimiento en los plazos establecidos en la Circular Externa de solicitud de información financiera/No. de sociedades que incumplieron con el envío de los estados financieros en los plazos establecidos en la Circular Externa de solicitud de información financiera)*100%</t>
  </si>
  <si>
    <t>Resultado del envio de los oficios recordatorios, de la muestra de  sociedades a las cuales se les solicitó la información financiera del año 2022, se logró la recepción de un 93,77% siendo este un porcentaje alto de cumplimiento.</t>
  </si>
  <si>
    <t>Calidad de la actuación de imposición de multas. Evitar que el proceso sancionatorio incurra en errores que conduzcan a revocar el acto administrativo de sanción.</t>
  </si>
  <si>
    <t>(No. de resoluciones que revocan la sanción por no presentación de la información financiera requerida/No. total de resoluciones de multas por no envió oportuno del informe 01 de Estados Financieros)*100%</t>
  </si>
  <si>
    <t xml:space="preserve">Durante la vigencia 2023, se logró un cumplimiento del 100% dado que no hubo revocotarias de multa de las decisiones proferidas por la Entidad. </t>
  </si>
  <si>
    <t>Solicitud de informacion financiera. Atender en términos las solicitudes de informacion financiera reportada a la Entidad y almacenada en los distintos sistemas.</t>
  </si>
  <si>
    <t>(No. de solicitudes de información financiera atendidas oportunamente/Total de solicitudes de información financiera presentadas)*100%</t>
  </si>
  <si>
    <t>Durante la vigencia 2023 se atendieron oportunamente las 138 solicitudes internas de información financiera por los canales dispuestos para este fin.</t>
  </si>
  <si>
    <t>Capacitaciones internas y externas. Medir la eficiencia de las capacitaciones realizadas Vs. Programadas.</t>
  </si>
  <si>
    <t>(N° de Capacitaciones internas o externas en temas contables realizadas/N° de Capacitaciones internas o externas programadas)*100%</t>
  </si>
  <si>
    <t>Se realizaron 7 capacitaciones internas y 3 capacitaciones externas sobre estados financieros combinados y método de la participación, boletín informativo contable 2022-II, circular basica contable del capitulo I al IV, evento de la semana de la contaduria publica entre otras.</t>
  </si>
  <si>
    <t xml:space="preserve">Consultas sobre la aplicación de las normas vigentes NIIF:Atender en término las consultas sobre la aplicación de las normas vigentes bajo NIIF (vía escrita) recibidas por parte del Grupo de Regulación e Investigación Contable. </t>
  </si>
  <si>
    <t>(No. de consultas sobre la aplicación de las normas vigentes bajo NIIF (vía escrita) atendidas oportunamente por el Grupo de Análisis y Regulación Contable)/(Total de consultas sobre la aplicación de las normas vigentes bajo NIIF (vía escrita) presentadas al Grupo de Análisis y Regulación Contable)*100%</t>
  </si>
  <si>
    <t>Durante la vigencia 2023 se presentario 59 consultas, atendiendo en oportunidad todas estas.</t>
  </si>
  <si>
    <t xml:space="preserve">Elaboración de guías contables: Orientar a los funcionarios y usuarios en temas contables </t>
  </si>
  <si>
    <t>(N° de Guías contables elaboradas)/(N° de Guías contables programadas)*100%</t>
  </si>
  <si>
    <t>Se realizo la Guía Para La Preparación Y Presentación De Información Financiera En Las Reformas Estatutarias: Fusión, Escisión Y Disminución De Capital.</t>
  </si>
  <si>
    <t>Análisis Económico y de Riesgos</t>
  </si>
  <si>
    <t>Cumplimiento en la elaboración de informes</t>
  </si>
  <si>
    <t>No. de informes realizados/No. de informes programados</t>
  </si>
  <si>
    <t>Meta cumplida. Todos los informes fueron realizados.</t>
  </si>
  <si>
    <t>Atención oportuna a consultas relacionadas con la implementación del Capítulo X y XIII de la Circular Básica Jurídica, y de no operativas</t>
  </si>
  <si>
    <t>(Atención oportuna a consultas / No. total de consultas recibidas)*100</t>
  </si>
  <si>
    <t>Durante la vigencia 2023, se atendieron 1034 conultas.</t>
  </si>
  <si>
    <t>Realización de eventos pedagógicos</t>
  </si>
  <si>
    <t>No. de eventos realizados/No. de eventos programados</t>
  </si>
  <si>
    <t>Para la vigencia 2023 se llevaron a acabo 133 eventos pedagógicos, cumpliendo con lo programado</t>
  </si>
  <si>
    <t>Supervisión al registro de garantías mobiliarias RGM</t>
  </si>
  <si>
    <t>No. de requerimientos atendidos por el RGM/No. de requerimientos enviados al RGM</t>
  </si>
  <si>
    <t>Se atendieron 4 requerimientos de garantías mobiliarias.</t>
  </si>
  <si>
    <t>Cumplimiento en el envío del informe 42 mediante oficios recordatorios</t>
  </si>
  <si>
    <t>(No. de sociedades con oficios recordatorios
 del envío del informe 42 / No. de sociedades que incumplieron con el envío del informe 42)</t>
  </si>
  <si>
    <t>Se identificaron 1202 sociedades que no presentaron el informe 42 corte 2022 en los plazos establecidos en la circular externa que solicita este informe. El 13 de julio se enviaron a la dirección de correo electrónico 1201 oficios recordatorios. Se descartó una sociedad porque no tiene correo electrónico ni siquiera en el RUES.</t>
  </si>
  <si>
    <t>Análisis Financiero y Contable</t>
  </si>
  <si>
    <t>Sociedades evaluadas</t>
  </si>
  <si>
    <t>(Número de sociedades evaluadas en el periodo / Total sociedades asignadas)*100</t>
  </si>
  <si>
    <t xml:space="preserve"> En cumplimiento de la Política de Supervisión en materia de la gestión del riesgo de insolvencia, se adelantó la evaluación de la situación financiera al 100% de 343 sociedades que continúan en seguimiento</t>
  </si>
  <si>
    <t>Diagnostico de la sociedad</t>
  </si>
  <si>
    <t>(No de sociedades con los diagnosticos realizados en el tiempo oportuno/No de sociedades con diagnostico realizado)*100</t>
  </si>
  <si>
    <t xml:space="preserve"> En cumplimiento de la Política de Supervisión en materia de la gestión del riesgo de insolvencia, se adelantó el diagnòstico de la  situación financiera al 100% de 343 sociedades que continúan en seguimiento.</t>
  </si>
  <si>
    <t>Visitas de la sociedad</t>
  </si>
  <si>
    <t>(No de sociedades con las visitas realizadas en el tiempo oportuno/No de sociedades con visitas realizadas)*100</t>
  </si>
  <si>
    <t>En la vigencia 2023 no se adelantaron tomas de información a través de visitas.</t>
  </si>
  <si>
    <t>Durante la vigencia 2023 no se realizaron visitas a sociedades. Por esta razón, no se registraron mediciones para este indicador.</t>
  </si>
  <si>
    <t>Impacto Gestión de riesgo de insolvencia</t>
  </si>
  <si>
    <t>(Total de medidas adoptadas por la entidad en el periodo evaluado / Numero de sociedades gestionadas en el periodo evaluado)*100</t>
  </si>
  <si>
    <t xml:space="preserve"> Se adelantó la gestión de evaluación de información financiera y/o información de mejoramiento requerido a 340 sociedades.</t>
  </si>
  <si>
    <t>Actuaciones y Autorizaciones Administrativas</t>
  </si>
  <si>
    <t>Solicitudes de reforma estatutaria tramitadas</t>
  </si>
  <si>
    <t>(Número de solicitudes de reforma estatutaria tramitadas/Total de solicitudes recibidas de reforma estatutaria)*100</t>
  </si>
  <si>
    <t xml:space="preserve">Se atendió el total de las 62 solcitudes de reformas de estatutos recibidas en el proceso. </t>
  </si>
  <si>
    <t>Solicitudes de reforma estatutaria evaluadas oportunamente</t>
  </si>
  <si>
    <t>(No de solicitudes de reforma estatutaria evaluadas dentro de los 15 días hábiles/total de solicitudes recibidas hasta 14 días hábliles del corte del periodo evaluado)*100</t>
  </si>
  <si>
    <t>Se atendieron oportunamente las 43 solicitudes de reformas de estatutos presentadas al Grupo de Trámites Societarios.</t>
  </si>
  <si>
    <t>Solicitudes de cálculo actuarial tramitadas</t>
  </si>
  <si>
    <t>(Número de solicitudes de cálculos actuariales tramitados dentro de los 90 días hábiles/Total de solicitudes recibidas que se deben atender en el periodo evaluado)*100</t>
  </si>
  <si>
    <t>Las 291 solicitudes para el estudio y aprobación del cálculo actuarial se han antendido en debida forma, con oficio de aprobación de la reserva actuarial.</t>
  </si>
  <si>
    <t>Otras solicitudes tramitadas</t>
  </si>
  <si>
    <t>(Número de solicitudes tramitadas en tiempo oportuno del periodo evaluado/Total de solicitudes recibidas que se deben tramitar en el periodo evaluado)*100</t>
  </si>
  <si>
    <t>El grupo de trámites societarios ha tramitado las 2.356 solicitudes de sometimiento a vigilancia, convocatoria de asamableas, pròrrogas, actualizaciones del SIGS,  en tiempo oportuno todos atendidos en debida forma y dentro de los términos señalados para un cumplimiento del 100%.</t>
  </si>
  <si>
    <t>Cumplimiento al envìo de información periódica por parte de las sociedades en acuerdo de reestructuración.</t>
  </si>
  <si>
    <t>Total de sociedades requeridas por incumplimiento en la remisión de información periódica / Total de sociedades que no remitieron la información periódica</t>
  </si>
  <si>
    <t>Para el año 2023, 52 sociedades no remitieron información periódica y fueron requeridas.</t>
  </si>
  <si>
    <t>Recursos y revocatorias tramitadas</t>
  </si>
  <si>
    <t>(Número de recursos y revocatorias de Cámaras de Comercio resueltos / Total de recursos y revocatorias de Cámaras de Comercio que vencen dentro del periodo)*100</t>
  </si>
  <si>
    <t>Durante el año 2023 se atendieron los 343 recursos por parte de la Dirección de Supervisión de Cámaras de Comercio y sus Registros Publicos, todos dentro de los 2 meses establecidos en los terminos legales</t>
  </si>
  <si>
    <t>Impugnaciones tramitadas</t>
  </si>
  <si>
    <t>(Número de actos administrativos que resolvieron las impugnaciones dentro del periodo evaluado/Total de mpugnaciones con vencimientos dentro del periodo) *100</t>
  </si>
  <si>
    <t>Durante el segundo semestre de 2023 se atendieron 10 impungaciones relacionas con la afiliación o desafiliación de de comerciantes por parte de las cámaras de comercio, todos dentro de los terminos legales</t>
  </si>
  <si>
    <t>Solicitudes atendidas en control y seguimiento a acuerdos reestructuración</t>
  </si>
  <si>
    <t>(Número de solicitudes atendidas en control y reestructuración / Número de solicitudes recibidas en control y reestructuracióna)*100</t>
  </si>
  <si>
    <t>Se atendieron el total de las 1436 solicitudes recibidas durante el año.</t>
  </si>
  <si>
    <t>Atención de denuncias de incumplimiento de obligaciones del acuerdo de reestructuración o posteriores a éste</t>
  </si>
  <si>
    <t>(Total de denuncias por incumplimiento del acuerdo tramitadas  / Total de denuncias por incumplimiento del acuerdo recibidas por el Grupo)*100</t>
  </si>
  <si>
    <t xml:space="preserve"> Se atendieron el total de 33 denuncias de incumplimiento </t>
  </si>
  <si>
    <t>Investigaciones Administrativas</t>
  </si>
  <si>
    <t>Solicitudes de investigación atendidas: Medir la eficacia en la atención de las solicitudes de investigación</t>
  </si>
  <si>
    <t>(Número de solicitudes de investigación atendidas en el periodo evaluado / Número de solicitudes de investigación recibidas que se deben atender en el periodo evaluado)*100</t>
  </si>
  <si>
    <t>Se cumplio la meta</t>
  </si>
  <si>
    <t>Trámite Derechos de Petición: Medir la oportunidad en la atención de los derechos de petición que alleguen al proceso.</t>
  </si>
  <si>
    <t>(Número de derechos de petición tramitados en tiempo oportuno, dentro de los terminos legales / Número de derechos de petición que deben ser tramitados en el periodo evaluado)*100</t>
  </si>
  <si>
    <t>Atención de resoluciones que resuelven recursos:  Resolver los recursos en el término señalado por la Ley</t>
  </si>
  <si>
    <t>(Número de resoluciones que resuelven los recursos presentados / Número de recursos presentados que deben ser resueltos en el periodo evaluado)*100</t>
  </si>
  <si>
    <t>Investigaciones por captación ilgeal: Medir la eficacia en la atención de las solicitudes de investigación por captación ilegal</t>
  </si>
  <si>
    <t>(Número de solicitudes de investigación por captación atendidas en el periodo evaluado / Número de solicitudes de investigación por captación recibidas que se deben atender en el periodo evaluado)*100</t>
  </si>
  <si>
    <t xml:space="preserve">Investigaciones terminadas vs proyectadas: Medir el número de solicitudes de investigación terminadas sobre las proyectadas </t>
  </si>
  <si>
    <t>(Investigaciones terminadas / Investigaciones proyectadas a terminar en el semestre)*100</t>
  </si>
  <si>
    <t>Radicaciones enrutadas y tramitadas: Garantizar que las radicaciones enrutadas a los grupos Investigaciones administrativos  y de conglomerados sean tramitadas</t>
  </si>
  <si>
    <t>(Radicaciones tramitadas / Radicaciones asignadas a los grupos para tramitar dentro del termino)*100</t>
  </si>
  <si>
    <t>Atención a radicaciones SAPAC: Medir el número de radicaciones de SAPAC recibidas en el periodo y que requerian respuesta en el periodo evaluado.</t>
  </si>
  <si>
    <t>(Número de radicaciones de SAPAC atendidas en el periodo / Número de radicaciones de SAPAC recibidas en el periodo y que requerian respuesta en el periodo evaluado)*100</t>
  </si>
  <si>
    <t>Eficiencia en la gestión de las investigaciones de soborno tranasnacional adelantadas por el Grupo de Investigaciones de soborno transnacional y otros delitos.</t>
  </si>
  <si>
    <t>(No. de acciones en las  diferentes etapas de Investigaciones por  soborno transnacional gestionadas por el Grupo de Investigaciones de soborno transnacional y otros delitos en el periodo evaluado / Acciones programadas en las  diferentes etapas de Investigaciones por soborno transnacional durante el periodo evaluado)*100</t>
  </si>
  <si>
    <t>Régimen Cambiario</t>
  </si>
  <si>
    <t xml:space="preserve">Decisión de cargos y archivos emitidos dentro del término legal </t>
  </si>
  <si>
    <t>(Número de proyectos presentados en el tiempo oportuno/Total de proyectos  presentados)*100</t>
  </si>
  <si>
    <t xml:space="preserve">Decisiones de fondo emitidos dentro del término legal </t>
  </si>
  <si>
    <t>(Número de proyectos de decisiones de fondo presentadas en el tiempo oportuno/Total de decisiones de fondo presentadas)*100</t>
  </si>
  <si>
    <t xml:space="preserve">Seguimiento  al cumplimiento de obligaciones de los Inversionistas Extranjeros </t>
  </si>
  <si>
    <t>(Número de respuestas evaluadas en el periodo  /Total  respuestas de  inversionistas  y sociedades receptoras de inversión recibidas en el periodo)*100</t>
  </si>
  <si>
    <t>de 3244 respuestas de inversionistas y sociedades receptoras de inversión se evaluaron 2397</t>
  </si>
  <si>
    <t>Operaciones Evaluadas</t>
  </si>
  <si>
    <t>(Número de operaciones regulares evaluadas / Total de operaciones regulares reportadas)*100</t>
  </si>
  <si>
    <t>Meta cumplida</t>
  </si>
  <si>
    <t>Recuperación Empresarial</t>
  </si>
  <si>
    <t xml:space="preserve">seguimiento a sujetos en acuerdo de insolvencia en ejecución </t>
  </si>
  <si>
    <t>(N°  de acuerdos con actuación dentro de cada trimestre/N° de acuerdos en ejecución)*100</t>
  </si>
  <si>
    <t xml:space="preserve">Se realizaron las diferentes actuaciones, estudio financiero de la informaciòn allegada tanto en documentos físicos o a través del aplicativo SIRFIN </t>
  </si>
  <si>
    <t>Audiencias. Medir el cumplimiento en las audiencias convocadas.</t>
  </si>
  <si>
    <t>(N° de audiencias realizadas/ N° de audiencias convocadas)*100</t>
  </si>
  <si>
    <t>Atención en las solicitudes</t>
  </si>
  <si>
    <t>(N° de solicitudes con pronunciamiento/Total de solicitudes radicadas)*100</t>
  </si>
  <si>
    <t>Terminación de procesos de reorganización</t>
  </si>
  <si>
    <t>(Número de procesos terminados oportunamente/Total de procesos terminados)*100</t>
  </si>
  <si>
    <t>Liquidación Judicial</t>
  </si>
  <si>
    <t xml:space="preserve">procesos terminados </t>
  </si>
  <si>
    <t>(N° de procesos terminados oportunamente/Total de procesos terminados)*100</t>
  </si>
  <si>
    <t>No se cumplió la meta se presentan demoras por parte de la oficina de registro, incidentes a lo liquidadores, objeciones a la rendicion de cuentas, lo que demora la terminación del proceso.</t>
  </si>
  <si>
    <t>Intervención</t>
  </si>
  <si>
    <t>Eficiencia impulso etapas</t>
  </si>
  <si>
    <t>(Tiempo estimado en meses desde que se recibió el inventario valorado de bienes distintos a dinero / Tiempo en meses que tomó el auto/audiencia que aprobó el inventario de bienes distintos a dinero en procesos con inventario presentados dentro del semestre anterior al corte de medición)*100</t>
  </si>
  <si>
    <t>En el año se firmaron 37 autos en un promedio de 3,6 meses, cumpliendo la meta.</t>
  </si>
  <si>
    <t>Eficiencia en el cumplimiento del objeto de la Intervención</t>
  </si>
  <si>
    <t>Tiempo estimado en meses desde que se venció la etapa de venta / Tiempo en meses en los que se aprobó esquema de devolución en los procesos en los que se venció la etapa de venta</t>
  </si>
  <si>
    <t xml:space="preserve">Semestre 1 : se firmaron 2 Autos con un promedio de 175 dias para adjudicar bienes Semestre 2 : se firmaron 8 Autos con un promedio de 175 dias para adjudicar bienes. Meta cumplida </t>
  </si>
  <si>
    <t>Eficacia para lograr la oportuna devolución de los recursos a los afectados</t>
  </si>
  <si>
    <t>(Tiempo promedio de resolución de solicitudes de desembargo de recursos recibidas / Tiempo de expedición de providencias que ordenan desembargo de recursos)*100</t>
  </si>
  <si>
    <t>Semestre 1 : se firmaron 48 Autos con un promedio de 39 dias para desembargo de recursos                                                                                                                                         Semestre 2 : se firmaron 90 Autos con un promedio de 37 dias para desembargo de recursos. Meta cumplida</t>
  </si>
  <si>
    <t>Procesos Especiales</t>
  </si>
  <si>
    <t>Tiempo de pronunciamiento sobre demandas (Tiempos de calificación de demandas)</t>
  </si>
  <si>
    <t>Meta (no superar el tiempo máximo permitido definido por la Dirección de Procesos Especiales):&lt;=30</t>
  </si>
  <si>
    <t xml:space="preserve"> Tiempo Observado/ Meta 
    </t>
  </si>
  <si>
    <t>Se cumplió la meta</t>
  </si>
  <si>
    <t>Audiencias realizadas</t>
  </si>
  <si>
    <t xml:space="preserve">Número de audiencias estimadas a celebrar en el trimestre: 9 </t>
  </si>
  <si>
    <t>Número de audiencias estimadas a celebrar en el mes/Audiencias celebradas en el mes (12)</t>
  </si>
  <si>
    <t>Inventario de procesos</t>
  </si>
  <si>
    <t>Comportamiento del inventario = (número de procesos en el inventario final del período anterior) - (número de procesos en el inventario final del período actual)</t>
  </si>
  <si>
    <t xml:space="preserve">Al ser un indicador de control del inventario no se define una meta (se controla el volumen del procesos en inventario para tomar decisiones). </t>
  </si>
  <si>
    <t>Procesos Societarios</t>
  </si>
  <si>
    <t>Mantener tiempos de sentencias (tiempos del proceso)</t>
  </si>
  <si>
    <t>Que la duración de los procesos no exceda el tiempo máximo permitido que es: 170 días</t>
  </si>
  <si>
    <t>Tiempo observado / Tiempo máximo permitido</t>
  </si>
  <si>
    <t>No se cumplió con la meta establecida.</t>
  </si>
  <si>
    <t>Mantener los tiempos definidos para la admisión de demandas</t>
  </si>
  <si>
    <t>Que la duración (tiempo de respuesta) en admisión o rechazo no supere:20 días</t>
  </si>
  <si>
    <t>Proporción de procesos que fueron admitidos en el término legal</t>
  </si>
  <si>
    <t>(Numerador/Denomidador)/Meta</t>
  </si>
  <si>
    <t>Conciliación y Arbitraje</t>
  </si>
  <si>
    <t>Calificación del servicio de conciliación</t>
  </si>
  <si>
    <t xml:space="preserve">(Calificación Obtenida/ Calificación Esperada)*100
 </t>
  </si>
  <si>
    <t>La evaluación fue satisfactoria en 2023</t>
  </si>
  <si>
    <t>Logro de acuerdos de conciliación</t>
  </si>
  <si>
    <t>(Número de acuerdos logrados/Número de casos tramitados con audiencias celebradas)*100</t>
  </si>
  <si>
    <t>De acuerdo a las solicitudes de conciliacion radicadas y tramitadas se logra evidenciar que con 22,3% de acuerdos conciliatorios logrados, la meta es cumplida a satisfaccion, lo que genera un avance en cuanto a calidad del servicio prestado.</t>
  </si>
  <si>
    <t>Productividad del centro de conciliación y arbitraje</t>
  </si>
  <si>
    <t>(Conciliaciones tramitadas en el trimestre/Número de conciliadores activos durante el trimestre)*100</t>
  </si>
  <si>
    <t xml:space="preserve">Se cumplió la meta, puesto que cada uno de los conciliadores, tramitaron en promedio 66 conciliaciones al año. </t>
  </si>
  <si>
    <t>Gestión Contractual</t>
  </si>
  <si>
    <t>Gestión de los procesos de contratación</t>
  </si>
  <si>
    <t>(No de procesos y solicitudes de contratación tramitadas/No de procesos y solicitudes de contratación recibidas hasta 5 días antes del corte)*100</t>
  </si>
  <si>
    <t>}+</t>
  </si>
  <si>
    <t>Trámite de certificaciones</t>
  </si>
  <si>
    <t>(No de solicitudes de certificación tramitadas dentro del término /No de solicitudes de certificaciónn recibidas hasta 8 días hábiles antes del corte)*100</t>
  </si>
  <si>
    <t>Gestión del Talento Humano</t>
  </si>
  <si>
    <t>Tiempo de cubrimiento de vacantes de carrera administrativa</t>
  </si>
  <si>
    <t>( Promedio de días para la provisión/Promedio de días en el cubrimiento de vacantes)*100</t>
  </si>
  <si>
    <t>En conclusión hubo una tendencia de mejora en el indicador a lo largo del año y de esta manera el resultado acumulado de cierre fue de 89,29%, lo cual refleja un cumplimiento en la meta planteada.</t>
  </si>
  <si>
    <t>Poblamiento de planta de personal</t>
  </si>
  <si>
    <t>(Numero total de cargos provistos/número total de cargos de planta)*100</t>
  </si>
  <si>
    <t>En conclusión, el resultado acumulado fue de 92%, lo cual refleja un cumplimiento en la meta planteada.</t>
  </si>
  <si>
    <t>Nivel de Conocimiento</t>
  </si>
  <si>
    <t xml:space="preserve"> [∑Evaluación Final - ∑Evaluación Inicial ) / Calificación máxima a obtener] × 100</t>
  </si>
  <si>
    <t xml:space="preserve">Meta cumplida. Se superó el 10% del incremento de nivel de conocimiento planteado. </t>
  </si>
  <si>
    <t>Satisfacción del Plan Anual de Bienestar</t>
  </si>
  <si>
    <t>(No. de encuestas con calificación bueno y Excelente/No. de encuestas que fueron contestadas en el periodo evaluado)*100</t>
  </si>
  <si>
    <t xml:space="preserve">Efectividad  de la Inducción Institucional </t>
  </si>
  <si>
    <t>(Sumatoria porcentual de calificaciones en inducción institucional/Número de servidores públicos posesionados)*100</t>
  </si>
  <si>
    <t>Eficacia de la Implementación del Plan de Anual de Seguridad y Salud en el Trabajo</t>
  </si>
  <si>
    <t>(Número de actividades ejecutadas en el periodo/Número de actividades programadas del Plan SST en el periodo evaluado)*100</t>
  </si>
  <si>
    <t xml:space="preserve">Se logró el cumplimiento de la meta con una ejecución del 96,2% de las actividades programadas. </t>
  </si>
  <si>
    <t>Gestión Documental</t>
  </si>
  <si>
    <t>Cumplimiento en el Proceso de radicación por WebMaster</t>
  </si>
  <si>
    <t>(Cantidad de radicados / Total de correos electrónicos allegados a traves de la webmaster en el periodo evaluado)*100</t>
  </si>
  <si>
    <t>Consumo de papel</t>
  </si>
  <si>
    <t>Número de resmas de papel consumidas en el mes</t>
  </si>
  <si>
    <t xml:space="preserve">Se consumió un promedio de 69 resmas de papel mensuales, sobrepasando el cumplimiento de la meta. </t>
  </si>
  <si>
    <t>Atención al Ciudadano</t>
  </si>
  <si>
    <t>Cumplimiento de multas</t>
  </si>
  <si>
    <t>Total actos administrativos de multa trasladados en término (10 días)/total actos administrativos de multa ejecutoriados</t>
  </si>
  <si>
    <t>Eficacia en la notificacion de actos amdinistrativos asignados al grupo de trabajo</t>
  </si>
  <si>
    <t>Total de actuaciones administrativas de notificación en el trimestre/total de  actos administrativos recibidos para notificar en el trimestre.</t>
  </si>
  <si>
    <t>Atención de Reclamos y Sugerencias</t>
  </si>
  <si>
    <t>Total reclamos y sugerencias atendidos dentro de los 15 días hábiles/total de reclamos y sugerencias radicadas hasta quince 15 días hábiles antes de la fecha de corte.</t>
  </si>
  <si>
    <t>Atención de peticiones</t>
  </si>
  <si>
    <t xml:space="preserve"> Total de peticiones atendidas dentro de los terminos de Ley/Total de peticiones radicadas al Grupo de Relación Estado Ciudadano GREC hasta 15 días hábiles, antes de la fecha de corte</t>
  </si>
  <si>
    <t>Satisfaccion del cliente</t>
  </si>
  <si>
    <t>(Total usuarios que califican entre excelente y bueno el servicio/total de usuarios que presentaron la encuesta)*100</t>
  </si>
  <si>
    <t>Gestión de Infraestructura Física</t>
  </si>
  <si>
    <t>Cumplimiento Programas de Gestión Ambiental: Medir la ejecución de los programas del sistema de gestión ambiental</t>
  </si>
  <si>
    <t>(Número de actividades de los programas ambientales realizadas / Número de actividades de los programas ambientales programadas)*100</t>
  </si>
  <si>
    <t>Efectividad en la sensibilización ambiental: Evaluar el nivel de percepción de los funcionarios en la sensibilización ambiental</t>
  </si>
  <si>
    <t>(Número de evaluaciones con calificación superior a 3,5 puntos / Total de evaluaciones realizadas)*100</t>
  </si>
  <si>
    <t>Ingreso de elementos y bienes al sistema de inventarios: Verificar que los elementos y bienes que ingresan a la Entidad, sean correctamente ingresados al sistema de inventarios (aplicativo)</t>
  </si>
  <si>
    <t>(Número de elementos y bienes ingresados al aplicativo /Total de elementos y bienes adquiridos que se deben ingresar a los inventarios de la Entidad)*100</t>
  </si>
  <si>
    <t>Satisfación usuario interno: Satisfacer las necesidades de los usuarios internos, de acuerdo con la atención en el servicio que se presta</t>
  </si>
  <si>
    <t>(Número de requerimientos con evaluación buena, muy buena y excelente/total requerimientos atendidos con evaluación)*100</t>
  </si>
  <si>
    <t>Cumplimiento al plan de Mantenimiento Preventivo: Garantizar el mantenimiento preventivo de la infraestructura física de la entidad</t>
  </si>
  <si>
    <t>(Mantenimienrtos realizados/Mantenimientos Programados)*100</t>
  </si>
  <si>
    <t>Eficiencia en la atención de requerimientos de mantenimiento solicitados: Evaluar la oportunidad del servicio prestado en cada requerimiento</t>
  </si>
  <si>
    <t xml:space="preserve"> (No. De requerimientos cumplidos oportunamente/No. Total de requerimientos)*100</t>
  </si>
  <si>
    <t>Gestión de Infraestructura y Tecnoligías de la Información</t>
  </si>
  <si>
    <t>Incidentes de Seguridad de la Información Gestionados Oportunamente</t>
  </si>
  <si>
    <t>Nro. de incidentes y eventos de SI gestionados / Nro. de incidentes y eventos de SI reportados</t>
  </si>
  <si>
    <t>Gestión de requerimientos de software</t>
  </si>
  <si>
    <t>(Requerimientos viabilizados y aprobados/Nro. de requerimientos solicitados)*100</t>
  </si>
  <si>
    <t xml:space="preserve">Se espera oficializar los requerimientos solicitados y que en proceso de revisón y formalización con el área solicitante. </t>
  </si>
  <si>
    <t>Disponibilidad de servicios tecnológicos</t>
  </si>
  <si>
    <t>[(Horas Con Disponibilidad De La Plataforma Durante Un Periodo De Tiempo N - Horas de Indisponibilidad de la Plataforma en el mismo periodo) / Total De Horas Del Periodo N] * 100</t>
  </si>
  <si>
    <t>Cumplimiento Implementación y mantenimiento del MSPI</t>
  </si>
  <si>
    <t>Porcentaje de cumplimiento del MSPI / Meta de Cumplimiento programada para el MSPI</t>
  </si>
  <si>
    <t>Respaldo y restauración de Información</t>
  </si>
  <si>
    <t>(Nro. de restauraciones realizadas / Nro. de restauraciones Programadas)*100</t>
  </si>
  <si>
    <t>Cumplimiento de mantenimientos preventivos sobre la plataforma de TI: Mitigar las consecuencias de los fallos de la infraestructura, buscando prevenir incidentes</t>
  </si>
  <si>
    <t>(Número de mantenimientos preventivos ejecutados en el periodo / Total mantenimientos preventivos programados en el periodo)*100</t>
  </si>
  <si>
    <t>Porcentaje de Implementación Iniciativas PETI</t>
  </si>
  <si>
    <t>(Número de iniciativas culminadas / Número de iniciativas planteadas en el PETI  ) *100</t>
  </si>
  <si>
    <t xml:space="preserve">Mejoramiento Política de Gobierno y Seguridad Digital </t>
  </si>
  <si>
    <t xml:space="preserve">Actividades de mejoramiento realizadas / Actividades de mejoramiento planteadas  </t>
  </si>
  <si>
    <t>Nivel de mitigación de los riesgos seguridad de la información</t>
  </si>
  <si>
    <t>(Número de Riesgos Residuales con nivel no aceptable/ Total de riesgos de Seguridad de la Información)*100</t>
  </si>
  <si>
    <t xml:space="preserve">Cumplimiento plan de sensibilización </t>
  </si>
  <si>
    <t>(Actividades Ejecutadas satisfactoriamente / Actividades Programadas en el Plan de Sensibilización)*100</t>
  </si>
  <si>
    <t xml:space="preserve">Cumplimiento plan de seguridad y privacidad de la Información  </t>
  </si>
  <si>
    <t>Actividades Ejecutadas / Actividades Programadas</t>
  </si>
  <si>
    <t xml:space="preserve">Optimización de cambios </t>
  </si>
  <si>
    <t>Nro. de cambios exitosos / Nro.de cambios realizados</t>
  </si>
  <si>
    <t>Nro. de restauraciones realizadas / Nro. de restauraciones Programadas</t>
  </si>
  <si>
    <t>DataSets Actualizados</t>
  </si>
  <si>
    <t xml:space="preserve">Número de Data Sets actualizados en el periodo evaluado / Número de Datasets publicados </t>
  </si>
  <si>
    <t>Gestión Financiera y Contable</t>
  </si>
  <si>
    <t>Cumplimiento metas sector - recursos obligados. Verificar el cumplimiento de las metas estableciadas  por la entidad donde se presente un aumento en relación con el anterior de 2 porcentuales sobre la base establecida en la vigencia anterior. .</t>
  </si>
  <si>
    <t>(% recursos obligados entidad / % meta recursos obligados sector)*100</t>
  </si>
  <si>
    <t>Se cumple con las metas propuestas al Ministerio de Comercio Industria y Turismo esta fueron elaboaradas bajo el promedio de los tres ultimos años.</t>
  </si>
  <si>
    <t>Medir el recaudo real en relación con el determinado en el decreto de liquidación del Ministerio de Hacienda de tal forma que se garantice que se cuentan con los recursos suficientes para la ejecución del gasto en la presente vigencia.</t>
  </si>
  <si>
    <t>[RECAUDO REAL (multas+contribuciones+rendimientos financieros+cuotas partes pensionales, vivienda y otros)]/[RECAUDO AFORADO]*100</t>
  </si>
  <si>
    <t>Se logro un recaudo taotl del 89% en razon a la baja ejecución de la vigencia anterior que incidio en la contribucion de las  socieadades meracantiles para 2023,</t>
  </si>
  <si>
    <t>CONCILIACION CON DESVIACION: Garantizar una desviación menor al 5% en la conciliación de los tres items principales</t>
  </si>
  <si>
    <t>1 - [Valor cuentas a conciliar (Cartera total, propiedad planta y equipo, Provision Litigios ) Recibidas]/Valor Saldo Contabilidad (Cartera, Almacen y Defensa Judicial)]*100</t>
  </si>
  <si>
    <t>La cartera contribuciones presenta diferencia por un pago que se imputo en enero 2024 menos unos saldos a favor. 397 Para un total de diferencias de: 465 millones lo cual no es material dado que solo representa un 0,04%.</t>
  </si>
  <si>
    <t>Gestión de reducción de expedientes de cobro coactivo: Medir la gestión realizada por el equipo de cobro coactivo, de tal forma que se logre reducir el número de expedientes</t>
  </si>
  <si>
    <t>Número de expedientes gestionados en el trimestre/saldo a gestionar en el trimestre</t>
  </si>
  <si>
    <t>Se gestionó obligaciones sobre multas y sobre gastos de administración a sociedades en insolvencia.</t>
  </si>
  <si>
    <t>Gestión de documentos de recaudo pendientes por clasificar para Imputar oportunamente los ingresos al aforo y a la cartera de la entidad</t>
  </si>
  <si>
    <t>(Saldo inicial de documentos - saldo final de documentos)/Saldo inicial de documentos</t>
  </si>
  <si>
    <t>Con base a las conciliaciones con cartera se lograron las imputaciones salvo 29 millones que no se lograron identificar</t>
  </si>
  <si>
    <t>Gestión de la cartera de multas - Disminuir el saldo de cartera de multas de la Entidad</t>
  </si>
  <si>
    <t>Saldo gestionado en trimestre/Saldo a gestionar en el trimestre</t>
  </si>
  <si>
    <t>El aumento fue inferior en los trimestres anteriores.</t>
  </si>
  <si>
    <t>Recuperación de la cartera de contribuciones - Disminuir el saldo de cartera de contribuciones de la Entidad</t>
  </si>
  <si>
    <t>Se recauda contribución del segundo lote de 2022 y contribuciones anteriores a 2022</t>
  </si>
  <si>
    <t>Gestión de Apoyo Judicial</t>
  </si>
  <si>
    <t>Atención de las solicitudes de las partes</t>
  </si>
  <si>
    <t>(Número de solicitudes de postal atendidas en término / total de solicitudes recibidas en el período)</t>
  </si>
  <si>
    <t>Se cumplió con la meta.</t>
  </si>
  <si>
    <t>Atención a derechos de petición: Medir la oportunidad de la respuesta de los derechos de petición radicados</t>
  </si>
  <si>
    <t>(Número de Derechos de Petición atendidos en términos de postal / total de Derechos de Petición recibidos en el período)</t>
  </si>
  <si>
    <t xml:space="preserve">Medir el nivel de satisfacción del usuario externo </t>
  </si>
  <si>
    <t>Número de calificaciones con nivel superior / Total de usuarios atendidos y que calificaron el servicio</t>
  </si>
  <si>
    <t>La atención del usuario externo fue del  100%, respecto del estado de los procesos jurisdiccionales atendidos por la Entidad.</t>
  </si>
  <si>
    <t>Evaluación y Control</t>
  </si>
  <si>
    <t>Cumplimiento del plan anual de auditorías</t>
  </si>
  <si>
    <t>(Auditorías ejecutadas/Auditorías programadas)*100</t>
  </si>
  <si>
    <t>Meta cumplida. Las auditorías se realizaron en su totalidad.</t>
  </si>
  <si>
    <t>Evaluación de la actividad auditora Interna de Gestión</t>
  </si>
  <si>
    <t>(Número de evaluaciones calificadas con "Excelente" y "Bueno" / Evaluaciones diligenciadas)*100</t>
  </si>
  <si>
    <t xml:space="preserve">En el tercer cuatrimestre se generaron cinco (5) informes de auditoría (No se tiene en cuenta el Informe del proceso de Evaluación y Control generado por la OAP), para los cuales se debía estructurar plan de mejoramiento de dos (2) auditorías durante el periodo evaluado, no obstante, se reportaron </t>
  </si>
  <si>
    <t>No hay indicador registrado, en razón a que los auditados no han evaluado las auditorías realizadas en el año.</t>
  </si>
  <si>
    <t>Cumplimiento del plan de informes de ley y seguimiento</t>
  </si>
  <si>
    <t>(Informes realizados y presentados / Informes de Ley y seguimiento planeados para la vigencia)*100</t>
  </si>
  <si>
    <t>En el marco del Plan Anual de Auditorías estaba previsto para el tercer cuatrimestre realizar cuatro (4) informes de ley y seguimiento, los cuales se realizaron en su totalidad y se entregaron a las instancias pertinentes.</t>
  </si>
  <si>
    <t>Control Disciplinario</t>
  </si>
  <si>
    <t>Gestion de quejas disciplinarias. Medir la gestión de quejas asignadas para determinar la oportunidad de atención a las mismas.</t>
  </si>
  <si>
    <t>(Número de quejas tramitadas oportunamente / Total quejas asignadas al Grupo de Instrucción Disciplinaria)*100</t>
  </si>
  <si>
    <t>Se cumplió oportunamente con el trámite de las quejas asignadas al Grupo de Instrucción Disciplinaria.</t>
  </si>
  <si>
    <t xml:space="preserve">Eficiencia en el numero de procesos gestionados.Calificar la eficiciencia en la gestión de los procesos disciplinarios, para determinar los tiempos promedio de gestión procesal. </t>
  </si>
  <si>
    <t>(No. de autos proferidos /No. de decisiones programadas)*100</t>
  </si>
  <si>
    <t>Se cumplió satisfactoriamente con la meta propuesta para cada uno de los periodos.</t>
  </si>
  <si>
    <t>100-000041 y 100-001882</t>
  </si>
  <si>
    <t>Prestación del servicio integral de aseo y cafetería para las sedes de la Superintendencia de Sociedades</t>
  </si>
  <si>
    <t>A-02-02-02-008-003</t>
  </si>
  <si>
    <t>UNIDAD</t>
  </si>
  <si>
    <t>Brindar la solución (suministro instalación, configuración, administración, soporte y mantenimiento) de interconexión inalámbrica WIFI y control de acceso a la red para la Superintendencia de Sociedades.</t>
  </si>
  <si>
    <t>C-3599-0200-9-0-3599923-02</t>
  </si>
  <si>
    <t>Adquirir micrófonos inalámbricos para el apoyo a los expositores en las ruedas de prensa y demás eventos que realice la Superintendencia de Sociedades.</t>
  </si>
  <si>
    <t>UNIDADES</t>
  </si>
  <si>
    <t>Adquisición de suscripción de licenciamiento de herramienta especializada para diseño arquitectónico - AUTOCAD por 3 años para la Superintendencia de Sociedades</t>
  </si>
  <si>
    <t>Adhesión al acuerdo marco de precios de vehículos para la Reposición de los automóviles de propiedad de la Superintendencia de Sociedades</t>
  </si>
  <si>
    <t>A-02-02-01-004-009</t>
  </si>
  <si>
    <t>BPO - Servicios Soporte Centro de Contacto en la recepción del nuevo informe 75- SAGRILAFT Y PTEE en la herramienta Storm a llevarse a cabo en el año 2023</t>
  </si>
  <si>
    <t xml:space="preserve">C-3599-0200-9-0-3599923-02 </t>
  </si>
  <si>
    <t>Adquisición de suscripción del licenciamiento de herramienta especializada para apoyo en el diseño gráfico de comunicaciones - ADOBE por 3 años para la Superintendencia de Sociedades</t>
  </si>
  <si>
    <t>Adquisición de la renovación de los derechos de actualización y soporte del licenciamiento de bases de datos Oracle.</t>
  </si>
  <si>
    <t>Adquisición de los derechos de actualización y soporte de Oracle Linux Premier Limited.</t>
  </si>
  <si>
    <t>Adquirir Certificados Digitales de Sitio Seguro para desplegar en los servidores y/o portales web</t>
  </si>
  <si>
    <t xml:space="preserve">Contratar el servicio de mesa de servicio para la prestación de servicios de asistencia técnica en sitio y soporte a través de la mesa de ayuda de la Superintendencia de Sociedades </t>
  </si>
  <si>
    <t>C-3599-0200-9-0-3599923-02 
A-02-02-02-008-003</t>
  </si>
  <si>
    <t>Servicios de conectividad que incluyen el servicio de Internet, canales dedicados y renovación membresía IPv6 para la Superintendencia de Sociedades en su sede principal e intendencias regionales.</t>
  </si>
  <si>
    <t xml:space="preserve">A-02-02-02-008-004 </t>
  </si>
  <si>
    <t>Adhesión al Acuerdo Marco de Precios para la Compra o Alquiler de Computadores y Periféricos ETP - III para adquirir equipos de cómputo de escritorio todo en uno All In One AIO</t>
  </si>
  <si>
    <t>Adhesión al acuerdo marco de precios para la poliza de seguro todo riesgo daño material de los vehiculos de propiedad de la Entidad</t>
  </si>
  <si>
    <t xml:space="preserve">A-02-02-02-007-001 </t>
  </si>
  <si>
    <t>Adhesión al acuerdo marco para el suministro de materiales de construcción, eléctricos y herramientas para el mantenimiento de las sedes de la Entidad</t>
  </si>
  <si>
    <t xml:space="preserve">A-02-02-01-003-005 </t>
  </si>
  <si>
    <t>Renovación de los seguros obligatorios en accidentes de tránsito para los vehículos de propiedad de la Superintendencia de Sociedades</t>
  </si>
  <si>
    <t>Adhesión al Acuerdo Marco de Precios de Servicios BPO II para adquirir el servicio de soporte (centro de contacto) en la recepción de información financiera bajo estándares internacionales y no financiera del año 2022, en las herramientas XBRL y Storm a llevarse a cabo en 2023</t>
  </si>
  <si>
    <t>Prestar servicios Integrales para fortalecer la gestión de las tecnologías de la Información y las comunicaciones, en infraestructura, seguridad, soporte, administración, monitoreo, mitigación de riesgos, backups de la Superintendencia de sociedades a nivel nacional</t>
  </si>
  <si>
    <t>Contratar el licenciamiento de Fortinet para protección, acceso seguro y doble factor de autenticación para conexión de puntos finales y servidores</t>
  </si>
  <si>
    <t>Adhesión al Instrumento de Agregación de Demanda de Software por Catálogo para prestar los servicios de administración, soporte y mantenimiento de las aplicaciones, modelos de inteligencia artificial y analítica avanzada y servicios cloud de la Superintendencia de Sociedades.</t>
  </si>
  <si>
    <t>Adhesión al Instrumento de Agregación de Demanda de Software por Catálago para adquirir el soporte y actualización productos Microsoft, por un año, (SQL SERVER, Windows server, suscripción antivirus, office 365 y otros)</t>
  </si>
  <si>
    <t>Adquirir televisores para sala de juntas y tabletas para inventarios en la sede principal de la Superintendencia de Sociedades</t>
  </si>
  <si>
    <t>Programa seguros Todo Riesgo Daño Material,  Responsabilidad Civil Extracontractual e Incendio,  Infidelidad y Riesgo Financiero, Deudores Vida, Responsabilidad Civil Servidor Publico, y los que requiera la Entidad</t>
  </si>
  <si>
    <t xml:space="preserve">A-02-02-02-00-001 </t>
  </si>
  <si>
    <t>Prestación del servicio de vigilancia y seguridad privada para los inmuebles de las sedes de la Superintendencia de Sociedades</t>
  </si>
  <si>
    <t xml:space="preserve">A-02-02-02-008-005 </t>
  </si>
  <si>
    <t>Adquisición de la póliza Cyber seguridad para la Superintendencia de Sociedades</t>
  </si>
  <si>
    <t>Obras de mejoramiento de seguridad perimetral e impermeabilización en la Sede Bogotá</t>
  </si>
  <si>
    <t>C-3599-0200-8-0-3599016-02</t>
  </si>
  <si>
    <t>Realizar las Obras de mejoramiento de la calidad de vida laboral y otras adecuaciones internas en la Sede Bogotá de la Superintendencia de Sociedades.</t>
  </si>
  <si>
    <t>Servicios de las evaluaciones médicas ocupacionales y valoraciones complementarias para los funcionarios de la superintendencia de sociedades e intendencias regionales-pesv.</t>
  </si>
  <si>
    <t>A-02-02-02-009-003</t>
  </si>
  <si>
    <t>Obra de reparación y mejoramiento para la seguridad y salud en el trabajo en la cancha polideportiva.</t>
  </si>
  <si>
    <t xml:space="preserve">C-3599-0200-8-0-3599016-02 </t>
  </si>
  <si>
    <t>Mantenimiento preventivo y correctivo de los equipos de aire acondicionado, sistema de ventilación mecánica a nivel nacional</t>
  </si>
  <si>
    <t xml:space="preserve">A-02-02-02-008-007 </t>
  </si>
  <si>
    <t>Adquisición de sillas ergonómicas para mejorar las condiciones de seguridad y salud en el trabajo de los servidores de la Entidad</t>
  </si>
  <si>
    <t>Ejecución y análisis de Tablas de Valoración Documental desde el año 1939 hasta 2000</t>
  </si>
  <si>
    <t>C-3599-0200-10-0-3599066-02</t>
  </si>
  <si>
    <t>Suministro de tiquetes Aereos nacionales e Internacionales para la Supérintendencia de Sociedades</t>
  </si>
  <si>
    <t>A-02-02-02-008-005
C-3503-0200-2-0-3503029-02
C-3502-0200-2-0-3502035-02</t>
  </si>
  <si>
    <t>Suministro de elementos de Seguridad y Salud en el Trabajo para uso de los servidores y colaboradores de la Superintendencia de Sociedades. (epp, botiquín, emergencia, señalización)</t>
  </si>
  <si>
    <t>A-02-02-01-004-008</t>
  </si>
  <si>
    <t>Suscripción, derecho de uso, soporte, mantenimiento y actualización a la solución en la Nube Genesys Cloud como herramienta para el centro de contacto de la Superintendencia de Sociedades por 3 años.</t>
  </si>
  <si>
    <t>Adquisición de los derechos de fábrica con garantías que incluyen el soporte y actualización para la plataforma de hardware y software HP- nutanix</t>
  </si>
  <si>
    <t xml:space="preserve">Suministro de elementos de botiquín, emergencia y señalización para uso de los servidores y colaboradores de la Superintendencia de Sociedades. </t>
  </si>
  <si>
    <t>Prestar los servicios de administración, gestión y mantenimiento a la solución F5</t>
  </si>
  <si>
    <t>Prestar los servicios de un Centro de Operaciones de Seguridad (SOC) y NOC para el monitoreo, alertamiento de comportamiento, protección de marca enfocado en servicios de ciberseguridad para la plataforma tecnológica de la Superintendencia de Sociedades</t>
  </si>
  <si>
    <t>Adquisición de los derechos de garantía extendida que incluye soporte, mantenimiento y asistencia técnica de fábrica para la solución de equipos switches core y acceso Huawei</t>
  </si>
  <si>
    <t>Contratar la Garantía Soporte y Mantenimiento de la plataforma DELL del Laboratorio Forense de la Entidad.</t>
  </si>
  <si>
    <t>Adquisición de elementos ergonómicos para ajustar puestos de trabajo</t>
  </si>
  <si>
    <t xml:space="preserve">A-02-02-01-004-005 </t>
  </si>
  <si>
    <t>Prestación del servicio integral de aseo para las sedes de la Superintendencia de Sociedades</t>
  </si>
  <si>
    <t>A-02-02-02-008-005</t>
  </si>
  <si>
    <t>Suministrar de la dotación para los servidores públicos asistenciales de la Superintendencia de Sociedades</t>
  </si>
  <si>
    <t xml:space="preserve">A-02-02-01-002-008 </t>
  </si>
  <si>
    <t>Suscripción a las soluciones online Hootsuite para el manejo de redes sociales, Canva para producción de materiales audiovisuales, Genially, y shutterstock.com para descarga de stock de materiales gráficos</t>
  </si>
  <si>
    <t>Prestación de servicio de Monitoreo, valoración y análisis de la información difundida en medios de prensa, radio, televisión e internet en temas de interés de la Superintendencia de Sociedades.</t>
  </si>
  <si>
    <t>Suministro de materiales de construcción, eléctricos y herramientas para el mantenimiento de las sedes de la Entidad que no están en el AMP</t>
  </si>
  <si>
    <t xml:space="preserve">A-02-02-01-004-004 </t>
  </si>
  <si>
    <t>Suministro de carpetas de yute con lomo de tela y gancho plástico y Carpetas Blancas de 4 aletas</t>
  </si>
  <si>
    <t>A-02-02-01-003-002</t>
  </si>
  <si>
    <t>Suministro de elementos para Carnetizacion</t>
  </si>
  <si>
    <t xml:space="preserve">A-02-02-01-003-002 </t>
  </si>
  <si>
    <t>Contratar los servicios de gimnasio, para la realización de un programa de acondicionamiento físico, dirigido a los servidores públicos de la Superintendencia de Sociedades a Nivel Nacional y núcleo familiar.</t>
  </si>
  <si>
    <t>A-02-02-02-009-006</t>
  </si>
  <si>
    <t>Custodia Documental</t>
  </si>
  <si>
    <t>Suscripción a diarios o medios impresos o digitales con destino al Despacho del Superintendente</t>
  </si>
  <si>
    <t>Suministro de carpetas de yute con lomo de tela y gancho plástico y de papelería útiles de escritorio y oficina requeridos para el normal funcionamiento de las dependencias y los insumos para el proceso de Carnetización</t>
  </si>
  <si>
    <t>Publicación de avisos en medio de amplia circulación.</t>
  </si>
  <si>
    <t xml:space="preserve">A-02-02-02-008-009 </t>
  </si>
  <si>
    <t>Prestación de servicio mantenimiento preventivo y correctivo de los ascensores de pasajeros, ascensores de carga y de salva escaleras para personas en condición de discapacidad incluido el servicio de gestión Certificación para los ascensores de pasajeros</t>
  </si>
  <si>
    <t>Prestar el servicio de Mantenimiento, lavado y desinfección de los tanques para agua de la sede de Bogotá de la Superintendencia de Sociedades</t>
  </si>
  <si>
    <t>A-02-02-02-008-007</t>
  </si>
  <si>
    <t>Servicio de mantenimiento correctivo y preventivo del parque automotor de propiedad de la Superintendencia de Sociedades</t>
  </si>
  <si>
    <t>Vigilancia judicial de los procesos a nivel nacional.</t>
  </si>
  <si>
    <t>A-02-02-02-008-002</t>
  </si>
  <si>
    <t>Compra Banderas institucionales</t>
  </si>
  <si>
    <t xml:space="preserve">A-02-02-01-002-006 </t>
  </si>
  <si>
    <t>Deshumificadores</t>
  </si>
  <si>
    <t>A-02-02-01-004-006</t>
  </si>
  <si>
    <t>Servicios Profesionales especializados para transferencia de conocimiento en la creación de taxonomías XBRL (extensibles Business Reporting Language) y la creación de las taxonomías de Estados Financieros de fin de ejercicio con corte 2023 así como las modificaciones a que haya lugar para las demás taxonomías existentes en la Superintendencia de Sociedades.</t>
  </si>
  <si>
    <t>C-3599-0200-9-0-3599068-02</t>
  </si>
  <si>
    <t>Prestación de servicios técnicos que incluye el alquiler de los equipos audiovisuales con personal operario para la realización de las labores de preproducción y producción requeridas, además de la prestación de servicios de intérprete de lengua de señas colombiana (LSC) y todas las actividades inherentes al evento de rendición de cuentas institucional de la Superintendencia de Sociedades para el 2023.</t>
  </si>
  <si>
    <t xml:space="preserve">A-02-02-02-008-003 </t>
  </si>
  <si>
    <t>Aunar esfuerzos técnicos y financieros para la promoción de empresas a través de encuentros con empresarios en las regiones del país, a ser llevado a cabo en la ciudad de Cúcuta, en el marco de la facultad del numeral 48 del artículo 7º del Decreto 1736 de 2020 de la Superintendencia de Sociedades.</t>
  </si>
  <si>
    <t>C-3502-0200-2-0-3502035-02</t>
  </si>
  <si>
    <t>Servicios profesionales jurídicos especializados en el área de derecho comercial y o de intervención para fortalecimiento del modelo operacional para la atención trámites y servicios asociados a la gestión de procesos judiciales de intervención</t>
  </si>
  <si>
    <t xml:space="preserve">C-3503-0200-2-0-3503028-02 </t>
  </si>
  <si>
    <t>Servicios profesionales jurídicos especializados para fortalecimiento del modelo operacional para la atención trámites y servicios asociados a la gestión de procesos judiciales de intervención</t>
  </si>
  <si>
    <t>Servicios profesionales jurídicos para fortalecimiento del modelo operacional para la atención trámites y servicios asociados a la gestión de procesos judiciales de intervención</t>
  </si>
  <si>
    <t>Servicios profesionales jurídicos para fortalecimiento del modelo operacional para la atención trámites y servicios asociados a la gestión de procesos judiciales de intervención en el Grupo de pequeñas intervenciones</t>
  </si>
  <si>
    <t>Prestación de servicios para la gestión y organización de archivo físico y digital de información de los bienes inmuebles en que la Superintendencia tenga o llegase a tener propiedad o titularidad</t>
  </si>
  <si>
    <t>Servicios profesionales jurídicos para fortalecer el modelo de operación del proceso sancionatorios por la No presentación de información financiera y documentos adicionales de la Superintendencia de Sociedades</t>
  </si>
  <si>
    <t>Prestar Servicios profesionales jurídicos dirigidos al Fortalecimiento del modelo operacional para la atención de trámites y servicios asociados a la Insolvencia Empresarial a nivel nacional</t>
  </si>
  <si>
    <t>C-3503-0200-2-0-3503028-02</t>
  </si>
  <si>
    <t>Prestar Servicios profesionales jurídicos dirigidos al Fortalecimiento del modelo operacional para la atención de trámites y servicios asociados a la Insolvencia Empresarial a nivel nacional.</t>
  </si>
  <si>
    <t>Prestar Servicios profesionales jurídicos dirigidos al fortalecimiento del modelo operacional para la atención de trámites y servicios asociados a la Insolvencia Empresarial a nivel nacional</t>
  </si>
  <si>
    <t>Prestar servicios profesionales jurídicos dirigidos al Fortalecimiento del modelo operacional para la atención de trámites y servicios asociados a la Insolvencia Empresarial a nivel nacional.</t>
  </si>
  <si>
    <t>Prestar Servicios profesionales jurídicos dirigidos al fortalecimiento del modelo operacional para la atención de trámites y servicios asociados a la Insolvencia Empresarial a nivel nacional.</t>
  </si>
  <si>
    <t xml:space="preserve">Prestar Servicios profesionales jurídicos dirigidos al Fortalecimiento del modelo operacional para la atención de trámites y servicios asociados a la Insolvencia Empresarial a nivel nacional. </t>
  </si>
  <si>
    <t>Prestar Servicios profesionales jurídicos dirigidos a la descongestión, estabilización y mejora de las condiciones actuales de los modelos de operación en los procedimientos de insolvencia a nivel nacional.</t>
  </si>
  <si>
    <t>Prestar Servicios profesionales jurídicos dirigidos a la descongestión, estabilización y mejora de las condiciones actuales de los modelos de operación en los procedimientos de insolvencia a nivel nacional</t>
  </si>
  <si>
    <t xml:space="preserve">Prestar Servicios profesionales jurídicos dirigidos a la descongestión, estabilización y mejora de las condiciones actuales de los modelos de operación en los procedimientos de insolvencia a nivel nacional. </t>
  </si>
  <si>
    <t>Servicios profesionales jurídicos dirigidos a la descongestión, estabilización y mejora de las condiciones actuales de los modelos de operación en los procedimientos de insolvencia a nivel nacional</t>
  </si>
  <si>
    <t>Servicios profesionales jurídicos para atender trámites de acreencias asociadas a procesos de Insolvencia empresarial</t>
  </si>
  <si>
    <t>Servicios profesionales económicos para atender trámites de acreencias asociadas a procesos de Insolvencia empresarial</t>
  </si>
  <si>
    <t>Servicios profesionales para gestionar los datos e información de los procesos y trámites asociados a insolvencia empresarial en sus diferentes etapas: recolección, procesamiento y análisis.</t>
  </si>
  <si>
    <t>Prestar servicios profesionales especializados para el soporte a las Aplicaciones de la Supersociedades.</t>
  </si>
  <si>
    <t>Prestar servicios profesionales especializados para el soporte a los servidores de Aplicaciones de la Supersociedades.</t>
  </si>
  <si>
    <t>Prestar servicios profesionales especializados para el soporte a los servidores de bases de datos oracle de la Supersociedades.</t>
  </si>
  <si>
    <t>Prestar servicios tecnicos para soporte a usuarios final en la sede central</t>
  </si>
  <si>
    <t>Prestar servicios tecnicos para soporte a usuarios final en las intendencias</t>
  </si>
  <si>
    <t>Prestar servicios profesionales especializados para el fortalecimiento del modelo de operación interno de la Dirección de Tecnología de la Información y las Comunicaciones en la gestión pre-contractual, contractual y post-contractual de las adquisiciones de productos y servicios de TI</t>
  </si>
  <si>
    <t>Prestar servicios profesionales especializados para el fortalecimiento del modelo de operación interno de la Dirección de Tecnología de la Información y las Comunicaciones en la arquitectura de software</t>
  </si>
  <si>
    <t xml:space="preserve">Prestar servicios profesionales especializados para el fortalecimiento del modelo de operación interno de la Dirección de Tecnología de la Información y las Comunicaciones como lider de desarrollo de software </t>
  </si>
  <si>
    <t>Prestar servicios profesionales especializados para el fortalecimiento del modelo de operación interno de la Dirección de Tecnología de la Información y las Comunicaciones para la implementación de las políticas de Gobierno Digital, Seguridad Digital, la actualización e implementación de nuevos procedimientos de Seguridad e Informática Forense.</t>
  </si>
  <si>
    <t>Prestar servicios profesionales especializados para el fortalecimiento del modelo de operación interno de la Dirección de Tecnología de la Información y las Comunicaciones en arquitectura, analítica, ajustes, mantenimiento  y calidad de datos  asi como la  puesta en operación de los tableros de control que requiera la Entidad</t>
  </si>
  <si>
    <t>Prestar los servicios profesionales para realizar el seguimiento y validación de actividades de los contratos o convenios de la vigencia 2023 en todas las etapas Pre contractual-Ejecución-Post Contractual con componentes de TI de la Superintendencia de Sociedades.</t>
  </si>
  <si>
    <t>Prestar servicios profesionales especializados para apoyar la implementación, puesta en operación y apropiación del nuevo Sistema de Gestión de Documentos Electrónicos de Archivo alineado con las políticas de Archivo General de la Nación, la normativa de Gobierno Digital (FASE IV)</t>
  </si>
  <si>
    <t>Prestar servicios profesionales para el fortalecimiento del modelo de operación interno de la Dirección de Tecnología de la Información y las Comunicaciones en el levantamiento de historias de usuario, análisis de requerimientos, documentación y pruebas de aplicaciones, asociados al mantenimiento y adecuación de los sistemas de información que hacen parte de la arquitectura definida</t>
  </si>
  <si>
    <t>Prestar servicios profesionales para el fortalecimiento del modelo de operación interno de la Dirección de Tecnología de la Información y las Comunicaciones en el mantenimiento y adecuación- a los sistemas de información alineados a la arquitectura definida por la Entidad, mediante el desarrollo de soluciones de software</t>
  </si>
  <si>
    <t>Prestar servicios profesionales para el fortalecimiento del modelo de operación interno de la Dirección de Tecnología de la Información y las Comunicaciones en el mantenimiento y adecuación a los sistemas de información alineados a la arquitectura definida por la Entidad, mediante el desarrollo de soluciones de software</t>
  </si>
  <si>
    <t>Prestar servicios profesionales para el fortalecimiento del modelo de operación interno de la Dirección de Tecnología de la Información y las Comunicaciones en el ciclo de mejora continua y mantenimiento evolutivo sobre los procesos automatizados en la herramienta BPM Aura Portal</t>
  </si>
  <si>
    <t>Entregar a título de compraventa la actualización y mantenimiento de licencias de la suite de herramientas XBRL - Extensible Business Reporting Language para el uso de la Superintendencia de Sociedades</t>
  </si>
  <si>
    <t>Prestar los servicios de bolsa de horas de desarrollo para el sistema de Nómina y Administración de Recursos Humanos KACTUS HCM</t>
  </si>
  <si>
    <t>Prestar servicios técnicos informáticos y tecnológicos a nivel de micro computación y ofimática, para la atención de requerimientos, solución de incidentes, y la asistencia y soporte en sitio y remoto al personal de la Superintendencia de Sociedades</t>
  </si>
  <si>
    <t>Prestar sus servicios profesionales para la asistencia y soporte a las aplicaciones de la Superintendencia de Sociedades</t>
  </si>
  <si>
    <t>Renovación de soporte, mantenimiento con repuestos y actualización de la solución de Digiturno</t>
  </si>
  <si>
    <t>Prestación de servicios especializados para la administración, gestión, mantenimiento y soporte de los servidores de aplicaciones WAS y WILDFLY de la Superintendencia de Sociedades</t>
  </si>
  <si>
    <t>Prestar servicios profesionales especializados para la administración, mantenimiento y soporte de bases de datos Microsoft SQL Server de la Superintendencia de Sociedades.</t>
  </si>
  <si>
    <t>Prestar servicios profesionales para gestionar y mantener la seguridad digital y la Ciberseguridad de la Superintendencia de Sociedades</t>
  </si>
  <si>
    <t>Servicios profesionales para diseñar la interfaz gráfica con todos los requerimientos de interactividad necesarios para la experiencia de usuario de los cursos a diseñar, dentro de la plataforma Moodle para la Superintendencia de Sociedades</t>
  </si>
  <si>
    <t>Prestación de servicios profesionales para gestionar, administrar y operar la plataforma tecnológica Moodle de la Superintendencia de Sociedades.</t>
  </si>
  <si>
    <t>Soporte, mantenimiento y actualización de la Plataforma Postal de la Entidad</t>
  </si>
  <si>
    <t>Prestar servicios profesionales Especializados para para la estructuración, elaboración, análisis de estudios de sector y de mercado y seguimiento financiero al proyecto de inversión de T.I.</t>
  </si>
  <si>
    <t>Prestar servicios profesionales especializados para el fortalecimiento del modelo de operación interno de la Dirección de Tecnología de la Información y las Comunicaciones como líder de desarrollo de software</t>
  </si>
  <si>
    <t>Prestar servicios profesionales para el fortalecimiento de los procesos, servicios, acciones uso y apropiación del laboratorio Forense alineados con la política y estrategias de la superintendencia de sociedades.</t>
  </si>
  <si>
    <t xml:space="preserve">C-3599-0200-9-0-3599068-02 </t>
  </si>
  <si>
    <t>Prestar servicios profesionales especializados para realizar la gestión pre-contractual, contractual y post-contractual de las adquisiciones de productos y servicios de TI</t>
  </si>
  <si>
    <t>C-3599-0200-9-0-3599924-02</t>
  </si>
  <si>
    <t>Prestar servicios profesionales especializados para la administración, gestión, operación de los riesgos, activos de información para el cumplimiento de la política de gobierno digital.</t>
  </si>
  <si>
    <t>Prestar los servicios profesionales especializados para realizar el plan estratégico de tecnologías de la información, basados en las directrices del gobierno nacional y la estrategia sectorial e institucional.</t>
  </si>
  <si>
    <t>Adquisición de la garantía extendida herramientas UFED del Laboratorio Forense</t>
  </si>
  <si>
    <t>Prestación de servicio de soporte, mantenimiento y actualización de la plataforma STORM, de propiedad de la Superintendencia de Sociedades</t>
  </si>
  <si>
    <t>Adquirir la garantía extendida de las herramientas FTK Central (Externo) para el Laboratorio Forense</t>
  </si>
  <si>
    <t>Prestar el servicio de actualización, soporte y mantenimiento del software SOFÍA para la gestión de inventarios de la Superintendencia de Sociedades</t>
  </si>
  <si>
    <t>Prestar servicios de bolsa de horas de desarrollo para el aplicativo STONE ERP de la Superintendencia de Sociedades y licencias de CAS CRM</t>
  </si>
  <si>
    <t>Prestación del servicio de soporte, mantenimiento con repuestos y actualización de la solución de Digiturno</t>
  </si>
  <si>
    <t>A-02-02-02-008-005 SERVICIOS</t>
  </si>
  <si>
    <t>Prestar el servicio de internet alterno en la sede principal de la Superintendencia de Sociedades</t>
  </si>
  <si>
    <t>A-02-02-02-008-004</t>
  </si>
  <si>
    <t>Prestar Servicios profesionales económicos dirigidos al Fortalecimiento del modelo operacional para la atención de trámites y servicios asociados a la Insolvencia Empresarial a nivel nacional</t>
  </si>
  <si>
    <t>Prestar Servicios profesionales económicos  dirigidos al Fortalecimiento del modelo operacional para la atención de trámites y servicios asociados a la Insolvencia Empresarial a nivel nacional</t>
  </si>
  <si>
    <t>Prestar servicios profesionales económicos dirigidos al Fortalecimiento del modelo operacional para la atención de trámites y servicios asociados a la Insolvencia Empresarial a nivel nacional.</t>
  </si>
  <si>
    <t>Prestar Servicios profesionales económicos dirigidos al Fortalecimiento del modelo operacional para la atención de trámites y servicios asociados a la Insolvencia Empresarial a nivel nacional.</t>
  </si>
  <si>
    <t>Prestar Servicios profesionales económicos dirigidos al fortalecimiento del modelo operacional para la atención de trámites y servicios asociados a la Insolvencia Empresarial a nivel nacional</t>
  </si>
  <si>
    <t>Prestar servicios profesionales económicos dirigidos al Fortalecimiento del modelo operacional para la atención de trámites y servicios asociados a la Insolvencia Empresarial a nivel nacional</t>
  </si>
  <si>
    <t>Servicios profesionales económicos dirigidos a la descongestión, estabilización y mejora de las condiciones actuales de los modelos de operación en los procedimientos de insolvencia a nivel nacional</t>
  </si>
  <si>
    <t>Servicios profesionales económicos dirigidos a la descongestión, estabilización y mejora de las condiciones actuales de los modelos de operación en los procedimientos de insolvencia a nivel naciona</t>
  </si>
  <si>
    <t xml:space="preserve">Servicios profesionales económicos dirigidos a la descongestión, estabilización y mejora de las condiciones actuales de los modelos de operación en los procedimientos de insolvencia a nivel nacional </t>
  </si>
  <si>
    <t>Prestar Servicios profesionales económicos dirigidos a la descongestión, estabilización y mejora de las condiciones actuales de los modelos de operación en los procedimientos de insolvencia a nivel nacional.</t>
  </si>
  <si>
    <t>Prestación de servicios de apoyo a la gestión para la ejecución y depuración de actividades operativas, encaminadas a la estabilización y mejora de las condiciones actuales de los modelos de operación de la Delegatura de Procedimientos de Insolvencia de la Superintendencia de Sociedades.</t>
  </si>
  <si>
    <t>Prestación de servicios de apoyo a la gestión para la ejecución y depuración de actividades operativas, encaminadas a la estabilización y mejora de las condiciones actuales de los modelos de operación de la Delegatura de Procedimientos de Insolvencia de la Superintendencia de Sociedades</t>
  </si>
  <si>
    <t>Adhesión acuerdo marco de precios relacionado con el suministro y transporte de combustibles a través de estaciones de servicio en btá para los vehículos y acpm para plantas de la entidad</t>
  </si>
  <si>
    <t>A-02-02-01-003-003</t>
  </si>
  <si>
    <t>Adhesión al Acuerdo Marco de Precios de Servicios de Nube Pública IV para adquirir la suscripción de Microsoft Azure con el fin de tener un entorno de respaldo y recuperación para información, datos y máquinas  virtuales, así como Microsoft Defender for Cloud para el monitoreo de seguridad de los servidores</t>
  </si>
  <si>
    <t>Adhesión al Acuerdo Marco para la Prestación de Servicios BPO II, relacionado con la prestación del servicio de operación del centro de contacto, conmutador y chat, para la sede Bogotá de la Superintendencia de Sociedades</t>
  </si>
  <si>
    <t>Aunar esfuerzos técnicos y financieros para la promoción de empresas a través de encuentros con empresarios en la región, que se llevará a cabo en La Guajira, en el marco de la facultad de los numerales 47 y 48 del artículo 7º del Decreto 1736 de 2020, modificado por el artículo 4 del Decreto 1380 de 2021 de la Superintendencia de Sociedades</t>
  </si>
  <si>
    <t xml:space="preserve">C-3502-0200-2-0-3502035-02 </t>
  </si>
  <si>
    <t>Aunar esfuerzos técnicos y financieros para la promoción de empresas a través de encuentros con empresarios en la región, que se llevará a cabo en Buenaventura, en el marco de la facultad de los numerales 47 y 48 del artículo 7º del Decreto 1736 de 2020, modificado por el artículo 4 del Decreto 1380 de 2021 de la Superintendencia de Sociedades</t>
  </si>
  <si>
    <t>Suscripción al servicio de información jurídica especializada a través de multilegis, en medio físico, electrónico, noticias, ámbito jurídico, seminarios, hojas sustituibles, fuentes externas y red de conocimientos legis editores S.A</t>
  </si>
  <si>
    <t>Servicios profesionales al Grupo de Administración del Talento Humano para realizar actividades relacionadas con la gestión del empleo público en la Superintendencia de Sociedades</t>
  </si>
  <si>
    <t>Prestación de servicios profesionales para el mejoramiento y fortalecimiento del modelo y el desarrollo de la gestión contractual y de adquisiciones de bienes y servicios del Grupo Administrativo de la Superintendencia de Sociedades</t>
  </si>
  <si>
    <t>Prestación de servicios profesionales en el Grupo de Instrucción Disciplinaria de la Superintendencia de Sociedades, para el desarrollo e impulso de los procesos y trámites disciplinarios que le sean asignados</t>
  </si>
  <si>
    <t xml:space="preserve">A-02-02-02-008-002 </t>
  </si>
  <si>
    <t>Prestación de servicios profesionales para el mejoramiento y fortalecimiento del modelo y la gestión administrativa y financiera del Grupo Administrativo de la Superintendencia de Sociedades</t>
  </si>
  <si>
    <t>Servicios profesionales económicos para fortalecer el modelo de operación de supervisión de las sociedades con régimen de vigilancia especial, de conformidad con las disposiciones legales para cada una de ellas</t>
  </si>
  <si>
    <t>Servicios profesionales económicos, contables y financieros para fortalecer el modelo de operación de supervisión de las sociedades con régimen de vigilancia especial, de conformidad con las disposiciones legales para cada una de ellas</t>
  </si>
  <si>
    <t>Servicios profesionales económicos y financieros para fortalecer el modelo de operación de supervisión de las sociedades con régimen de vigilancia especial, de conformidad con las disposiciones legales para cada una de ellas</t>
  </si>
  <si>
    <t>Servicios de derecho comercial</t>
  </si>
  <si>
    <t>Prestar los servicios profesionales en el grupo de contratos, en el desarrollo e impulso y tramites contractuales de la Superintendencia de Sociedades</t>
  </si>
  <si>
    <t>Prestación de servicios profesionales en el Grupo de Contratos de la Superintendencia de Sociedades, para el desarrollo e impulso de los procesos y trámites contractuales que le sean asignados</t>
  </si>
  <si>
    <t>Prestación de servicios profesionales en el Grupo de Contratos de la Superintendencia de Sociedades, para el desarrollo e impulso de los procesos y trámites contractuales que le sean asignados.</t>
  </si>
  <si>
    <t>Prestación de servicios profesionales en el Grupo de Contratos de la Superintendencia de Sociedades, para el desarrollo e impulso de los procesos y trámites contractuales que le sean asignado</t>
  </si>
  <si>
    <t>Prestar los servicios profesionales de asesoría jurídica a la Superintendencia de Sociedades en el análisis de asuntos laborales que le sean asignados en defensa de los intereses de la Entidad</t>
  </si>
  <si>
    <t>Prestar los servicios profesionales de asesoría jurídica a la Superintendencia de Sociedades en el análisis de asuntos contractuales que le sean asignados en defensa de los intereses de la Entidad</t>
  </si>
  <si>
    <t>Prestar los servicios profesionales de asesoría jurídica a la Superintendencia de Sociedades en asuntos constitucionales y administrativos que le sean asignados en defensa de los intereses de la Entidad</t>
  </si>
  <si>
    <t>Prestación de servicios profesionales para el desarrollo de contenidos de carácter noticioso, periodístico e informativo, con una visión comunicacional estratégica, con el fin de fortalecer los canales de comunicación externos para la Superintendencia de Sociedades</t>
  </si>
  <si>
    <t>Servicios profesionales para la gestión y dirección académica y pedagógica de la oferta de educación informal propia de la Superintendencia de Sociedades en el marco del proyecto estratégico del Centro de Estudios Societarios</t>
  </si>
  <si>
    <t>Prestación de servicios técnicos y de apoyo a la gestión del diseño, diagramación e ilustración de libros, infografías, piezas de comunicación y material pedagógico branding, merchandising, revistas, folletos, brochure digital e impreso, vallas y fachadas. Edición y retoque digital, material P.O.P., creación de contenidos para Social Media e ilustrativo y diseño de experiencias de usuario para la Superintendencia de Sociedades</t>
  </si>
  <si>
    <t>Prestación de Servicios profesionales para ejecutar diferentes actividades en la fase de uso y apropiación para la alimentación y mejoramiento de la herramienta tecnológica Tesauro en los segmentos y componentes que atañen a la Oficina Asesora Jurídica, de la Superintendencia de Sociedades.</t>
  </si>
  <si>
    <t>Prestación de servicios profesionales para ejecutar diferentes actividades en la fase de uso y apropiación para la alimentación y mejoramiento de la herramienta tecnológica Tesauro en los segmentos y componentes que atañen a la Oficina Asesora Jurídica, de la Superintendencia de Sociedades.</t>
  </si>
  <si>
    <t>Servicios profesionales jurídicos para fortalecer el modelo de operación del proceso sancionatorios administrativo.</t>
  </si>
  <si>
    <t>Prestación de servicios profesionales en el Grupo de Instrucción Disciplinaria de la Superintendencia de Sociedades, para el desarrollo e impulso de los procesos y trámites disciplinarios que le sean asignados.</t>
  </si>
  <si>
    <t>Prestar los servicios de apoyo a la gestión del grupo administrativo para el desarrollo del proyecto de fortalecimiento de la infraestructura física de la entidad</t>
  </si>
  <si>
    <t>Prestar los servicios profesionales y de apoyo a la gestión para realizar análisis, depuración, saneamiento técnico y jurídico y de obligaciones tributarias locales y nacionales de los bienes propios y de los recibidos en dación de pago de la Superintendencia de Sociedades, la gestión ante CISA de conformidad con la Ley y la enajenación con terceros según el caso</t>
  </si>
  <si>
    <t>Prestación de servicios profesionales de (1) oficina de abogados para la representación judicial de la entidad en Procesos Penales.</t>
  </si>
  <si>
    <t>Prestación de servicios de peritos para procesos judiciales</t>
  </si>
  <si>
    <t>Prestación de servicios profesionales de (1) abogado para la representación judicial de la entidad en procesos judiciales</t>
  </si>
  <si>
    <t>Servicios profesionales especializados para brindar acompañamiento a la Oficina Asesora de Planeación, para apoyar las acciones y actividades asociadas a la planificación, elaboración, programación y ejecución de estrategias presupuestales de la entidad.</t>
  </si>
  <si>
    <t>Servicios profesionales especializados como Oficial de Protección de Datos Personales para liderar la implementación del Sistema Integral de Gestión de Datos Personales en la Superintendencia de Sociedades, en el marco de la regulación vigente para las entidades públicas.</t>
  </si>
  <si>
    <t>Prestar servicios profesionales especializados para fortalecer y mejorar la gestión el modelo de operación organizacional, la gestión del plan de continuidad y la gestión del talento humano y sus procesos de conformidad con el MIPG y el PND, en la Superintendencia de Sociedades.</t>
  </si>
  <si>
    <t>Prestar servicios profesionales especializados para fortalecer y mejorar la gestión el modelo de operación organizacional, la gestión del plan de continuidad y la gestión del talento humano y sus procesos de conformidad con el MIPG y el PND, en la Superintendencia de Sociedades</t>
  </si>
  <si>
    <t>Servicios profesionales para alimentación de Tesauro para poder hacer uso y apropiación en el marco de la implementación de la política de la gestión del conocimiento</t>
  </si>
  <si>
    <t>Servicios profesionales jurídicos para fortalecer y mejorar el modelo de operación interno para la supervisión de las cámaras de comercio y sus registros públicos.</t>
  </si>
  <si>
    <t>Técnico especializado en análisis informático forense y experiencia en técnicas de investigación con conocimiento y manejo de herramientas de minería de texto y datos.</t>
  </si>
  <si>
    <t>Contratar los servicios del plan de bienestar para la Superintendencia de Sociedades a Nivel Nacional Incentivos</t>
  </si>
  <si>
    <t>Prestar los servicios profesionales necesarios para gestionar ante el Ministerio de Hacienda y Crédito Público la correcta aplicación de los conceptos y la desagregación del presupuesto de ingresos la cual debe estar en concordancia con la distribución anual realizada por la entidad, liderar los procedimientos para imputación o reconocimiento de ingresos de la SuperIntendencia de Sociedades y los derivados de dichas acciones, y así mismo la gestión de los saldos pendintes por clasificar de vigencias 2023 y anteriores.</t>
  </si>
  <si>
    <t>Servicio de auditoría externa a los Sistemas Integrados de Gestión de la Calidad, Seguridad de la Información, Gestión Ambiental, Seguridad y Salud en el Trabajo, EFR y Centro de Conciliación y/o Arbitraje de la Superintendencia de Sociedades</t>
  </si>
  <si>
    <t>Prestación de servicios profesionales especializados para la implementación de las Políticas de Gestión y Desempeño lideradas por la Oficina Asesora de Planeación de la Superintendencia de Sociedades.</t>
  </si>
  <si>
    <t>Prestación de servicios profesionales a la Oficina Asesora de Planeación para la gestión presupuestal de proyectos de inversión de la Superintendencia de Sociedades</t>
  </si>
  <si>
    <t>Servicios profesionales para definir y construir las líneas jurisprudenciales de la Delegatura de Procedimientos Mercantiles en el marco de la implementación de la política de la gestión del conocimiento</t>
  </si>
  <si>
    <t>Servicios profesionales para ejecutar el proyecto estratégico de posicionamiento del Centro de Conciliación y Arbitraje de la Superintendencia de Sociedades</t>
  </si>
  <si>
    <t>Servicios profesionales de análisis contable, económico y financiero, para fortalecer el modelo de operación de supervisión de Cámaras de Comercio y sus Registros Públicos de la Superintendencia de Sociedades, en el marco de sus funciones inspección, vigilancia y control de las Cámaras de Comercio.</t>
  </si>
  <si>
    <t>Servicios profesionales jurídicos especializados, para la ejecución de las actividades de puesta en marcha de un modelo de operación para el ejercicio de las funciones de supervisión inspección, vigilancia y control de sobre entidades sin ánimo de lucro extranjeras con negocios permanentes en Colombia, delegadas al Superintendente de Sociedades, en virtud del Decreto 326 de 2023.</t>
  </si>
  <si>
    <t>Servicios profesionales jurídicos, para la ejecución de las actividades de puesta en marcha de un modelo de operación para el ejercicio de las funciones de inspección, vigilancia y control sobre entidades sin ánimo de lucro extranjeras con negocios permanentes en Colombia, en virtud del Decreto 326 de 2023</t>
  </si>
  <si>
    <t>C-3599-0200-9-0-3599068-03</t>
  </si>
  <si>
    <t>Servicios profesionales contables, para la ejecución de las actividades de puesta en marcha de un modelo de operación para el ejercicio de las funciones de inspección, vigilancia y control sobre entidades sin ánimo de lucro extranjeras con negocios permanentes en Colombia, en virtud del Decreto 326 de 2023</t>
  </si>
  <si>
    <t>Prestación de servicios técnicos especializados para la estructuración, gestión y desarrollo de los planes, programas y actividades dentro del proyecto de fortalecimiento de la infraestructura física de la Entidad</t>
  </si>
  <si>
    <t>Adquisición de pruebas psicométricas KOMPE ESTATAL para los procesos de selección del talento humano y para aspirantes de teletrabajo de la Superintendencia de Sociedades.</t>
  </si>
  <si>
    <t>Prestar servicios profesionales para la validación requerida en la certificación de la Superintendencia de Sociedades en el Sistema de Seguridad y Salud en el Trabajo, bajo la norma ISO 450001</t>
  </si>
  <si>
    <t>Tablas de retención documental</t>
  </si>
  <si>
    <t>Apoyo a la Gestión</t>
  </si>
  <si>
    <t>Paquetería</t>
  </si>
  <si>
    <t>A-02-02-02-006-008</t>
  </si>
  <si>
    <t>Correo Electrónico Certificado</t>
  </si>
  <si>
    <t>Correo Certificado</t>
  </si>
  <si>
    <t>Contratar el curso de certificación en la herramienta FTK EXTERRO para los funcionarios de la Entidad que utilizan el laboratorio forense</t>
  </si>
  <si>
    <t xml:space="preserve">Prestación de servicios profesionales para la normalización, actualización y depuración contable sobre los inventarios y demás activos de la Superintendencia de Sociedades. </t>
  </si>
  <si>
    <t>Prestación de servicios de apoyo para adelantar la medición del ambiente laboral de la Superintendencia de Sociedades a través de la metodología Great Place to Work.</t>
  </si>
  <si>
    <t>Prestación de servicios profesionales para adelantar actividades de fortalecimiento y acciones pedagógicas que contribuyan en la articulación de cultura organizacional en la Superintendencia de Sociedades en el marco de la promoción de autoformación y aprendizaje de la entidad de acuerdo con el proyecto estratégico denominado “Centro de Estudios Societarios”.</t>
  </si>
  <si>
    <t>Prestación de servicios de acompañamiento en la revisión y ajuste de la planeación estratégica institucional, cuatrienio 2023-2026 de la Superintendencia de Sociedades, lo cual incluye la definición de los valores, construcción de indicadores estratégicos, diseño del modelo de seguimiento y estrategias de divulgación.</t>
  </si>
  <si>
    <t>Prestar servicios profesionales para el levantamiento de información del AS-IS y construcción del documento TOBE de la plataforma SAIR, con el fin de mejorar la tecnología y el rendimiento basado en las necesidades actuales del negocio</t>
  </si>
  <si>
    <t>Prestación de servicios para adelantar actividades de fortalecimiento y acciones pedagógicas que contribuyan en la articulación de cultura organizacional en la Superintendencia de Sociedades en el marco de la promoción de autoformación y aprendizaje de la entidad de acuerdo con el proyecto estratégico denominado “Centro de Estudios Societarios”.</t>
  </si>
  <si>
    <t>Prestar los servicios de soporte, mantenimiento y actualización para el aplicativo STONE ERP de la Superintendencia de Sociedades</t>
  </si>
  <si>
    <t>Prestación de los servicios de actualización, soporte y mantenimiento para el sistema de Nómina y Administración de Recursos Humanos KACTUS HCM.</t>
  </si>
  <si>
    <t>Contrato con Vigencias Futuras</t>
  </si>
  <si>
    <t>24023 24923</t>
  </si>
  <si>
    <t>9623 8323 7823</t>
  </si>
  <si>
    <t xml:space="preserve">Modalidad de contratacion minima cuantia </t>
  </si>
  <si>
    <t xml:space="preserve"> </t>
  </si>
  <si>
    <t xml:space="preserve">Acta del Comité Institucional de Gestión del Desempeño del 25 de enero de 2023 en la que se aprobó la Planeación Insitucional 2023 </t>
  </si>
  <si>
    <t>Afianzar el acompañamiento permanente con acciones pedagógicas enfocadas al cumplimiento normativo, así como, a la promoción de una cultura de transparencia, integridad y ética empresarial.</t>
  </si>
  <si>
    <t>Potenciar la cobertura de la capacidad pedagógica que promueva escenarios multiformato de formación y aprendizaje permanente.</t>
  </si>
  <si>
    <t>Centro de Estudios Societarios- CES</t>
  </si>
  <si>
    <t>Documentación técnica de la plataforma Moodle.
Manuales y guías de usuario de cursos implementados en la plataforma Moodle.
Ocho (8) cursos operativos en Moodle para la vigencia 2023. 
Adopción del Programa de Gestión de Cambio Organizacional.</t>
  </si>
  <si>
    <t>C-3599-0200-9-0-3599068-02; C-3599-0200-9-0-3599923-02</t>
  </si>
  <si>
    <t>Soad Helena Eljach Daguer</t>
  </si>
  <si>
    <t>Se ajustaron actividades y fechas</t>
  </si>
  <si>
    <t>Lograr una justicia pronta</t>
  </si>
  <si>
    <t>Fortalecer con pedagogía el cumplimiento normativo para la formalización y estabilidad de las empresas.</t>
  </si>
  <si>
    <t xml:space="preserve">Promoción de Empresas en Reactivación Económica </t>
  </si>
  <si>
    <t xml:space="preserve">Listas de participantes de las muestras empresariales, sesiones pedagógicas y lista de empresas en el aplicativo. </t>
  </si>
  <si>
    <t>C-3502-0200-2-0-3502035-02; A-02-02-02-010; A-02-02-02-006-004</t>
  </si>
  <si>
    <t>Camilo Andrés Fonseca Velásquez</t>
  </si>
  <si>
    <t>Apoyar el ecosistema empresarial con acciones y servicios oportunos y eficientes</t>
  </si>
  <si>
    <t>Fortalecimiento de la justicia digital</t>
  </si>
  <si>
    <t>Versión 2023 del software MI, incluyendo garantías y mejoras funcionales implementadas.</t>
  </si>
  <si>
    <t>Angela Patricia Mortigo Murcia</t>
  </si>
  <si>
    <t>Fortalecer la estructura organizacional con procesos innovadores de transformación institucional</t>
  </si>
  <si>
    <t xml:space="preserve">Canales de comunicación estatales para difusión de servicios.
Nuevo plan de gobierno orientado a la parte social y ambiental. </t>
  </si>
  <si>
    <t>Fortalecer y mejorar la infraestructura física de la Superintendencia de Sociedades a nivel nacional (Construyendo la Supersociedades de la gente.)</t>
  </si>
  <si>
    <t>Informe de ejcución de las actividades planificadas en el plan anual de adquisiciones de confirmidad con los recuros económicos disponibles.</t>
  </si>
  <si>
    <t>Magda Carolina Bonil Olivera</t>
  </si>
  <si>
    <t>Aumentar la excelencia en el servicio a través del fortalecimiento de la oferta de valor a los usuarios de manera efectiva y pronta.</t>
  </si>
  <si>
    <t>Fortalecer la oferta de valor a los usuarios de los servicios prestados por la Superintendencia de Sociedades</t>
  </si>
  <si>
    <t>Atención proactiva al usuario con servicios y procesos inteligentes</t>
  </si>
  <si>
    <t>Línea base de uso y gestión de canales institucionales de radicación y enrutamiento de información 
Documentación de procedimientos, instructivos, guías y/o manuales a modificar o crear del Proceso de Gestión Documental del Sistema de Gestión Integrado
Documento de diseño de la experiencia de usuario en la radicación de información por los canales institucionales
Documento de estrategia de fortalecimiento de canales digitales de radicación actuales alternos al correo institucional webmaster​ y piezas asociadas - usuarios externos
Documento de estrategia de afianzamiento de buenas prácticas de gestión documental ​ y piezas asociadas - usuarios internos</t>
  </si>
  <si>
    <t>Gleidys Margoth Blanco Cordoba</t>
  </si>
  <si>
    <t>Fortalecer los procesos de apoyo y de difusión para una adecuada prestación del servicio</t>
  </si>
  <si>
    <t>Secretaría Administrativa Digital Supersociedades</t>
  </si>
  <si>
    <t>Para el Módulo de Apertura: Se entregará un documento que contenga: Documento de la solución, El diseño de los datos, El diseño arquitectura.  Interrelación del sistema con sistemas que operan en la entidad, El diseño de la interfaz. , El diseño componente o procedimientos: Descripción de cada una de las partes que fueron especificadas en el diseño arquitectura,  Acta de entrega,  Módulo implementado y en funcionamiento.
Para el Módulo de Traslados: Se entregará un documento que contenga: Documento de la solución, El diseño de los datos,  El diseño arquitectura.  Interrelación del sistema con sistemas que operan en la entidad,  El diseño de la interfaz, El diseño componente o procedimientos: Descripción de cada una de las partes que fueron especificadas en el diseño arquitectura.</t>
  </si>
  <si>
    <t>Sindy Vanessa Ospina Sanchez</t>
  </si>
  <si>
    <t>Promover la implementación de políticas y lineamientos encaminados a la responsabilidad, emprendimiento y la innovación desde una perspectiva social para incentivar el bienestar de los empleados y el desarrollo sostenible de los colombianos.</t>
  </si>
  <si>
    <t>Promover la responsabilidad social empresarial y la sostenibilidad en las empresas, con especial énfasis en las PYMES en todas las regiones del país</t>
  </si>
  <si>
    <t>Promoción de la Responsabilidad Social Empresarial y la Sostenibilidad Empresarial con énfasis en las PYMES.</t>
  </si>
  <si>
    <t>Crear un marco de lineamientos de buenas prácticas de responsabilidad social empresarial y sostenibilidad</t>
  </si>
  <si>
    <t>Jorge Eduardo Cabrera</t>
  </si>
  <si>
    <t xml:space="preserve">Promover la implementación de políticas y lineamientos encaminados a la responsabilidad, emprendimiento y la innovación desde una perspectiva social para incentivar el bienestar de los empleados y el desarrollo sostenible de los colombianos.
</t>
  </si>
  <si>
    <t>2.1 Promover la responsabilidad social empresarial y la sostenibilidad en las empresas, con especial énfasis en las PYMES en todas las regiones del país
2.2 Afianzar canales efectivos de cooperación y de asistencia nacional e internacional
2.3  Formular políticas de buenas prácticas empresariales para fortalecer el tejido empresarial</t>
  </si>
  <si>
    <t>Transparencia, integridad y ética en las sociedades colombianas.</t>
  </si>
  <si>
    <t>Desarrollar estrategias para la prevención y detección de la corrupción y promoción de una cultura de transparencia, integridad y ética en las empresas, en consonancia con estándares internacionales y la realidad socio económica colombiana, con especial énfasis en las PYMES  en todas las regiones del país, hasta las propuestas preliminares de supervisión y regulación</t>
  </si>
  <si>
    <t>Lograr un marco normativo adecuado que facilite el cumplimiento de la Misión.</t>
  </si>
  <si>
    <t>Estrategia de supervisión para Sociedades de Intermediación Financiera No Bancaria (SIFNB) - Fase I</t>
  </si>
  <si>
    <t>Solicitar la Información para la caracterición de las SIFNB (Caractizar la actividad multinivel) a cargo de la Delegatura de Intervención y Asuntos Financieros Especiales.</t>
  </si>
  <si>
    <t>Edgar Alberto Bernal Castillo</t>
  </si>
  <si>
    <t>Diseño y puesta en funcionamiento de formularios para información financiera y no financiera de procesos de intervención - Fase I</t>
  </si>
  <si>
    <t>Poner en funcionamiento los informes de información financiera diseñados para la recopilación de información de los procesos de intervención judicial que conoce la entidad.</t>
  </si>
  <si>
    <t>A-01-01-01-001-001; A-01-01-01-002-018</t>
  </si>
  <si>
    <t>Luz Amparo Cardoso Canizalez</t>
  </si>
  <si>
    <t>Lograr un marco normativo adecuado que facilite el cumplimiento de la Misión</t>
  </si>
  <si>
    <t>Reforma Decreto Legislativo 4334 de 2008 - Fase I</t>
  </si>
  <si>
    <t>Ajustar la propuesta de modificación del decreto legislativo 4334 de 2008 elaborada por la DIAFE en 2022</t>
  </si>
  <si>
    <t>Cristian Castro Ramirez</t>
  </si>
  <si>
    <t>Promover la implementación de políticas y lineamientos encaminados a la responsabilidad, emprendimiento y la innovación desde una perspectiva social para incentivar el bienestar de los empleados y el desarrollo sostenible de los colombianos</t>
  </si>
  <si>
    <t>Formular políticas de buenas prácticas empresariales para fortalecer el tejido empresarial.</t>
  </si>
  <si>
    <t>Plan estratégico de cooperación para el fortalecimiento cameral (Acompañamiento Cameral Evolutivo - ACE)</t>
  </si>
  <si>
    <t>Fortalecer los procesos internos de las actividades dirigidas a los comerciantes y empresarios de la región de la cámara de comercio que es apadrinada.</t>
  </si>
  <si>
    <t>Martha Ruth Ardila</t>
  </si>
  <si>
    <t>Política Actualizada de Supervisión Societaria, Cameral y ESALES</t>
  </si>
  <si>
    <t>Elaborar borrador de la Circular de la Política Actualizada de Supervisión Societaria, Cameral y ESALES 2023-2026.</t>
  </si>
  <si>
    <t>Definición de las líneas jurisprudenciales de insolvencia empresarial</t>
  </si>
  <si>
    <t>Revisar y recolectar las providencias proferidas por el Juez del concurso [Delegatura de Procedimientos de Insolvencia e Intendencias] entre los años 2018 a 2023, en los procesos de insolvencia, ya sea de recuperación empresarial y liquidación, a fin de seleccionar las decisiones que definen la línea jurisprudencial en materia de insolvencia, para que la misma pueda ser consultada a través del Tesauro.</t>
  </si>
  <si>
    <t>Manuela Roldan Velez</t>
  </si>
  <si>
    <t>Afianzar el acompañamiento permanente con acciones pedagógicas enfocadas a capacitar los diferentes grupos de interés en los temas relacionados y referentes al Derecho concursal, apoyando el cumplimiento normativo, así como, a la preservación empresarial.</t>
  </si>
  <si>
    <t>Relacionamiento pedagógico con los grupos de interés.</t>
  </si>
  <si>
    <t>Homogenizar criterios de los jueces de la Delegatura de Procedimientos de Insolvencia e Intendencias Regionales en su función como jueces del concurso, con el fin de generar retroalimentación académicas  que permita fortalecer la línea jurisprudencial de los procesos concursales. Adicionalmente promover un borrador para la actualización de la Ley 1116 de 2006 e incorporar los decretos de emergencia como legislación permanente.</t>
  </si>
  <si>
    <t>Oscar Daniel Salamanca Perez</t>
  </si>
  <si>
    <t>Definición de las líneas jurisprudenciales de procedimientos mercantiles</t>
  </si>
  <si>
    <t xml:space="preserve">Realizar mejoras al modelo de operación actual de los procedimientos mercantiles desde la recepción de la demanda hasta la sentencia de primera instancia </t>
  </si>
  <si>
    <t>María Consuelo Alarcón Pardo</t>
  </si>
  <si>
    <t>Fortalecer la oferta de valor a los usuarios de los servicios prestados por la Superintendencia de Sociedades.</t>
  </si>
  <si>
    <t>Uso y apropiación del Tesauro</t>
  </si>
  <si>
    <t>Aumentar el contenido en la herramienta Tesauro a través del trabajo realizado por la Delegatura de Procedimientos de Mercantiles y la Oficina Asesora Jurídica, para que los usuarios profundicen sus conocimientos en materia societaria, para su respectiva toma de decisiones, logrando con ello el reconocimiento y la confianza de los usuarios.</t>
  </si>
  <si>
    <t>María Consuelo Alarcón Pardo / Ana Maria Patricia Marmolejo Angel</t>
  </si>
  <si>
    <t>Apoyar el ecosistema empresarial con acciones y servicio oportunos y eficientes.</t>
  </si>
  <si>
    <t>Posicionamiento del Centro de Conciliación y Arbitraje Empresarial</t>
  </si>
  <si>
    <t>Definir y medir los niveles  y satisfacción de servicio de los MASC que ofrece el Centro de Conciliación y Arbitraje Empresarial</t>
  </si>
  <si>
    <t>Sebastian Bernal Garavito</t>
  </si>
  <si>
    <t xml:space="preserve">Plan de capacitaciones a los comerciantes y sociedades debidamente inscritos en las Cámaras de Comercio considerados principalmente como MIPYMES que facilite la entrega de información clave para la toma de decisiones. </t>
  </si>
  <si>
    <t>Llevar a cabo 7 capacitaciones durante el 2023 por parte de la Oficina Asesora Jurídica a los usuarios en general, en particular al empresariado colombiano y a las Intendencias Regionales de forma presencial.</t>
  </si>
  <si>
    <t xml:space="preserve"> A-02-02-02-010; A-02-02-02-006-004</t>
  </si>
  <si>
    <t>Andrés Mauricio Cervantes Díaz</t>
  </si>
  <si>
    <t>GSAFE: Se visitaron 15 sociedades durante el año
GIAC:Investigaciones independientes: 20; Investigaciones Vinculads: 5
GSSB: De la muestra de sociedades supervisadas que adoptaron la condición BIC se determinó la visita a 29 de ellas.
DSS:38 tomas de información 
IR: 40+11+25+16+15+123</t>
  </si>
  <si>
    <t xml:space="preserve">GIST: 42 requerimientos de información (Ley 1778 de 2016 y la Ley 2195 de 2022).
GPRE: 8 Requerimientos Extra Situ.
GSE: 1071 Oficios.
Conglomerados: 1772 requerimientos; 37 multas no suministrar info.
GASF: 350 requerimientos. Las entradas no requieren siempre pronunciamiento. </t>
  </si>
  <si>
    <t xml:space="preserve">No </t>
  </si>
  <si>
    <t>A-01-01-01-001-001; A-01-01-01-002-018; A-02-02-02-010 ; A-02-02-02-006-004</t>
  </si>
  <si>
    <t>A-01-01-01-001-001; A-01-01-01-002-018; C-3503-0200-2-0-3503030-02; A-02-02-02-010 ; A-02-02-02-006-004</t>
  </si>
  <si>
    <t>De las 356 sociedades (pertenecientes a grupos empresariales) se aperturaron 109 investigaciones administrativas (de oficio y a solicitud de parte). 129 procesos fallaron con sanción (corresponde a las resoluciones de multa impuestas). En total 159 personas fueron sancionadas (sanción a controlantes). Se tuvo en cuenta aquellos procesos que hacen parte del plan de normalización.</t>
  </si>
  <si>
    <t>GIA: 1 Implicado el RL; Etapa Descargos y 192 que corresponden a la información de la suma de los dos procesos de investigación administrativa i) denuncias contra personas que presuntamente ejercen el comercio sin estar inscritos en el registro mercantil y ii) denuncias por presunto incumplimiento a la ley, los estatutos y demás normas a las que deben sujetarse las cámaras de comercio.
IR: 13+10+2+5+0+16 por solicitud de parte y 1+4 de oficio (etapa averiguaciones preliminares). Multas 3 (Cali)+10(Man).</t>
  </si>
  <si>
    <t>GSSB: se presentó un recurso de reposición en subsidio de apelación, en dichas instancias se confirmó la decisión.
DSS: 6363
GRE: 11 - Este número se va a incrementar en el desarrollo del proceso administrativo sancionatorio por la no presentación de información año 2021
IR: 15+11+11+7+0+6 ( por IA y IF)</t>
  </si>
  <si>
    <t>GPRE: Se presentaron 2 revocatorias (se rechazaron)
GRE: Respecto a 17 revocatorias se  ejecutoriaron, dado que la Entidad modificó en su totalidad el proceso especial sancionatorio, aplicando así el procedimiento administrativo sancionatorio PAS (Art. 47 del CPACA) como garante del debido proceso (Art. 29 de la Constitución Política y Art. 3 Ley 1437 de 2011).
DSS: 14
IR: 47+61+3+48+0+0</t>
  </si>
  <si>
    <t>45 corresponden al grupo de Investigaciones Administrativas y 3 al grupo de Control.
Supervisión Especial: 1 Multa de Oficio; art. 51 CPACA
Conglomerados: Las 37 multas por renuencia se imponen a quienes no atienden los requerimientos de información. Se impone a los administradores o revisores fiscales de las sociedades. 
IR:0+8+3+0+0+2</t>
  </si>
  <si>
    <t>GRE: 1328 - Se implemento el proceso administrativo sancionatorio conforme a la Ley 1437 de 2011. De los 177 procesos fallados con multa 112 se encontraban con constancia de ejecutoria para cobro de la multa (vigencia 2023).
IR: 187+52+173+98+166+423(Barranquilla pliego de cargos;  Cali profirió 112 pliegos de cargo y 61 multas)</t>
  </si>
  <si>
    <t xml:space="preserve">GIA:5 GTS:448 IR:1 </t>
  </si>
  <si>
    <t>A-02-02-02-008-003; C-3502-0200-2-0-3502035-02</t>
  </si>
  <si>
    <t>Se realizó convocatoria a través de:
1. Radio Radio Auténtica 
2. Prensa La República 
4. Convocatoria por redes sociales
5. publicación de banner informativos en la página web de la entidad
6. Mailing. 
7. Afiche alusivo a la Rendición de Cuentas.</t>
  </si>
  <si>
    <t>A-02-02-02-008-003; A-02-02-02-008-009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</si>
</sst>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1" formatCode="_-* #,##0_-;\-* #,##0_-;_-* &quot;-&quot;_-;_-@_-"/>
    <numFmt numFmtId="164" formatCode="yyyy/mm/dd"/>
  </numFmts>
  <fonts count="11" x14ac:knownFonts="1">
    <font>
      <sz val="11"/>
      <color indexed="8"/>
      <name val="Calibri"/>
      <family val="2"/>
      <scheme val="minor"/>
    </font>
    <font>
      <sz val="11"/>
      <color theme="1"/>
      <name val="Calibri"/>
      <family val="2"/>
      <scheme val="minor"/>
    </font>
    <font>
      <b/>
      <sz val="11"/>
      <color indexed="9"/>
      <name val="Calibri"/>
      <family val="2"/>
    </font>
    <font>
      <b/>
      <sz val="11"/>
      <color indexed="8"/>
      <name val="Calibri"/>
      <family val="2"/>
    </font>
    <font>
      <b/>
      <sz val="11"/>
      <color indexed="8"/>
      <name val="Calibri"/>
      <family val="2"/>
    </font>
    <font>
      <sz val="11"/>
      <color indexed="8"/>
      <name val="Calibri"/>
      <family val="2"/>
      <scheme val="minor"/>
    </font>
    <font>
      <sz val="8"/>
      <name val="Calibri"/>
      <family val="2"/>
      <scheme val="minor"/>
    </font>
    <font>
      <b/>
      <sz val="11"/>
      <color indexed="9"/>
      <name val="Calibri"/>
      <family val="2"/>
    </font>
    <font>
      <b/>
      <sz val="8"/>
      <color indexed="81"/>
      <name val="Tahoma"/>
      <family val="2"/>
    </font>
    <font>
      <sz val="8"/>
      <color indexed="81"/>
      <name val="Tahoma"/>
      <family val="2"/>
    </font>
    <font>
      <sz val="11"/>
      <name val="Calibri"/>
      <family val="2"/>
      <scheme val="minor"/>
    </font>
  </fonts>
  <fills count="8">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
      <patternFill patternType="solid">
        <fgColor indexed="11"/>
      </patternFill>
    </fill>
    <fill>
      <patternFill patternType="solid">
        <fgColor rgb="FFFFFF00"/>
        <bgColor indexed="64"/>
      </patternFill>
    </fill>
    <fill>
      <patternFill patternType="solid">
        <fgColor theme="9" tint="0.59999389629810485"/>
        <bgColor indexed="64"/>
      </patternFill>
    </fill>
  </fills>
  <borders count="5">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5">
    <xf numFmtId="0" fontId="0" fillId="0" borderId="0"/>
    <xf numFmtId="41" fontId="5" fillId="0" borderId="0" applyFont="0" applyFill="0" applyBorder="0" applyAlignment="0" applyProtection="0"/>
    <xf numFmtId="0" fontId="5" fillId="0" borderId="2"/>
    <xf numFmtId="0" fontId="5" fillId="0" borderId="2"/>
    <xf numFmtId="0" fontId="5" fillId="0" borderId="2"/>
  </cellStyleXfs>
  <cellXfs count="41">
    <xf numFmtId="0" fontId="0" fillId="0" borderId="0" xfId="0"/>
    <xf numFmtId="0" fontId="2" fillId="2" borderId="1" xfId="0" applyFont="1" applyFill="1" applyBorder="1" applyAlignment="1">
      <alignment horizontal="center" vertical="center"/>
    </xf>
    <xf numFmtId="0" fontId="0" fillId="3" borderId="2" xfId="0" applyFill="1" applyBorder="1" applyAlignment="1">
      <alignment horizontal="center" vertical="center"/>
    </xf>
    <xf numFmtId="164" fontId="0" fillId="4" borderId="3" xfId="0" applyNumberFormat="1" applyFill="1" applyBorder="1" applyAlignment="1" applyProtection="1">
      <alignment vertical="center"/>
      <protection locked="0"/>
    </xf>
    <xf numFmtId="0" fontId="0" fillId="4" borderId="3" xfId="0" applyFill="1" applyBorder="1" applyAlignment="1" applyProtection="1">
      <alignment vertical="center"/>
      <protection locked="0"/>
    </xf>
    <xf numFmtId="164" fontId="3" fillId="4" borderId="4" xfId="0" applyNumberFormat="1" applyFont="1" applyFill="1" applyBorder="1" applyAlignment="1">
      <alignment horizontal="center" vertical="center"/>
    </xf>
    <xf numFmtId="0" fontId="4" fillId="5" borderId="3" xfId="0" applyFont="1" applyFill="1" applyBorder="1" applyAlignment="1">
      <alignment vertical="center"/>
    </xf>
    <xf numFmtId="0" fontId="2" fillId="6" borderId="1" xfId="0" applyFont="1" applyFill="1" applyBorder="1" applyAlignment="1">
      <alignment horizontal="center" vertical="center"/>
    </xf>
    <xf numFmtId="0" fontId="0" fillId="6" borderId="0" xfId="0" applyFill="1"/>
    <xf numFmtId="0" fontId="0" fillId="6" borderId="3" xfId="0" applyFill="1" applyBorder="1" applyAlignment="1" applyProtection="1">
      <alignment vertical="center"/>
      <protection locked="0"/>
    </xf>
    <xf numFmtId="164" fontId="0" fillId="6" borderId="3" xfId="0" applyNumberFormat="1" applyFill="1" applyBorder="1" applyAlignment="1" applyProtection="1">
      <alignment vertical="center"/>
      <protection locked="0"/>
    </xf>
    <xf numFmtId="0" fontId="0" fillId="4" borderId="3" xfId="0" applyFill="1" applyBorder="1" applyAlignment="1" applyProtection="1">
      <alignment horizontal="center" vertical="center"/>
      <protection locked="0"/>
    </xf>
    <xf numFmtId="0" fontId="0" fillId="4" borderId="3" xfId="0" applyFill="1" applyBorder="1" applyAlignment="1" applyProtection="1">
      <alignment vertical="center" wrapText="1"/>
      <protection locked="0"/>
    </xf>
    <xf numFmtId="0" fontId="0" fillId="0" borderId="3" xfId="0" applyBorder="1" applyAlignment="1" applyProtection="1">
      <alignment vertical="center"/>
      <protection locked="0"/>
    </xf>
    <xf numFmtId="0" fontId="0" fillId="0" borderId="0" xfId="0" applyAlignment="1">
      <alignment horizontal="right"/>
    </xf>
    <xf numFmtId="0" fontId="2" fillId="2" borderId="1" xfId="0" applyFont="1" applyFill="1" applyBorder="1" applyAlignment="1">
      <alignment horizontal="right" vertical="center"/>
    </xf>
    <xf numFmtId="0" fontId="0" fillId="4" borderId="3" xfId="0" applyFill="1" applyBorder="1" applyAlignment="1" applyProtection="1">
      <alignment horizontal="right" vertical="center"/>
      <protection locked="0"/>
    </xf>
    <xf numFmtId="0" fontId="0" fillId="0" borderId="3" xfId="0" applyBorder="1" applyAlignment="1" applyProtection="1">
      <alignment horizontal="right" vertical="center"/>
      <protection locked="0"/>
    </xf>
    <xf numFmtId="0" fontId="2" fillId="7" borderId="1" xfId="0" applyFont="1" applyFill="1" applyBorder="1" applyAlignment="1">
      <alignment horizontal="center" vertical="center"/>
    </xf>
    <xf numFmtId="0" fontId="0" fillId="7" borderId="0" xfId="0" applyFill="1"/>
    <xf numFmtId="0" fontId="0" fillId="7" borderId="3" xfId="0" applyFill="1" applyBorder="1" applyAlignment="1" applyProtection="1">
      <alignment vertical="center"/>
      <protection locked="0"/>
    </xf>
    <xf numFmtId="164" fontId="0" fillId="7" borderId="3" xfId="0" applyNumberFormat="1" applyFill="1" applyBorder="1" applyAlignment="1" applyProtection="1">
      <alignment vertical="center"/>
      <protection locked="0"/>
    </xf>
    <xf numFmtId="0" fontId="0" fillId="4" borderId="2" xfId="0" applyFill="1" applyBorder="1" applyAlignment="1" applyProtection="1">
      <alignment vertical="center"/>
      <protection locked="0"/>
    </xf>
    <xf numFmtId="0" fontId="1" fillId="0" borderId="3" xfId="0" applyFont="1" applyBorder="1" applyAlignment="1" applyProtection="1">
      <alignment vertical="center"/>
      <protection locked="0"/>
    </xf>
    <xf numFmtId="0" fontId="1" fillId="4" borderId="3" xfId="0" applyFont="1" applyFill="1" applyBorder="1" applyAlignment="1" applyProtection="1">
      <alignment vertical="center"/>
      <protection locked="0"/>
    </xf>
    <xf numFmtId="0" fontId="7" fillId="2" borderId="1" xfId="0" applyFont="1" applyFill="1" applyBorder="1" applyAlignment="1">
      <alignment horizontal="center" vertical="center"/>
    </xf>
    <xf numFmtId="0" fontId="5" fillId="0" borderId="3" xfId="2" applyBorder="1" applyAlignment="1" applyProtection="1">
      <alignment vertical="center"/>
      <protection locked="0"/>
    </xf>
    <xf numFmtId="0" fontId="0" fillId="0" borderId="3" xfId="0" applyBorder="1" applyAlignment="1">
      <alignment vertical="center"/>
    </xf>
    <xf numFmtId="0" fontId="0" fillId="0" borderId="3" xfId="0" applyBorder="1" applyAlignment="1" applyProtection="1">
      <alignment horizontal="justify" vertical="center" wrapText="1"/>
      <protection locked="0"/>
    </xf>
    <xf numFmtId="0" fontId="0" fillId="0" borderId="3" xfId="0" applyBorder="1" applyAlignment="1" applyProtection="1">
      <alignment vertical="center" wrapText="1"/>
      <protection locked="0"/>
    </xf>
    <xf numFmtId="0" fontId="2" fillId="2" borderId="1" xfId="0" applyFont="1" applyFill="1" applyBorder="1" applyAlignment="1">
      <alignment horizontal="center" vertical="center" wrapText="1"/>
    </xf>
    <xf numFmtId="0" fontId="4" fillId="5" borderId="3" xfId="0" applyFont="1" applyFill="1" applyBorder="1" applyAlignment="1">
      <alignment vertical="center" wrapText="1"/>
    </xf>
    <xf numFmtId="0" fontId="0" fillId="0" borderId="0" xfId="0" applyAlignment="1">
      <alignment wrapText="1"/>
    </xf>
    <xf numFmtId="0" fontId="0" fillId="0" borderId="3" xfId="0" applyBorder="1" applyAlignment="1" applyProtection="1">
      <alignment horizontal="right" vertical="center" wrapText="1"/>
      <protection locked="0"/>
    </xf>
    <xf numFmtId="0" fontId="10" fillId="0" borderId="3" xfId="0" applyFont="1" applyBorder="1" applyAlignment="1" applyProtection="1">
      <alignment vertical="center"/>
      <protection locked="0"/>
    </xf>
    <xf numFmtId="0" fontId="0" fillId="4" borderId="3" xfId="1" applyNumberFormat="1" applyFont="1" applyFill="1" applyBorder="1" applyAlignment="1" applyProtection="1">
      <alignment vertical="center"/>
      <protection locked="0"/>
    </xf>
    <xf numFmtId="1" fontId="0" fillId="0" borderId="3" xfId="0" applyNumberFormat="1" applyBorder="1" applyAlignment="1" applyProtection="1">
      <alignment vertical="center"/>
      <protection locked="0"/>
    </xf>
    <xf numFmtId="1" fontId="0" fillId="0" borderId="0" xfId="0" applyNumberFormat="1"/>
    <xf numFmtId="1" fontId="0" fillId="4" borderId="3" xfId="0" applyNumberFormat="1" applyFill="1" applyBorder="1" applyAlignment="1" applyProtection="1">
      <alignment vertical="center"/>
      <protection locked="0"/>
    </xf>
    <xf numFmtId="0" fontId="2" fillId="2" borderId="1" xfId="0" applyFont="1" applyFill="1" applyBorder="1" applyAlignment="1">
      <alignment horizontal="center" vertical="center"/>
    </xf>
    <xf numFmtId="0" fontId="0" fillId="0" borderId="0" xfId="0"/>
  </cellXfs>
  <cellStyles count="5">
    <cellStyle name="Millares [0]" xfId="1" builtinId="6"/>
    <cellStyle name="Normal" xfId="0" builtinId="0"/>
    <cellStyle name="Normal 3" xfId="2"/>
    <cellStyle name="Normal 4" xfId="3"/>
    <cellStyle name="Normal 5"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0.xml.rels><?xml version="1.0" encoding="UTF-8" standalone="yes"?>
<Relationships xmlns="http://schemas.openxmlformats.org/package/2006/relationships"><Relationship Id="rId1" Type="http://schemas.openxmlformats.org/officeDocument/2006/relationships/image" Target="../media/image1.gif"/></Relationships>
</file>

<file path=xl/drawings/_rels/drawing1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2.xml.rels><?xml version="1.0" encoding="UTF-8" standalone="yes"?>
<Relationships xmlns="http://schemas.openxmlformats.org/package/2006/relationships"><Relationship Id="rId1" Type="http://schemas.openxmlformats.org/officeDocument/2006/relationships/image" Target="../media/image1.gif"/></Relationships>
</file>

<file path=xl/drawings/_rels/drawing13.xml.rels><?xml version="1.0" encoding="UTF-8" standalone="yes"?>
<Relationships xmlns="http://schemas.openxmlformats.org/package/2006/relationships"><Relationship Id="rId1" Type="http://schemas.openxmlformats.org/officeDocument/2006/relationships/image" Target="../media/image1.gif"/></Relationships>
</file>

<file path=xl/drawings/_rels/drawing14.xml.rels><?xml version="1.0" encoding="UTF-8" standalone="yes"?>
<Relationships xmlns="http://schemas.openxmlformats.org/package/2006/relationships"><Relationship Id="rId1" Type="http://schemas.openxmlformats.org/officeDocument/2006/relationships/image" Target="../media/image1.gif"/></Relationships>
</file>

<file path=xl/drawings/_rels/drawing15.xml.rels><?xml version="1.0" encoding="UTF-8" standalone="yes"?>
<Relationships xmlns="http://schemas.openxmlformats.org/package/2006/relationships"><Relationship Id="rId1" Type="http://schemas.openxmlformats.org/officeDocument/2006/relationships/image" Target="../media/image1.gif"/></Relationships>
</file>

<file path=xl/drawings/_rels/drawing16.xml.rels><?xml version="1.0" encoding="UTF-8" standalone="yes"?>
<Relationships xmlns="http://schemas.openxmlformats.org/package/2006/relationships"><Relationship Id="rId1" Type="http://schemas.openxmlformats.org/officeDocument/2006/relationships/image" Target="../media/image1.gif"/></Relationships>
</file>

<file path=xl/drawings/_rels/drawing17.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_rels/drawing7.xml.rels><?xml version="1.0" encoding="UTF-8" standalone="yes"?>
<Relationships xmlns="http://schemas.openxmlformats.org/package/2006/relationships"><Relationship Id="rId1" Type="http://schemas.openxmlformats.org/officeDocument/2006/relationships/image" Target="../media/image1.gif"/></Relationships>
</file>

<file path=xl/drawings/_rels/drawing8.xml.rels><?xml version="1.0" encoding="UTF-8" standalone="yes"?>
<Relationships xmlns="http://schemas.openxmlformats.org/package/2006/relationships"><Relationship Id="rId1" Type="http://schemas.openxmlformats.org/officeDocument/2006/relationships/image" Target="../media/image1.gif"/></Relationships>
</file>

<file path=xl/drawings/_rels/drawing9.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V351004"/>
  <sheetViews>
    <sheetView workbookViewId="0"/>
  </sheetViews>
  <sheetFormatPr baseColWidth="10" defaultColWidth="9.140625" defaultRowHeight="15" x14ac:dyDescent="0.25"/>
  <cols>
    <col min="2" max="2" width="10" customWidth="1"/>
    <col min="3" max="3" width="17" customWidth="1"/>
    <col min="4" max="4" width="32" customWidth="1"/>
    <col min="5" max="5" width="19" customWidth="1"/>
    <col min="6" max="6" width="75" customWidth="1"/>
    <col min="7" max="7" width="50" customWidth="1"/>
    <col min="8" max="8" width="65" customWidth="1"/>
    <col min="9" max="9" width="53" customWidth="1"/>
    <col min="10" max="10" width="32" customWidth="1"/>
    <col min="11" max="11" width="51" customWidth="1"/>
    <col min="12" max="12" width="60" customWidth="1"/>
    <col min="13" max="13" width="54" customWidth="1"/>
    <col min="14" max="14" width="76" customWidth="1"/>
    <col min="15" max="15" width="19" customWidth="1"/>
    <col min="17" max="256" width="8" hidden="1"/>
  </cols>
  <sheetData>
    <row r="1" spans="1:15" x14ac:dyDescent="0.25">
      <c r="B1" s="1" t="s">
        <v>0</v>
      </c>
      <c r="C1" s="1">
        <v>51</v>
      </c>
      <c r="D1" s="1" t="s">
        <v>1</v>
      </c>
    </row>
    <row r="2" spans="1:15" x14ac:dyDescent="0.25">
      <c r="B2" s="1" t="s">
        <v>2</v>
      </c>
      <c r="C2" s="1">
        <v>50</v>
      </c>
      <c r="D2" s="1" t="s">
        <v>3</v>
      </c>
    </row>
    <row r="3" spans="1:15" x14ac:dyDescent="0.25">
      <c r="B3" s="1" t="s">
        <v>4</v>
      </c>
      <c r="C3" s="1">
        <v>1</v>
      </c>
    </row>
    <row r="4" spans="1:15" x14ac:dyDescent="0.25">
      <c r="B4" s="1" t="s">
        <v>5</v>
      </c>
      <c r="C4" s="1">
        <v>233</v>
      </c>
    </row>
    <row r="5" spans="1:15" x14ac:dyDescent="0.25">
      <c r="B5" s="1" t="s">
        <v>6</v>
      </c>
      <c r="C5" s="5">
        <v>45291</v>
      </c>
    </row>
    <row r="6" spans="1:15" x14ac:dyDescent="0.25">
      <c r="B6" s="1" t="s">
        <v>7</v>
      </c>
      <c r="C6" s="1">
        <v>12</v>
      </c>
      <c r="D6" s="1" t="s">
        <v>8</v>
      </c>
    </row>
    <row r="8" spans="1:15" x14ac:dyDescent="0.25">
      <c r="A8" s="1" t="s">
        <v>9</v>
      </c>
      <c r="B8" s="39" t="s">
        <v>10</v>
      </c>
      <c r="C8" s="40"/>
      <c r="D8" s="40"/>
      <c r="E8" s="40"/>
      <c r="F8" s="40"/>
      <c r="G8" s="40"/>
      <c r="H8" s="40"/>
      <c r="I8" s="40"/>
      <c r="J8" s="40"/>
      <c r="K8" s="40"/>
      <c r="L8" s="40"/>
      <c r="M8" s="40"/>
      <c r="N8" s="40"/>
      <c r="O8" s="40"/>
    </row>
    <row r="9" spans="1:15" x14ac:dyDescent="0.25">
      <c r="C9" s="1">
        <v>2</v>
      </c>
      <c r="D9" s="1">
        <v>3</v>
      </c>
      <c r="E9" s="1">
        <v>4</v>
      </c>
      <c r="F9" s="1">
        <v>7</v>
      </c>
      <c r="G9" s="1">
        <v>8</v>
      </c>
      <c r="H9" s="1">
        <v>12</v>
      </c>
      <c r="I9" s="1">
        <v>16</v>
      </c>
      <c r="J9" s="1">
        <v>20</v>
      </c>
      <c r="K9" s="1">
        <v>24</v>
      </c>
      <c r="L9" s="1">
        <v>28</v>
      </c>
      <c r="M9" s="1">
        <v>32</v>
      </c>
      <c r="N9" s="1">
        <v>36</v>
      </c>
      <c r="O9" s="1">
        <v>40</v>
      </c>
    </row>
    <row r="10" spans="1:15" x14ac:dyDescent="0.25">
      <c r="C10" s="1" t="s">
        <v>11</v>
      </c>
      <c r="D10" s="1" t="s">
        <v>12</v>
      </c>
      <c r="E10" s="1" t="s">
        <v>13</v>
      </c>
      <c r="F10" s="1" t="s">
        <v>14</v>
      </c>
      <c r="G10" s="1" t="s">
        <v>15</v>
      </c>
      <c r="H10" s="1" t="s">
        <v>16</v>
      </c>
      <c r="I10" s="1" t="s">
        <v>17</v>
      </c>
      <c r="J10" s="1" t="s">
        <v>18</v>
      </c>
      <c r="K10" s="1" t="s">
        <v>19</v>
      </c>
      <c r="L10" s="1" t="s">
        <v>20</v>
      </c>
      <c r="M10" s="1" t="s">
        <v>21</v>
      </c>
      <c r="N10" s="1" t="s">
        <v>22</v>
      </c>
      <c r="O10" s="1" t="s">
        <v>23</v>
      </c>
    </row>
    <row r="11" spans="1:15" x14ac:dyDescent="0.25">
      <c r="A11" s="1">
        <v>10</v>
      </c>
      <c r="B11" t="s">
        <v>24</v>
      </c>
      <c r="C11" s="2" t="s">
        <v>25</v>
      </c>
      <c r="D11" s="4" t="s">
        <v>26</v>
      </c>
      <c r="E11" s="4" t="s">
        <v>24</v>
      </c>
      <c r="F11" s="6">
        <v>0</v>
      </c>
      <c r="G11" s="6">
        <v>185326204615</v>
      </c>
      <c r="H11" s="6">
        <v>185326204615</v>
      </c>
      <c r="I11" s="6">
        <v>165087383348</v>
      </c>
      <c r="J11" s="6">
        <v>12.26</v>
      </c>
      <c r="K11" s="6">
        <v>163749135591.23999</v>
      </c>
      <c r="L11" s="6">
        <v>163341107210.26001</v>
      </c>
      <c r="M11" s="6">
        <v>0.25</v>
      </c>
      <c r="N11" s="6">
        <v>-11.64</v>
      </c>
      <c r="O11" s="4" t="s">
        <v>24</v>
      </c>
    </row>
    <row r="12" spans="1:15" x14ac:dyDescent="0.25">
      <c r="A12" s="1">
        <v>20</v>
      </c>
      <c r="B12" t="s">
        <v>24</v>
      </c>
      <c r="C12" s="2" t="s">
        <v>27</v>
      </c>
      <c r="D12" s="2" t="s">
        <v>24</v>
      </c>
      <c r="E12" s="2" t="s">
        <v>24</v>
      </c>
      <c r="F12" s="6">
        <v>0</v>
      </c>
      <c r="G12" s="6">
        <v>176180135102</v>
      </c>
      <c r="H12" s="6">
        <v>176180135102</v>
      </c>
      <c r="I12" s="6">
        <v>157833250841</v>
      </c>
      <c r="J12" s="6">
        <v>11.62</v>
      </c>
      <c r="K12" s="6">
        <v>153641996248.32001</v>
      </c>
      <c r="L12" s="6">
        <v>143399564469.42001</v>
      </c>
      <c r="M12" s="6">
        <v>7.14</v>
      </c>
      <c r="N12" s="6">
        <v>-12.79</v>
      </c>
      <c r="O12" s="4" t="s">
        <v>24</v>
      </c>
    </row>
    <row r="13" spans="1:15" x14ac:dyDescent="0.25">
      <c r="A13" s="1">
        <v>30</v>
      </c>
      <c r="B13" t="s">
        <v>24</v>
      </c>
      <c r="C13" s="2" t="s">
        <v>28</v>
      </c>
      <c r="D13" s="2" t="s">
        <v>24</v>
      </c>
      <c r="E13" s="2" t="s">
        <v>24</v>
      </c>
      <c r="F13" s="4">
        <v>0</v>
      </c>
      <c r="G13" s="4">
        <v>0</v>
      </c>
      <c r="H13" s="6">
        <v>0</v>
      </c>
      <c r="I13" s="4">
        <v>0</v>
      </c>
      <c r="J13" s="6">
        <v>0</v>
      </c>
      <c r="K13" s="4">
        <v>0</v>
      </c>
      <c r="L13" s="4">
        <v>0</v>
      </c>
      <c r="M13" s="6">
        <v>0</v>
      </c>
      <c r="N13" s="6">
        <v>0</v>
      </c>
      <c r="O13" s="4" t="s">
        <v>24</v>
      </c>
    </row>
    <row r="14" spans="1:15" x14ac:dyDescent="0.25">
      <c r="A14" s="1">
        <v>40</v>
      </c>
      <c r="B14" t="s">
        <v>24</v>
      </c>
      <c r="C14" s="2" t="s">
        <v>29</v>
      </c>
      <c r="D14" s="2" t="s">
        <v>24</v>
      </c>
      <c r="E14" s="2" t="s">
        <v>24</v>
      </c>
      <c r="F14" s="4">
        <v>0</v>
      </c>
      <c r="G14" s="4">
        <v>176180135102</v>
      </c>
      <c r="H14" s="6">
        <v>176180135102</v>
      </c>
      <c r="I14" s="4">
        <v>157833250841</v>
      </c>
      <c r="J14" s="6">
        <v>11.62</v>
      </c>
      <c r="K14" s="4">
        <v>153641996248.32001</v>
      </c>
      <c r="L14" s="4">
        <v>143399564469.42001</v>
      </c>
      <c r="M14" s="6">
        <v>7.14</v>
      </c>
      <c r="N14" s="6">
        <v>-12.79</v>
      </c>
      <c r="O14" s="4" t="s">
        <v>24</v>
      </c>
    </row>
    <row r="15" spans="1:15" x14ac:dyDescent="0.25">
      <c r="A15" s="1">
        <v>50</v>
      </c>
      <c r="B15" t="s">
        <v>24</v>
      </c>
      <c r="C15" s="2" t="s">
        <v>30</v>
      </c>
      <c r="D15" s="2" t="s">
        <v>24</v>
      </c>
      <c r="E15" s="2" t="s">
        <v>24</v>
      </c>
      <c r="F15" s="6">
        <v>0</v>
      </c>
      <c r="G15" s="6">
        <v>9146069513</v>
      </c>
      <c r="H15" s="6">
        <v>9146069513</v>
      </c>
      <c r="I15" s="6">
        <v>7254132507</v>
      </c>
      <c r="J15" s="6">
        <v>26.08</v>
      </c>
      <c r="K15" s="6">
        <v>10107139342.92</v>
      </c>
      <c r="L15" s="6">
        <v>19941542740.84</v>
      </c>
      <c r="M15" s="6">
        <v>-49.32</v>
      </c>
      <c r="N15" s="6">
        <v>10.51</v>
      </c>
      <c r="O15" s="4" t="s">
        <v>24</v>
      </c>
    </row>
    <row r="16" spans="1:15" x14ac:dyDescent="0.25">
      <c r="A16" s="1">
        <v>60</v>
      </c>
      <c r="B16" t="s">
        <v>24</v>
      </c>
      <c r="C16" s="2" t="s">
        <v>31</v>
      </c>
      <c r="D16" s="2" t="s">
        <v>24</v>
      </c>
      <c r="E16" s="2" t="s">
        <v>24</v>
      </c>
      <c r="F16" s="4">
        <v>0</v>
      </c>
      <c r="G16" s="4">
        <v>2669513</v>
      </c>
      <c r="H16" s="6">
        <v>2669513</v>
      </c>
      <c r="I16" s="4">
        <v>0</v>
      </c>
      <c r="J16" s="6">
        <v>0</v>
      </c>
      <c r="K16" s="4">
        <v>28500000</v>
      </c>
      <c r="L16" s="4">
        <v>38000</v>
      </c>
      <c r="M16" s="6">
        <v>74900</v>
      </c>
      <c r="N16" s="6">
        <v>967.61</v>
      </c>
      <c r="O16" s="4" t="s">
        <v>24</v>
      </c>
    </row>
    <row r="17" spans="1:15" x14ac:dyDescent="0.25">
      <c r="A17" s="1">
        <v>70</v>
      </c>
      <c r="B17" t="s">
        <v>24</v>
      </c>
      <c r="C17" s="2" t="s">
        <v>32</v>
      </c>
      <c r="D17" s="2" t="s">
        <v>24</v>
      </c>
      <c r="E17" s="2" t="s">
        <v>24</v>
      </c>
      <c r="F17" s="4">
        <v>0</v>
      </c>
      <c r="G17" s="4">
        <v>0</v>
      </c>
      <c r="H17" s="6">
        <v>0</v>
      </c>
      <c r="I17" s="4">
        <v>0</v>
      </c>
      <c r="J17" s="6">
        <v>0</v>
      </c>
      <c r="K17" s="4">
        <v>0</v>
      </c>
      <c r="L17" s="4">
        <v>0</v>
      </c>
      <c r="M17" s="6">
        <v>0</v>
      </c>
      <c r="N17" s="6">
        <v>0</v>
      </c>
      <c r="O17" s="4" t="s">
        <v>24</v>
      </c>
    </row>
    <row r="18" spans="1:15" x14ac:dyDescent="0.25">
      <c r="A18" s="1">
        <v>80</v>
      </c>
      <c r="B18" t="s">
        <v>24</v>
      </c>
      <c r="C18" s="2" t="s">
        <v>33</v>
      </c>
      <c r="D18" s="2" t="s">
        <v>24</v>
      </c>
      <c r="E18" s="2" t="s">
        <v>24</v>
      </c>
      <c r="F18" s="4">
        <v>0</v>
      </c>
      <c r="G18" s="4">
        <v>0</v>
      </c>
      <c r="H18" s="6">
        <v>0</v>
      </c>
      <c r="I18" s="4">
        <v>0</v>
      </c>
      <c r="J18" s="6">
        <v>0</v>
      </c>
      <c r="K18" s="4">
        <v>0</v>
      </c>
      <c r="L18" s="4">
        <v>0</v>
      </c>
      <c r="M18" s="6">
        <v>0</v>
      </c>
      <c r="N18" s="6">
        <v>0</v>
      </c>
      <c r="O18" s="4" t="s">
        <v>24</v>
      </c>
    </row>
    <row r="19" spans="1:15" x14ac:dyDescent="0.25">
      <c r="A19" s="1">
        <v>90</v>
      </c>
      <c r="B19" t="s">
        <v>24</v>
      </c>
      <c r="C19" s="2" t="s">
        <v>34</v>
      </c>
      <c r="D19" s="2" t="s">
        <v>24</v>
      </c>
      <c r="E19" s="2" t="s">
        <v>24</v>
      </c>
      <c r="F19" s="4">
        <v>0</v>
      </c>
      <c r="G19" s="4">
        <v>0</v>
      </c>
      <c r="H19" s="6">
        <v>0</v>
      </c>
      <c r="I19" s="4">
        <v>0</v>
      </c>
      <c r="J19" s="6">
        <v>0</v>
      </c>
      <c r="K19" s="4">
        <v>0</v>
      </c>
      <c r="L19" s="4">
        <v>0</v>
      </c>
      <c r="M19" s="6">
        <v>0</v>
      </c>
      <c r="N19" s="6">
        <v>0</v>
      </c>
      <c r="O19" s="4" t="s">
        <v>24</v>
      </c>
    </row>
    <row r="20" spans="1:15" x14ac:dyDescent="0.25">
      <c r="A20" s="1">
        <v>100</v>
      </c>
      <c r="B20" t="s">
        <v>24</v>
      </c>
      <c r="C20" s="2" t="s">
        <v>35</v>
      </c>
      <c r="D20" s="2" t="s">
        <v>24</v>
      </c>
      <c r="E20" s="2" t="s">
        <v>24</v>
      </c>
      <c r="F20" s="4">
        <v>0</v>
      </c>
      <c r="G20" s="4">
        <v>0</v>
      </c>
      <c r="H20" s="6">
        <v>0</v>
      </c>
      <c r="I20" s="4">
        <v>0</v>
      </c>
      <c r="J20" s="6">
        <v>0</v>
      </c>
      <c r="K20" s="4">
        <v>0</v>
      </c>
      <c r="L20" s="4">
        <v>0</v>
      </c>
      <c r="M20" s="6">
        <v>0</v>
      </c>
      <c r="N20" s="6">
        <v>0</v>
      </c>
      <c r="O20" s="4" t="s">
        <v>24</v>
      </c>
    </row>
    <row r="21" spans="1:15" x14ac:dyDescent="0.25">
      <c r="A21" s="1">
        <v>110</v>
      </c>
      <c r="B21" t="s">
        <v>24</v>
      </c>
      <c r="C21" s="2" t="s">
        <v>36</v>
      </c>
      <c r="D21" s="2" t="s">
        <v>24</v>
      </c>
      <c r="E21" s="2" t="s">
        <v>24</v>
      </c>
      <c r="F21" s="6">
        <v>0</v>
      </c>
      <c r="G21" s="6">
        <v>9143400000</v>
      </c>
      <c r="H21" s="6">
        <v>9143400000</v>
      </c>
      <c r="I21" s="6">
        <v>7254132507</v>
      </c>
      <c r="J21" s="6">
        <v>26.04</v>
      </c>
      <c r="K21" s="6">
        <v>10078639342.92</v>
      </c>
      <c r="L21" s="6">
        <v>19941504740.84</v>
      </c>
      <c r="M21" s="6">
        <v>-49.46</v>
      </c>
      <c r="N21" s="6">
        <v>10.23</v>
      </c>
      <c r="O21" s="4" t="s">
        <v>24</v>
      </c>
    </row>
    <row r="22" spans="1:15" x14ac:dyDescent="0.25">
      <c r="A22" s="1">
        <v>120</v>
      </c>
      <c r="B22" t="s">
        <v>24</v>
      </c>
      <c r="C22" s="2" t="s">
        <v>37</v>
      </c>
      <c r="D22" s="2" t="s">
        <v>24</v>
      </c>
      <c r="E22" s="2" t="s">
        <v>24</v>
      </c>
      <c r="F22" s="4">
        <v>0</v>
      </c>
      <c r="G22" s="4">
        <v>0</v>
      </c>
      <c r="H22" s="6">
        <v>0</v>
      </c>
      <c r="I22" s="4">
        <v>0</v>
      </c>
      <c r="J22" s="6">
        <v>0</v>
      </c>
      <c r="K22" s="4">
        <v>0</v>
      </c>
      <c r="L22" s="4">
        <v>0</v>
      </c>
      <c r="M22" s="6">
        <v>0</v>
      </c>
      <c r="N22" s="6">
        <v>0</v>
      </c>
      <c r="O22" s="4" t="s">
        <v>24</v>
      </c>
    </row>
    <row r="23" spans="1:15" x14ac:dyDescent="0.25">
      <c r="A23" s="1">
        <v>130</v>
      </c>
      <c r="B23" t="s">
        <v>24</v>
      </c>
      <c r="C23" s="2" t="s">
        <v>38</v>
      </c>
      <c r="D23" s="2" t="s">
        <v>24</v>
      </c>
      <c r="E23" s="2" t="s">
        <v>24</v>
      </c>
      <c r="F23" s="4">
        <v>0</v>
      </c>
      <c r="G23" s="4">
        <v>0</v>
      </c>
      <c r="H23" s="6">
        <v>0</v>
      </c>
      <c r="I23" s="4">
        <v>0</v>
      </c>
      <c r="J23" s="6">
        <v>0</v>
      </c>
      <c r="K23" s="4">
        <v>0</v>
      </c>
      <c r="L23" s="4">
        <v>0</v>
      </c>
      <c r="M23" s="6">
        <v>0</v>
      </c>
      <c r="N23" s="6">
        <v>0</v>
      </c>
      <c r="O23" s="4" t="s">
        <v>24</v>
      </c>
    </row>
    <row r="24" spans="1:15" x14ac:dyDescent="0.25">
      <c r="A24" s="1">
        <v>140</v>
      </c>
      <c r="B24" t="s">
        <v>24</v>
      </c>
      <c r="C24" s="2" t="s">
        <v>39</v>
      </c>
      <c r="D24" s="2" t="s">
        <v>24</v>
      </c>
      <c r="E24" s="2" t="s">
        <v>24</v>
      </c>
      <c r="F24" s="4">
        <v>0</v>
      </c>
      <c r="G24" s="4">
        <v>0</v>
      </c>
      <c r="H24" s="6">
        <v>0</v>
      </c>
      <c r="I24" s="4">
        <v>0</v>
      </c>
      <c r="J24" s="6">
        <v>0</v>
      </c>
      <c r="K24" s="4">
        <v>0</v>
      </c>
      <c r="L24" s="4">
        <v>0</v>
      </c>
      <c r="M24" s="6">
        <v>0</v>
      </c>
      <c r="N24" s="6">
        <v>0</v>
      </c>
      <c r="O24" s="4" t="s">
        <v>24</v>
      </c>
    </row>
    <row r="25" spans="1:15" x14ac:dyDescent="0.25">
      <c r="A25" s="1">
        <v>150</v>
      </c>
      <c r="B25" t="s">
        <v>24</v>
      </c>
      <c r="C25" s="2" t="s">
        <v>40</v>
      </c>
      <c r="D25" s="2" t="s">
        <v>24</v>
      </c>
      <c r="E25" s="2" t="s">
        <v>24</v>
      </c>
      <c r="F25" s="4">
        <v>0</v>
      </c>
      <c r="G25" s="4">
        <v>0</v>
      </c>
      <c r="H25" s="6">
        <v>0</v>
      </c>
      <c r="I25" s="4">
        <v>0</v>
      </c>
      <c r="J25" s="6">
        <v>0</v>
      </c>
      <c r="K25" s="4">
        <v>0</v>
      </c>
      <c r="L25" s="4">
        <v>0</v>
      </c>
      <c r="M25" s="6">
        <v>0</v>
      </c>
      <c r="N25" s="6">
        <v>0</v>
      </c>
      <c r="O25" s="4" t="s">
        <v>24</v>
      </c>
    </row>
    <row r="26" spans="1:15" x14ac:dyDescent="0.25">
      <c r="A26" s="1">
        <v>160</v>
      </c>
      <c r="B26" t="s">
        <v>24</v>
      </c>
      <c r="C26" s="2" t="s">
        <v>41</v>
      </c>
      <c r="D26" s="2" t="s">
        <v>24</v>
      </c>
      <c r="E26" s="2" t="s">
        <v>24</v>
      </c>
      <c r="F26" s="4">
        <v>0</v>
      </c>
      <c r="G26" s="4">
        <v>9143400000</v>
      </c>
      <c r="H26" s="6">
        <v>9143400000</v>
      </c>
      <c r="I26" s="4">
        <v>7254132507</v>
      </c>
      <c r="J26" s="6">
        <v>26.04</v>
      </c>
      <c r="K26" s="4">
        <v>10078639342.92</v>
      </c>
      <c r="L26" s="4">
        <v>19941504740.84</v>
      </c>
      <c r="M26" s="6">
        <v>-49.46</v>
      </c>
      <c r="N26" s="6">
        <v>10.23</v>
      </c>
      <c r="O26" s="4" t="s">
        <v>24</v>
      </c>
    </row>
    <row r="27" spans="1:15" x14ac:dyDescent="0.25">
      <c r="A27" s="1">
        <v>170</v>
      </c>
      <c r="B27" t="s">
        <v>24</v>
      </c>
      <c r="C27" s="2" t="s">
        <v>42</v>
      </c>
      <c r="D27" s="2" t="s">
        <v>24</v>
      </c>
      <c r="E27" s="2" t="s">
        <v>24</v>
      </c>
      <c r="F27" s="4">
        <v>0</v>
      </c>
      <c r="G27" s="4">
        <v>0</v>
      </c>
      <c r="H27" s="6">
        <v>0</v>
      </c>
      <c r="I27" s="4">
        <v>0</v>
      </c>
      <c r="J27" s="6">
        <v>0</v>
      </c>
      <c r="K27" s="4">
        <v>0</v>
      </c>
      <c r="L27" s="4">
        <v>0</v>
      </c>
      <c r="M27" s="6">
        <v>0</v>
      </c>
      <c r="N27" s="6">
        <v>0</v>
      </c>
      <c r="O27" s="4" t="s">
        <v>24</v>
      </c>
    </row>
    <row r="28" spans="1:15" x14ac:dyDescent="0.25">
      <c r="A28" s="1">
        <v>180</v>
      </c>
      <c r="B28" t="s">
        <v>24</v>
      </c>
      <c r="C28" s="2" t="s">
        <v>43</v>
      </c>
      <c r="D28" s="2" t="s">
        <v>24</v>
      </c>
      <c r="E28" s="2" t="s">
        <v>24</v>
      </c>
      <c r="F28" s="4">
        <v>0</v>
      </c>
      <c r="G28" s="4">
        <v>0</v>
      </c>
      <c r="H28" s="6">
        <v>0</v>
      </c>
      <c r="I28" s="4">
        <v>0</v>
      </c>
      <c r="J28" s="6">
        <v>0</v>
      </c>
      <c r="K28" s="4">
        <v>0</v>
      </c>
      <c r="L28" s="4">
        <v>0</v>
      </c>
      <c r="M28" s="6">
        <v>0</v>
      </c>
      <c r="N28" s="6">
        <v>0</v>
      </c>
      <c r="O28" s="4" t="s">
        <v>24</v>
      </c>
    </row>
    <row r="29" spans="1:15" x14ac:dyDescent="0.25">
      <c r="A29" s="1">
        <v>190</v>
      </c>
      <c r="B29" t="s">
        <v>24</v>
      </c>
      <c r="C29" s="2" t="s">
        <v>44</v>
      </c>
      <c r="D29" s="2" t="s">
        <v>24</v>
      </c>
      <c r="E29" s="2" t="s">
        <v>24</v>
      </c>
      <c r="F29" s="4">
        <v>0</v>
      </c>
      <c r="G29" s="4">
        <v>0</v>
      </c>
      <c r="H29" s="6">
        <v>0</v>
      </c>
      <c r="I29" s="4">
        <v>0</v>
      </c>
      <c r="J29" s="6">
        <v>0</v>
      </c>
      <c r="K29" s="4">
        <v>0</v>
      </c>
      <c r="L29" s="4">
        <v>0</v>
      </c>
      <c r="M29" s="6">
        <v>0</v>
      </c>
      <c r="N29" s="6">
        <v>0</v>
      </c>
      <c r="O29" s="4" t="s">
        <v>24</v>
      </c>
    </row>
    <row r="30" spans="1:15" x14ac:dyDescent="0.25">
      <c r="A30" s="1">
        <v>200</v>
      </c>
      <c r="B30" t="s">
        <v>24</v>
      </c>
      <c r="C30" s="2" t="s">
        <v>45</v>
      </c>
      <c r="D30" s="2" t="s">
        <v>24</v>
      </c>
      <c r="E30" s="2" t="s">
        <v>24</v>
      </c>
      <c r="F30" s="6">
        <v>0</v>
      </c>
      <c r="G30" s="6">
        <v>2392896000</v>
      </c>
      <c r="H30" s="6">
        <v>2392896000</v>
      </c>
      <c r="I30" s="6">
        <v>2695313000</v>
      </c>
      <c r="J30" s="6">
        <v>-11.22</v>
      </c>
      <c r="K30" s="6">
        <v>3412215429.2399998</v>
      </c>
      <c r="L30" s="6">
        <v>2788150462.46</v>
      </c>
      <c r="M30" s="6">
        <v>22.38</v>
      </c>
      <c r="N30" s="6">
        <v>42.6</v>
      </c>
      <c r="O30" s="4" t="s">
        <v>24</v>
      </c>
    </row>
    <row r="31" spans="1:15" x14ac:dyDescent="0.25">
      <c r="A31" s="1">
        <v>210</v>
      </c>
      <c r="B31" t="s">
        <v>24</v>
      </c>
      <c r="C31" s="2" t="s">
        <v>46</v>
      </c>
      <c r="D31" s="2" t="s">
        <v>24</v>
      </c>
      <c r="E31" s="2" t="s">
        <v>24</v>
      </c>
      <c r="F31" s="4">
        <v>0</v>
      </c>
      <c r="G31" s="4">
        <v>0</v>
      </c>
      <c r="H31" s="6">
        <v>0</v>
      </c>
      <c r="I31" s="4">
        <v>0</v>
      </c>
      <c r="J31" s="6">
        <v>0</v>
      </c>
      <c r="K31" s="4">
        <v>0</v>
      </c>
      <c r="L31" s="4">
        <v>0</v>
      </c>
      <c r="M31" s="6">
        <v>0</v>
      </c>
      <c r="N31" s="6">
        <v>0</v>
      </c>
      <c r="O31" s="4" t="s">
        <v>24</v>
      </c>
    </row>
    <row r="32" spans="1:15" x14ac:dyDescent="0.25">
      <c r="A32" s="1">
        <v>220</v>
      </c>
      <c r="B32" t="s">
        <v>24</v>
      </c>
      <c r="C32" s="2" t="s">
        <v>47</v>
      </c>
      <c r="D32" s="2" t="s">
        <v>24</v>
      </c>
      <c r="E32" s="2" t="s">
        <v>24</v>
      </c>
      <c r="F32" s="4">
        <v>0</v>
      </c>
      <c r="G32" s="4">
        <v>0</v>
      </c>
      <c r="H32" s="6">
        <v>0</v>
      </c>
      <c r="I32" s="4">
        <v>0</v>
      </c>
      <c r="J32" s="6">
        <v>0</v>
      </c>
      <c r="K32" s="4">
        <v>0</v>
      </c>
      <c r="L32" s="4">
        <v>0</v>
      </c>
      <c r="M32" s="6">
        <v>0</v>
      </c>
      <c r="N32" s="6">
        <v>0</v>
      </c>
      <c r="O32" s="4" t="s">
        <v>24</v>
      </c>
    </row>
    <row r="33" spans="1:15" x14ac:dyDescent="0.25">
      <c r="A33" s="1">
        <v>230</v>
      </c>
      <c r="B33" t="s">
        <v>24</v>
      </c>
      <c r="C33" s="2" t="s">
        <v>48</v>
      </c>
      <c r="D33" s="2" t="s">
        <v>24</v>
      </c>
      <c r="E33" s="2" t="s">
        <v>24</v>
      </c>
      <c r="F33" s="4">
        <v>0</v>
      </c>
      <c r="G33" s="4">
        <v>2392896000</v>
      </c>
      <c r="H33" s="6">
        <v>2392896000</v>
      </c>
      <c r="I33" s="4">
        <v>2695313000</v>
      </c>
      <c r="J33" s="6">
        <v>-11.22</v>
      </c>
      <c r="K33" s="4">
        <v>3412215429.2399998</v>
      </c>
      <c r="L33" s="4">
        <v>2788150462.46</v>
      </c>
      <c r="M33" s="6">
        <v>22.38</v>
      </c>
      <c r="N33" s="6">
        <v>42.6</v>
      </c>
      <c r="O33" s="4" t="s">
        <v>24</v>
      </c>
    </row>
    <row r="34" spans="1:15" x14ac:dyDescent="0.25">
      <c r="A34" s="1">
        <v>240</v>
      </c>
      <c r="B34" t="s">
        <v>24</v>
      </c>
      <c r="C34" s="2" t="s">
        <v>49</v>
      </c>
      <c r="D34" s="2" t="s">
        <v>24</v>
      </c>
      <c r="E34" s="2" t="s">
        <v>24</v>
      </c>
      <c r="F34" s="4">
        <v>0</v>
      </c>
      <c r="G34" s="4">
        <v>0</v>
      </c>
      <c r="H34" s="6">
        <v>0</v>
      </c>
      <c r="I34" s="4">
        <v>0</v>
      </c>
      <c r="J34" s="6">
        <v>0</v>
      </c>
      <c r="K34" s="4">
        <v>0</v>
      </c>
      <c r="L34" s="4">
        <v>0</v>
      </c>
      <c r="M34" s="6">
        <v>0</v>
      </c>
      <c r="N34" s="6">
        <v>0</v>
      </c>
      <c r="O34" s="4" t="s">
        <v>24</v>
      </c>
    </row>
    <row r="35" spans="1:15" x14ac:dyDescent="0.25">
      <c r="A35" s="1">
        <v>250</v>
      </c>
      <c r="B35" t="s">
        <v>24</v>
      </c>
      <c r="C35" s="2" t="s">
        <v>50</v>
      </c>
      <c r="D35" s="2" t="s">
        <v>24</v>
      </c>
      <c r="E35" s="2" t="s">
        <v>24</v>
      </c>
      <c r="F35" s="4">
        <v>0</v>
      </c>
      <c r="G35" s="4">
        <v>0</v>
      </c>
      <c r="H35" s="6">
        <v>0</v>
      </c>
      <c r="I35" s="4">
        <v>0</v>
      </c>
      <c r="J35" s="6">
        <v>0</v>
      </c>
      <c r="K35" s="4">
        <v>0</v>
      </c>
      <c r="L35" s="4">
        <v>0</v>
      </c>
      <c r="M35" s="6">
        <v>0</v>
      </c>
      <c r="N35" s="6">
        <v>0</v>
      </c>
      <c r="O35" s="4" t="s">
        <v>24</v>
      </c>
    </row>
    <row r="36" spans="1:15" x14ac:dyDescent="0.25">
      <c r="A36" s="1">
        <v>260</v>
      </c>
      <c r="B36" t="s">
        <v>24</v>
      </c>
      <c r="C36" s="2" t="s">
        <v>51</v>
      </c>
      <c r="D36" s="2" t="s">
        <v>24</v>
      </c>
      <c r="E36" s="2" t="s">
        <v>24</v>
      </c>
      <c r="F36" s="4">
        <v>0</v>
      </c>
      <c r="G36" s="4">
        <v>0</v>
      </c>
      <c r="H36" s="6">
        <v>0</v>
      </c>
      <c r="I36" s="4">
        <v>0</v>
      </c>
      <c r="J36" s="6">
        <v>0</v>
      </c>
      <c r="K36" s="4">
        <v>0</v>
      </c>
      <c r="L36" s="4">
        <v>0</v>
      </c>
      <c r="M36" s="6">
        <v>0</v>
      </c>
      <c r="N36" s="6">
        <v>0</v>
      </c>
      <c r="O36" s="4" t="s">
        <v>24</v>
      </c>
    </row>
    <row r="37" spans="1:15" x14ac:dyDescent="0.25">
      <c r="A37" s="1">
        <v>270</v>
      </c>
      <c r="B37" t="s">
        <v>24</v>
      </c>
      <c r="C37" s="2" t="s">
        <v>52</v>
      </c>
      <c r="D37" s="2" t="s">
        <v>24</v>
      </c>
      <c r="E37" s="2" t="s">
        <v>24</v>
      </c>
      <c r="F37" s="4">
        <v>0</v>
      </c>
      <c r="G37" s="4">
        <v>0</v>
      </c>
      <c r="H37" s="6">
        <v>0</v>
      </c>
      <c r="I37" s="4">
        <v>0</v>
      </c>
      <c r="J37" s="6">
        <v>0</v>
      </c>
      <c r="K37" s="4">
        <v>0</v>
      </c>
      <c r="L37" s="4">
        <v>0</v>
      </c>
      <c r="M37" s="6">
        <v>0</v>
      </c>
      <c r="N37" s="6">
        <v>0</v>
      </c>
      <c r="O37" s="4" t="s">
        <v>24</v>
      </c>
    </row>
    <row r="38" spans="1:15" x14ac:dyDescent="0.25">
      <c r="A38" s="1">
        <v>280</v>
      </c>
      <c r="B38" t="s">
        <v>24</v>
      </c>
      <c r="C38" s="2" t="s">
        <v>53</v>
      </c>
      <c r="D38" s="2" t="s">
        <v>24</v>
      </c>
      <c r="E38" s="2" t="s">
        <v>24</v>
      </c>
      <c r="F38" s="4">
        <v>0</v>
      </c>
      <c r="G38" s="4">
        <v>0</v>
      </c>
      <c r="H38" s="6">
        <v>0</v>
      </c>
      <c r="I38" s="4">
        <v>0</v>
      </c>
      <c r="J38" s="6">
        <v>0</v>
      </c>
      <c r="K38" s="4">
        <v>0</v>
      </c>
      <c r="L38" s="4">
        <v>0</v>
      </c>
      <c r="M38" s="6">
        <v>0</v>
      </c>
      <c r="N38" s="6">
        <v>0</v>
      </c>
      <c r="O38" s="4" t="s">
        <v>24</v>
      </c>
    </row>
    <row r="39" spans="1:15" x14ac:dyDescent="0.25">
      <c r="A39" s="1">
        <v>290</v>
      </c>
      <c r="B39" t="s">
        <v>24</v>
      </c>
      <c r="C39" s="2" t="s">
        <v>54</v>
      </c>
      <c r="D39" s="2" t="s">
        <v>24</v>
      </c>
      <c r="E39" s="2" t="s">
        <v>24</v>
      </c>
      <c r="F39" s="6">
        <v>0</v>
      </c>
      <c r="G39" s="6">
        <v>187719100615</v>
      </c>
      <c r="H39" s="6">
        <v>187719100615</v>
      </c>
      <c r="I39" s="6">
        <v>167782696348</v>
      </c>
      <c r="J39" s="6">
        <v>11.88</v>
      </c>
      <c r="K39" s="6">
        <v>167161351020.48001</v>
      </c>
      <c r="L39" s="6">
        <v>166129257672.72</v>
      </c>
      <c r="M39" s="2" t="s">
        <v>24</v>
      </c>
      <c r="N39" s="2" t="s">
        <v>24</v>
      </c>
      <c r="O39" s="4" t="s">
        <v>24</v>
      </c>
    </row>
    <row r="351003" spans="1:1" x14ac:dyDescent="0.25">
      <c r="A351003" t="s">
        <v>26</v>
      </c>
    </row>
    <row r="351004" spans="1:1" x14ac:dyDescent="0.25">
      <c r="A351004" t="s">
        <v>55</v>
      </c>
    </row>
  </sheetData>
  <mergeCells count="1">
    <mergeCell ref="B8:O8"/>
  </mergeCells>
  <dataValidations count="15">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D11">
      <formula1>$A$351002:$A$351004</formula1>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E11">
      <formula1>0</formula1>
      <formula2>200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39:L39 I39 F39:G39 K30:L30 I30 F30:G30 M27:M38 N25:N38 M22:N24 K21:N21 I21 F21:G21 M16:N20 K15:N15 I15 F15:G15 M13:N14 J13:J39 H13:H39 F11:N1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38:O39 O28:O34 O11:O26">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1:F38 F22:F29 F16:F20 F13:F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1:G38 G22:G29 G16:G20 G13:G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31:I38 I22:I29 I16:I20 I13:I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31:K38 K22:K29 K16:K20 K13:K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íodo reportado." sqref="L16:L17 L13:L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5:L38 L31:L33 L22:L29 L18:L20">
      <formula1>-9223372036854770000</formula1>
      <formula2>9223372036854770000</formula2>
    </dataValidation>
    <dataValidation type="decimal" allowBlank="1" showInputMessage="1" showErrorMessage="1" errorTitle="Entrada no válida" error="Por favor escriba un número" promptTitle="Escriba un número en esta casilla" sqref="M25:M26">
      <formula1>-9223372036854770000</formula1>
      <formula2>9223372036854770000</formula2>
    </dataValidation>
    <dataValidation type="textLength" allowBlank="1" showInputMessage="1" showErrorMessage="1" errorTitle="Entrada no válida" error="Escriba un texto " promptTitle="Cualquier contenido" prompt=" Registre brevemente aspectos relevantes que merezcan su atención." sqref="O27 O37">
      <formula1>0</formula1>
      <formula2>4000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4">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Registre brevemente aspectos relevantes que merezcan su atención." sqref="O35">
      <formula1>0</formula1>
      <formula2>390</formula2>
    </dataValidation>
    <dataValidation type="textLength" allowBlank="1" showInputMessage="1" showErrorMessage="1" errorTitle="Entrada no válida" error="Escriba un texto  Maximo 390 Caracteres" promptTitle="Cualquier contenido Maximo 390 Caracteres" sqref="O36">
      <formula1>0</formula1>
      <formula2>390</formula2>
    </dataValidation>
  </dataValidation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V352138"/>
  <sheetViews>
    <sheetView topLeftCell="A19" workbookViewId="0">
      <selection activeCell="E37" sqref="E37"/>
    </sheetView>
  </sheetViews>
  <sheetFormatPr baseColWidth="10" defaultColWidth="9.140625" defaultRowHeight="15" x14ac:dyDescent="0.25"/>
  <cols>
    <col min="2" max="2" width="39" customWidth="1"/>
    <col min="3" max="3" width="48" customWidth="1"/>
    <col min="4" max="4" width="30" customWidth="1"/>
    <col min="5" max="5" width="22" customWidth="1"/>
    <col min="6" max="6" width="19" customWidth="1"/>
    <col min="8" max="256" width="8" hidden="1"/>
  </cols>
  <sheetData>
    <row r="1" spans="1:6" x14ac:dyDescent="0.25">
      <c r="B1" s="1" t="s">
        <v>0</v>
      </c>
      <c r="C1" s="1">
        <v>51</v>
      </c>
      <c r="D1" s="1" t="s">
        <v>1</v>
      </c>
    </row>
    <row r="2" spans="1:6" x14ac:dyDescent="0.25">
      <c r="B2" s="1" t="s">
        <v>2</v>
      </c>
      <c r="C2" s="1">
        <v>386</v>
      </c>
      <c r="D2" s="1" t="s">
        <v>2656</v>
      </c>
    </row>
    <row r="3" spans="1:6" x14ac:dyDescent="0.25">
      <c r="B3" s="1" t="s">
        <v>4</v>
      </c>
      <c r="C3" s="1">
        <v>1</v>
      </c>
    </row>
    <row r="4" spans="1:6" x14ac:dyDescent="0.25">
      <c r="B4" s="1" t="s">
        <v>5</v>
      </c>
      <c r="C4" s="1">
        <v>233</v>
      </c>
    </row>
    <row r="5" spans="1:6" x14ac:dyDescent="0.25">
      <c r="B5" s="1" t="s">
        <v>6</v>
      </c>
      <c r="C5" s="5">
        <v>45291</v>
      </c>
    </row>
    <row r="6" spans="1:6" x14ac:dyDescent="0.25">
      <c r="B6" s="1" t="s">
        <v>7</v>
      </c>
      <c r="C6" s="1">
        <v>12</v>
      </c>
      <c r="D6" s="1" t="s">
        <v>8</v>
      </c>
    </row>
    <row r="8" spans="1:6" x14ac:dyDescent="0.25">
      <c r="A8" s="1" t="s">
        <v>9</v>
      </c>
      <c r="B8" s="39" t="s">
        <v>2657</v>
      </c>
      <c r="C8" s="40"/>
      <c r="D8" s="40"/>
      <c r="E8" s="40"/>
      <c r="F8" s="40"/>
    </row>
    <row r="9" spans="1:6" x14ac:dyDescent="0.25">
      <c r="C9" s="1">
        <v>6</v>
      </c>
      <c r="D9" s="1">
        <v>7</v>
      </c>
      <c r="E9" s="1">
        <v>8</v>
      </c>
      <c r="F9" s="1">
        <v>12</v>
      </c>
    </row>
    <row r="10" spans="1:6" x14ac:dyDescent="0.25">
      <c r="C10" s="1" t="s">
        <v>2658</v>
      </c>
      <c r="D10" s="1" t="s">
        <v>2659</v>
      </c>
      <c r="E10" s="1" t="s">
        <v>2660</v>
      </c>
      <c r="F10" s="1" t="s">
        <v>23</v>
      </c>
    </row>
    <row r="11" spans="1:6" x14ac:dyDescent="0.25">
      <c r="A11" s="1">
        <v>1</v>
      </c>
      <c r="B11" t="s">
        <v>65</v>
      </c>
      <c r="C11" s="4" t="s">
        <v>2984</v>
      </c>
      <c r="D11" s="4">
        <v>899999086</v>
      </c>
      <c r="E11" s="4">
        <v>100</v>
      </c>
      <c r="F11" s="2" t="s">
        <v>2661</v>
      </c>
    </row>
    <row r="12" spans="1:6" x14ac:dyDescent="0.25">
      <c r="A12" s="1">
        <v>-1</v>
      </c>
      <c r="C12" s="2" t="s">
        <v>24</v>
      </c>
      <c r="D12" s="2" t="s">
        <v>24</v>
      </c>
      <c r="E12" s="2" t="s">
        <v>24</v>
      </c>
      <c r="F12" s="2" t="s">
        <v>24</v>
      </c>
    </row>
    <row r="13" spans="1:6" x14ac:dyDescent="0.25">
      <c r="A13" s="1">
        <v>999999</v>
      </c>
      <c r="B13" t="s">
        <v>67</v>
      </c>
      <c r="C13" s="2" t="s">
        <v>24</v>
      </c>
      <c r="D13" s="2" t="s">
        <v>24</v>
      </c>
      <c r="F13" s="2" t="s">
        <v>24</v>
      </c>
    </row>
    <row r="15" spans="1:6" x14ac:dyDescent="0.25">
      <c r="A15" s="1" t="s">
        <v>68</v>
      </c>
      <c r="B15" s="39" t="s">
        <v>2662</v>
      </c>
      <c r="C15" s="40"/>
      <c r="D15" s="40"/>
      <c r="E15" s="40"/>
      <c r="F15" s="40"/>
    </row>
    <row r="16" spans="1:6" x14ac:dyDescent="0.25">
      <c r="C16" s="1">
        <v>6</v>
      </c>
      <c r="D16" s="1">
        <v>7</v>
      </c>
      <c r="E16" s="1">
        <v>8</v>
      </c>
      <c r="F16" s="1">
        <v>12</v>
      </c>
    </row>
    <row r="17" spans="1:6" x14ac:dyDescent="0.25">
      <c r="C17" s="1" t="s">
        <v>2658</v>
      </c>
      <c r="D17" s="1" t="s">
        <v>2659</v>
      </c>
      <c r="E17" s="1" t="s">
        <v>2660</v>
      </c>
      <c r="F17" s="1" t="s">
        <v>23</v>
      </c>
    </row>
    <row r="18" spans="1:6" x14ac:dyDescent="0.25">
      <c r="A18" s="1">
        <v>1</v>
      </c>
      <c r="B18" t="s">
        <v>65</v>
      </c>
      <c r="C18" s="4" t="s">
        <v>4364</v>
      </c>
      <c r="D18" s="4">
        <v>0</v>
      </c>
      <c r="E18" s="4">
        <v>0</v>
      </c>
      <c r="F18" s="2" t="s">
        <v>2661</v>
      </c>
    </row>
    <row r="19" spans="1:6" x14ac:dyDescent="0.25">
      <c r="A19" s="1">
        <v>-1</v>
      </c>
      <c r="C19" s="2" t="s">
        <v>24</v>
      </c>
      <c r="D19" s="2" t="s">
        <v>24</v>
      </c>
      <c r="E19" s="2" t="s">
        <v>24</v>
      </c>
      <c r="F19" s="2" t="s">
        <v>24</v>
      </c>
    </row>
    <row r="20" spans="1:6" x14ac:dyDescent="0.25">
      <c r="A20" s="1">
        <v>999999</v>
      </c>
      <c r="B20" t="s">
        <v>67</v>
      </c>
      <c r="C20" s="2" t="s">
        <v>24</v>
      </c>
      <c r="D20" s="2" t="s">
        <v>24</v>
      </c>
      <c r="F20" s="2" t="s">
        <v>24</v>
      </c>
    </row>
    <row r="22" spans="1:6" x14ac:dyDescent="0.25">
      <c r="A22" s="1" t="s">
        <v>70</v>
      </c>
      <c r="B22" s="39" t="s">
        <v>2663</v>
      </c>
      <c r="C22" s="40"/>
      <c r="D22" s="40"/>
      <c r="E22" s="40"/>
      <c r="F22" s="40"/>
    </row>
    <row r="23" spans="1:6" x14ac:dyDescent="0.25">
      <c r="C23" s="1">
        <v>6</v>
      </c>
      <c r="D23" s="1">
        <v>7</v>
      </c>
      <c r="E23" s="1">
        <v>8</v>
      </c>
      <c r="F23" s="1">
        <v>12</v>
      </c>
    </row>
    <row r="24" spans="1:6" x14ac:dyDescent="0.25">
      <c r="C24" s="1" t="s">
        <v>2658</v>
      </c>
      <c r="D24" s="1" t="s">
        <v>2659</v>
      </c>
      <c r="E24" s="1" t="s">
        <v>2660</v>
      </c>
      <c r="F24" s="1" t="s">
        <v>23</v>
      </c>
    </row>
    <row r="25" spans="1:6" x14ac:dyDescent="0.25">
      <c r="A25" s="1">
        <v>1</v>
      </c>
      <c r="B25" t="s">
        <v>65</v>
      </c>
      <c r="C25" s="4" t="s">
        <v>6411</v>
      </c>
      <c r="D25" s="2" t="s">
        <v>2664</v>
      </c>
      <c r="E25" s="4">
        <v>0</v>
      </c>
      <c r="F25" s="2" t="s">
        <v>2661</v>
      </c>
    </row>
    <row r="26" spans="1:6" x14ac:dyDescent="0.25">
      <c r="A26" s="1">
        <v>-1</v>
      </c>
      <c r="C26" s="2" t="s">
        <v>24</v>
      </c>
      <c r="D26" s="2" t="s">
        <v>24</v>
      </c>
      <c r="E26" s="2" t="s">
        <v>24</v>
      </c>
      <c r="F26" s="2" t="s">
        <v>24</v>
      </c>
    </row>
    <row r="27" spans="1:6" x14ac:dyDescent="0.25">
      <c r="A27" s="1">
        <v>999999</v>
      </c>
      <c r="B27" t="s">
        <v>67</v>
      </c>
      <c r="C27" s="2" t="s">
        <v>24</v>
      </c>
      <c r="D27" s="2" t="s">
        <v>24</v>
      </c>
      <c r="F27" s="2" t="s">
        <v>24</v>
      </c>
    </row>
    <row r="29" spans="1:6" x14ac:dyDescent="0.25">
      <c r="A29" s="1" t="s">
        <v>2665</v>
      </c>
      <c r="B29" s="39" t="s">
        <v>2666</v>
      </c>
      <c r="C29" s="40"/>
      <c r="D29" s="40"/>
      <c r="E29" s="40"/>
      <c r="F29" s="40"/>
    </row>
    <row r="30" spans="1:6" x14ac:dyDescent="0.25">
      <c r="C30" s="1">
        <v>6</v>
      </c>
      <c r="D30" s="1">
        <v>7</v>
      </c>
      <c r="E30" s="1">
        <v>8</v>
      </c>
      <c r="F30" s="1">
        <v>12</v>
      </c>
    </row>
    <row r="31" spans="1:6" x14ac:dyDescent="0.25">
      <c r="C31" s="1" t="s">
        <v>2658</v>
      </c>
      <c r="D31" s="1" t="s">
        <v>2659</v>
      </c>
      <c r="E31" s="1" t="s">
        <v>2660</v>
      </c>
      <c r="F31" s="1" t="s">
        <v>23</v>
      </c>
    </row>
    <row r="32" spans="1:6" x14ac:dyDescent="0.25">
      <c r="A32" s="1">
        <v>10</v>
      </c>
      <c r="B32" t="s">
        <v>2667</v>
      </c>
      <c r="C32" s="2" t="s">
        <v>24</v>
      </c>
      <c r="D32" s="2" t="s">
        <v>24</v>
      </c>
      <c r="E32">
        <v>100</v>
      </c>
      <c r="F32" s="4" t="s">
        <v>6412</v>
      </c>
    </row>
    <row r="351003" spans="1:2" x14ac:dyDescent="0.25">
      <c r="A351003" t="s">
        <v>2668</v>
      </c>
      <c r="B351003" t="s">
        <v>2669</v>
      </c>
    </row>
    <row r="351004" spans="1:2" x14ac:dyDescent="0.25">
      <c r="A351004" t="s">
        <v>2670</v>
      </c>
      <c r="B351004" t="s">
        <v>2671</v>
      </c>
    </row>
    <row r="351005" spans="1:2" x14ac:dyDescent="0.25">
      <c r="A351005" t="s">
        <v>2672</v>
      </c>
      <c r="B351005" t="s">
        <v>2673</v>
      </c>
    </row>
    <row r="351006" spans="1:2" x14ac:dyDescent="0.25">
      <c r="A351006" t="s">
        <v>2674</v>
      </c>
      <c r="B351006" t="s">
        <v>2675</v>
      </c>
    </row>
    <row r="351007" spans="1:2" x14ac:dyDescent="0.25">
      <c r="A351007" t="s">
        <v>2676</v>
      </c>
      <c r="B351007" t="s">
        <v>2677</v>
      </c>
    </row>
    <row r="351008" spans="1:2" x14ac:dyDescent="0.25">
      <c r="A351008" t="s">
        <v>2678</v>
      </c>
      <c r="B351008" t="s">
        <v>2679</v>
      </c>
    </row>
    <row r="351009" spans="1:2" x14ac:dyDescent="0.25">
      <c r="A351009" t="s">
        <v>2680</v>
      </c>
      <c r="B351009" t="s">
        <v>2681</v>
      </c>
    </row>
    <row r="351010" spans="1:2" x14ac:dyDescent="0.25">
      <c r="A351010" t="s">
        <v>2682</v>
      </c>
      <c r="B351010" t="s">
        <v>2683</v>
      </c>
    </row>
    <row r="351011" spans="1:2" x14ac:dyDescent="0.25">
      <c r="A351011" t="s">
        <v>2684</v>
      </c>
      <c r="B351011" t="s">
        <v>2685</v>
      </c>
    </row>
    <row r="351012" spans="1:2" x14ac:dyDescent="0.25">
      <c r="A351012" t="s">
        <v>2686</v>
      </c>
      <c r="B351012" t="s">
        <v>2687</v>
      </c>
    </row>
    <row r="351013" spans="1:2" x14ac:dyDescent="0.25">
      <c r="A351013" t="s">
        <v>2688</v>
      </c>
      <c r="B351013" t="s">
        <v>2689</v>
      </c>
    </row>
    <row r="351014" spans="1:2" x14ac:dyDescent="0.25">
      <c r="A351014" t="s">
        <v>2690</v>
      </c>
      <c r="B351014" t="s">
        <v>2691</v>
      </c>
    </row>
    <row r="351015" spans="1:2" x14ac:dyDescent="0.25">
      <c r="A351015" t="s">
        <v>2692</v>
      </c>
      <c r="B351015" t="s">
        <v>2693</v>
      </c>
    </row>
    <row r="351016" spans="1:2" x14ac:dyDescent="0.25">
      <c r="A351016" t="s">
        <v>2694</v>
      </c>
      <c r="B351016" t="s">
        <v>2695</v>
      </c>
    </row>
    <row r="351017" spans="1:2" x14ac:dyDescent="0.25">
      <c r="A351017" t="s">
        <v>2696</v>
      </c>
      <c r="B351017" t="s">
        <v>2697</v>
      </c>
    </row>
    <row r="351018" spans="1:2" x14ac:dyDescent="0.25">
      <c r="A351018" t="s">
        <v>2698</v>
      </c>
      <c r="B351018" t="s">
        <v>2699</v>
      </c>
    </row>
    <row r="351019" spans="1:2" x14ac:dyDescent="0.25">
      <c r="A351019" t="s">
        <v>2700</v>
      </c>
      <c r="B351019" t="s">
        <v>2701</v>
      </c>
    </row>
    <row r="351020" spans="1:2" x14ac:dyDescent="0.25">
      <c r="A351020" t="s">
        <v>2702</v>
      </c>
      <c r="B351020" t="s">
        <v>2703</v>
      </c>
    </row>
    <row r="351021" spans="1:2" x14ac:dyDescent="0.25">
      <c r="A351021" t="s">
        <v>2704</v>
      </c>
      <c r="B351021" t="s">
        <v>2705</v>
      </c>
    </row>
    <row r="351022" spans="1:2" x14ac:dyDescent="0.25">
      <c r="A351022" t="s">
        <v>2706</v>
      </c>
      <c r="B351022" t="s">
        <v>2707</v>
      </c>
    </row>
    <row r="351023" spans="1:2" x14ac:dyDescent="0.25">
      <c r="A351023" t="s">
        <v>2708</v>
      </c>
      <c r="B351023" t="s">
        <v>2709</v>
      </c>
    </row>
    <row r="351024" spans="1:2" x14ac:dyDescent="0.25">
      <c r="A351024" t="s">
        <v>2710</v>
      </c>
      <c r="B351024" t="s">
        <v>2711</v>
      </c>
    </row>
    <row r="351025" spans="1:2" x14ac:dyDescent="0.25">
      <c r="A351025" t="s">
        <v>2712</v>
      </c>
      <c r="B351025" t="s">
        <v>2713</v>
      </c>
    </row>
    <row r="351026" spans="1:2" x14ac:dyDescent="0.25">
      <c r="A351026" t="s">
        <v>2714</v>
      </c>
      <c r="B351026" t="s">
        <v>2715</v>
      </c>
    </row>
    <row r="351027" spans="1:2" x14ac:dyDescent="0.25">
      <c r="A351027" t="s">
        <v>2716</v>
      </c>
      <c r="B351027" t="s">
        <v>2717</v>
      </c>
    </row>
    <row r="351028" spans="1:2" x14ac:dyDescent="0.25">
      <c r="A351028" t="s">
        <v>2718</v>
      </c>
      <c r="B351028" t="s">
        <v>2719</v>
      </c>
    </row>
    <row r="351029" spans="1:2" x14ac:dyDescent="0.25">
      <c r="A351029" t="s">
        <v>2720</v>
      </c>
      <c r="B351029" t="s">
        <v>2721</v>
      </c>
    </row>
    <row r="351030" spans="1:2" x14ac:dyDescent="0.25">
      <c r="A351030" t="s">
        <v>2722</v>
      </c>
      <c r="B351030" t="s">
        <v>2723</v>
      </c>
    </row>
    <row r="351031" spans="1:2" x14ac:dyDescent="0.25">
      <c r="A351031" t="s">
        <v>2724</v>
      </c>
      <c r="B351031" t="s">
        <v>2725</v>
      </c>
    </row>
    <row r="351032" spans="1:2" x14ac:dyDescent="0.25">
      <c r="A351032" t="s">
        <v>2726</v>
      </c>
      <c r="B351032" t="s">
        <v>2727</v>
      </c>
    </row>
    <row r="351033" spans="1:2" x14ac:dyDescent="0.25">
      <c r="A351033" t="s">
        <v>2728</v>
      </c>
      <c r="B351033" t="s">
        <v>2729</v>
      </c>
    </row>
    <row r="351034" spans="1:2" x14ac:dyDescent="0.25">
      <c r="A351034" t="s">
        <v>2730</v>
      </c>
      <c r="B351034" t="s">
        <v>2731</v>
      </c>
    </row>
    <row r="351035" spans="1:2" x14ac:dyDescent="0.25">
      <c r="A351035" t="s">
        <v>2732</v>
      </c>
      <c r="B351035" t="s">
        <v>2733</v>
      </c>
    </row>
    <row r="351036" spans="1:2" x14ac:dyDescent="0.25">
      <c r="A351036" t="s">
        <v>2734</v>
      </c>
      <c r="B351036" t="s">
        <v>2735</v>
      </c>
    </row>
    <row r="351037" spans="1:2" x14ac:dyDescent="0.25">
      <c r="A351037" t="s">
        <v>2736</v>
      </c>
      <c r="B351037" t="s">
        <v>2737</v>
      </c>
    </row>
    <row r="351038" spans="1:2" x14ac:dyDescent="0.25">
      <c r="A351038" t="s">
        <v>2738</v>
      </c>
      <c r="B351038" t="s">
        <v>2739</v>
      </c>
    </row>
    <row r="351039" spans="1:2" x14ac:dyDescent="0.25">
      <c r="A351039" t="s">
        <v>2740</v>
      </c>
      <c r="B351039" t="s">
        <v>2741</v>
      </c>
    </row>
    <row r="351040" spans="1:2" x14ac:dyDescent="0.25">
      <c r="A351040" t="s">
        <v>2742</v>
      </c>
      <c r="B351040" t="s">
        <v>2743</v>
      </c>
    </row>
    <row r="351041" spans="1:2" x14ac:dyDescent="0.25">
      <c r="A351041" t="s">
        <v>2744</v>
      </c>
      <c r="B351041" t="s">
        <v>2745</v>
      </c>
    </row>
    <row r="351042" spans="1:2" x14ac:dyDescent="0.25">
      <c r="A351042" t="s">
        <v>2746</v>
      </c>
      <c r="B351042" t="s">
        <v>2747</v>
      </c>
    </row>
    <row r="351043" spans="1:2" x14ac:dyDescent="0.25">
      <c r="A351043" t="s">
        <v>2748</v>
      </c>
      <c r="B351043" t="s">
        <v>2749</v>
      </c>
    </row>
    <row r="351044" spans="1:2" x14ac:dyDescent="0.25">
      <c r="A351044" t="s">
        <v>2750</v>
      </c>
      <c r="B351044" t="s">
        <v>2751</v>
      </c>
    </row>
    <row r="351045" spans="1:2" x14ac:dyDescent="0.25">
      <c r="A351045" t="s">
        <v>2752</v>
      </c>
      <c r="B351045" t="s">
        <v>2753</v>
      </c>
    </row>
    <row r="351046" spans="1:2" x14ac:dyDescent="0.25">
      <c r="A351046" t="s">
        <v>2754</v>
      </c>
      <c r="B351046" t="s">
        <v>2755</v>
      </c>
    </row>
    <row r="351047" spans="1:2" x14ac:dyDescent="0.25">
      <c r="A351047" t="s">
        <v>2756</v>
      </c>
      <c r="B351047" t="s">
        <v>2757</v>
      </c>
    </row>
    <row r="351048" spans="1:2" x14ac:dyDescent="0.25">
      <c r="A351048" t="s">
        <v>2758</v>
      </c>
      <c r="B351048" t="s">
        <v>2759</v>
      </c>
    </row>
    <row r="351049" spans="1:2" x14ac:dyDescent="0.25">
      <c r="A351049" t="s">
        <v>2760</v>
      </c>
      <c r="B351049" t="s">
        <v>2761</v>
      </c>
    </row>
    <row r="351050" spans="1:2" x14ac:dyDescent="0.25">
      <c r="A351050" t="s">
        <v>2762</v>
      </c>
      <c r="B351050" t="s">
        <v>2763</v>
      </c>
    </row>
    <row r="351051" spans="1:2" x14ac:dyDescent="0.25">
      <c r="A351051" t="s">
        <v>2764</v>
      </c>
      <c r="B351051" t="s">
        <v>2765</v>
      </c>
    </row>
    <row r="351052" spans="1:2" x14ac:dyDescent="0.25">
      <c r="A351052" t="s">
        <v>2766</v>
      </c>
      <c r="B351052" t="s">
        <v>2767</v>
      </c>
    </row>
    <row r="351053" spans="1:2" x14ac:dyDescent="0.25">
      <c r="A351053" t="s">
        <v>2768</v>
      </c>
      <c r="B351053" t="s">
        <v>2769</v>
      </c>
    </row>
    <row r="351054" spans="1:2" x14ac:dyDescent="0.25">
      <c r="A351054" t="s">
        <v>2770</v>
      </c>
      <c r="B351054" t="s">
        <v>2771</v>
      </c>
    </row>
    <row r="351055" spans="1:2" x14ac:dyDescent="0.25">
      <c r="A351055" t="s">
        <v>2772</v>
      </c>
      <c r="B351055" t="s">
        <v>2773</v>
      </c>
    </row>
    <row r="351056" spans="1:2" x14ac:dyDescent="0.25">
      <c r="A351056" t="s">
        <v>2774</v>
      </c>
      <c r="B351056" t="s">
        <v>2775</v>
      </c>
    </row>
    <row r="351057" spans="1:2" x14ac:dyDescent="0.25">
      <c r="A351057" t="s">
        <v>2776</v>
      </c>
      <c r="B351057" t="s">
        <v>2777</v>
      </c>
    </row>
    <row r="351058" spans="1:2" x14ac:dyDescent="0.25">
      <c r="A351058" t="s">
        <v>2778</v>
      </c>
      <c r="B351058" t="s">
        <v>2779</v>
      </c>
    </row>
    <row r="351059" spans="1:2" x14ac:dyDescent="0.25">
      <c r="A351059" t="s">
        <v>2780</v>
      </c>
      <c r="B351059" t="s">
        <v>2781</v>
      </c>
    </row>
    <row r="351060" spans="1:2" x14ac:dyDescent="0.25">
      <c r="A351060" t="s">
        <v>2782</v>
      </c>
      <c r="B351060" t="s">
        <v>2783</v>
      </c>
    </row>
    <row r="351061" spans="1:2" x14ac:dyDescent="0.25">
      <c r="A351061" t="s">
        <v>2784</v>
      </c>
      <c r="B351061" t="s">
        <v>2785</v>
      </c>
    </row>
    <row r="351062" spans="1:2" x14ac:dyDescent="0.25">
      <c r="A351062" t="s">
        <v>2786</v>
      </c>
      <c r="B351062" t="s">
        <v>2787</v>
      </c>
    </row>
    <row r="351063" spans="1:2" x14ac:dyDescent="0.25">
      <c r="A351063" t="s">
        <v>2788</v>
      </c>
      <c r="B351063" t="s">
        <v>2789</v>
      </c>
    </row>
    <row r="351064" spans="1:2" x14ac:dyDescent="0.25">
      <c r="A351064" t="s">
        <v>2790</v>
      </c>
      <c r="B351064" t="s">
        <v>2791</v>
      </c>
    </row>
    <row r="351065" spans="1:2" x14ac:dyDescent="0.25">
      <c r="A351065" t="s">
        <v>2792</v>
      </c>
      <c r="B351065" t="s">
        <v>2793</v>
      </c>
    </row>
    <row r="351066" spans="1:2" x14ac:dyDescent="0.25">
      <c r="A351066" t="s">
        <v>2794</v>
      </c>
      <c r="B351066" t="s">
        <v>2795</v>
      </c>
    </row>
    <row r="351067" spans="1:2" x14ac:dyDescent="0.25">
      <c r="A351067" t="s">
        <v>2796</v>
      </c>
      <c r="B351067" t="s">
        <v>2797</v>
      </c>
    </row>
    <row r="351068" spans="1:2" x14ac:dyDescent="0.25">
      <c r="A351068" t="s">
        <v>2798</v>
      </c>
      <c r="B351068" t="s">
        <v>2799</v>
      </c>
    </row>
    <row r="351069" spans="1:2" x14ac:dyDescent="0.25">
      <c r="A351069" t="s">
        <v>2800</v>
      </c>
      <c r="B351069" t="s">
        <v>2801</v>
      </c>
    </row>
    <row r="351070" spans="1:2" x14ac:dyDescent="0.25">
      <c r="A351070" t="s">
        <v>2802</v>
      </c>
      <c r="B351070" t="s">
        <v>2803</v>
      </c>
    </row>
    <row r="351071" spans="1:2" x14ac:dyDescent="0.25">
      <c r="A351071" t="s">
        <v>2804</v>
      </c>
      <c r="B351071" t="s">
        <v>2805</v>
      </c>
    </row>
    <row r="351072" spans="1:2" x14ac:dyDescent="0.25">
      <c r="A351072" t="s">
        <v>2806</v>
      </c>
      <c r="B351072" t="s">
        <v>2807</v>
      </c>
    </row>
    <row r="351073" spans="1:2" x14ac:dyDescent="0.25">
      <c r="A351073" t="s">
        <v>2808</v>
      </c>
      <c r="B351073" t="s">
        <v>2809</v>
      </c>
    </row>
    <row r="351074" spans="1:2" x14ac:dyDescent="0.25">
      <c r="A351074" t="s">
        <v>2810</v>
      </c>
      <c r="B351074" t="s">
        <v>2811</v>
      </c>
    </row>
    <row r="351075" spans="1:2" x14ac:dyDescent="0.25">
      <c r="A351075" t="s">
        <v>2812</v>
      </c>
      <c r="B351075" t="s">
        <v>2813</v>
      </c>
    </row>
    <row r="351076" spans="1:2" x14ac:dyDescent="0.25">
      <c r="A351076" t="s">
        <v>2814</v>
      </c>
      <c r="B351076" t="s">
        <v>2815</v>
      </c>
    </row>
    <row r="351077" spans="1:2" x14ac:dyDescent="0.25">
      <c r="A351077" t="s">
        <v>2816</v>
      </c>
      <c r="B351077" t="s">
        <v>2817</v>
      </c>
    </row>
    <row r="351078" spans="1:2" x14ac:dyDescent="0.25">
      <c r="A351078" t="s">
        <v>2818</v>
      </c>
      <c r="B351078" t="s">
        <v>2819</v>
      </c>
    </row>
    <row r="351079" spans="1:2" x14ac:dyDescent="0.25">
      <c r="A351079" t="s">
        <v>2820</v>
      </c>
      <c r="B351079" t="s">
        <v>2821</v>
      </c>
    </row>
    <row r="351080" spans="1:2" x14ac:dyDescent="0.25">
      <c r="A351080" t="s">
        <v>2822</v>
      </c>
      <c r="B351080" t="s">
        <v>2823</v>
      </c>
    </row>
    <row r="351081" spans="1:2" x14ac:dyDescent="0.25">
      <c r="A351081" t="s">
        <v>2824</v>
      </c>
      <c r="B351081" t="s">
        <v>2825</v>
      </c>
    </row>
    <row r="351082" spans="1:2" x14ac:dyDescent="0.25">
      <c r="A351082" t="s">
        <v>2826</v>
      </c>
      <c r="B351082" t="s">
        <v>2827</v>
      </c>
    </row>
    <row r="351083" spans="1:2" x14ac:dyDescent="0.25">
      <c r="A351083" t="s">
        <v>2828</v>
      </c>
      <c r="B351083" t="s">
        <v>2829</v>
      </c>
    </row>
    <row r="351084" spans="1:2" x14ac:dyDescent="0.25">
      <c r="A351084" t="s">
        <v>2830</v>
      </c>
      <c r="B351084" t="s">
        <v>2831</v>
      </c>
    </row>
    <row r="351085" spans="1:2" x14ac:dyDescent="0.25">
      <c r="A351085" t="s">
        <v>2832</v>
      </c>
      <c r="B351085" t="s">
        <v>2833</v>
      </c>
    </row>
    <row r="351086" spans="1:2" x14ac:dyDescent="0.25">
      <c r="A351086" t="s">
        <v>2834</v>
      </c>
      <c r="B351086" t="s">
        <v>2835</v>
      </c>
    </row>
    <row r="351087" spans="1:2" x14ac:dyDescent="0.25">
      <c r="A351087" t="s">
        <v>2836</v>
      </c>
      <c r="B351087" t="s">
        <v>2837</v>
      </c>
    </row>
    <row r="351088" spans="1:2" x14ac:dyDescent="0.25">
      <c r="A351088" t="s">
        <v>2838</v>
      </c>
      <c r="B351088" t="s">
        <v>2839</v>
      </c>
    </row>
    <row r="351089" spans="1:2" x14ac:dyDescent="0.25">
      <c r="A351089" t="s">
        <v>2840</v>
      </c>
      <c r="B351089" t="s">
        <v>2841</v>
      </c>
    </row>
    <row r="351090" spans="1:2" x14ac:dyDescent="0.25">
      <c r="A351090" t="s">
        <v>2842</v>
      </c>
      <c r="B351090" t="s">
        <v>2843</v>
      </c>
    </row>
    <row r="351091" spans="1:2" x14ac:dyDescent="0.25">
      <c r="A351091" t="s">
        <v>2844</v>
      </c>
      <c r="B351091" t="s">
        <v>2845</v>
      </c>
    </row>
    <row r="351092" spans="1:2" x14ac:dyDescent="0.25">
      <c r="A351092" t="s">
        <v>2846</v>
      </c>
      <c r="B351092" t="s">
        <v>2847</v>
      </c>
    </row>
    <row r="351093" spans="1:2" x14ac:dyDescent="0.25">
      <c r="A351093" t="s">
        <v>2848</v>
      </c>
      <c r="B351093" t="s">
        <v>2849</v>
      </c>
    </row>
    <row r="351094" spans="1:2" x14ac:dyDescent="0.25">
      <c r="A351094" t="s">
        <v>2850</v>
      </c>
      <c r="B351094" t="s">
        <v>2851</v>
      </c>
    </row>
    <row r="351095" spans="1:2" x14ac:dyDescent="0.25">
      <c r="A351095" t="s">
        <v>2852</v>
      </c>
      <c r="B351095" t="s">
        <v>2853</v>
      </c>
    </row>
    <row r="351096" spans="1:2" x14ac:dyDescent="0.25">
      <c r="A351096" t="s">
        <v>2854</v>
      </c>
      <c r="B351096" t="s">
        <v>2855</v>
      </c>
    </row>
    <row r="351097" spans="1:2" x14ac:dyDescent="0.25">
      <c r="A351097" t="s">
        <v>2856</v>
      </c>
      <c r="B351097" t="s">
        <v>2857</v>
      </c>
    </row>
    <row r="351098" spans="1:2" x14ac:dyDescent="0.25">
      <c r="A351098" t="s">
        <v>2858</v>
      </c>
      <c r="B351098" t="s">
        <v>2859</v>
      </c>
    </row>
    <row r="351099" spans="1:2" x14ac:dyDescent="0.25">
      <c r="A351099" t="s">
        <v>2860</v>
      </c>
      <c r="B351099" t="s">
        <v>2861</v>
      </c>
    </row>
    <row r="351100" spans="1:2" x14ac:dyDescent="0.25">
      <c r="A351100" t="s">
        <v>2862</v>
      </c>
      <c r="B351100" t="s">
        <v>2863</v>
      </c>
    </row>
    <row r="351101" spans="1:2" x14ac:dyDescent="0.25">
      <c r="A351101" t="s">
        <v>2864</v>
      </c>
      <c r="B351101" t="s">
        <v>2865</v>
      </c>
    </row>
    <row r="351102" spans="1:2" x14ac:dyDescent="0.25">
      <c r="A351102" t="s">
        <v>2866</v>
      </c>
      <c r="B351102" t="s">
        <v>2867</v>
      </c>
    </row>
    <row r="351103" spans="1:2" x14ac:dyDescent="0.25">
      <c r="A351103" t="s">
        <v>2868</v>
      </c>
      <c r="B351103" t="s">
        <v>2869</v>
      </c>
    </row>
    <row r="351104" spans="1:2" x14ac:dyDescent="0.25">
      <c r="A351104" t="s">
        <v>2870</v>
      </c>
      <c r="B351104" t="s">
        <v>2871</v>
      </c>
    </row>
    <row r="351105" spans="1:2" x14ac:dyDescent="0.25">
      <c r="A351105" t="s">
        <v>2872</v>
      </c>
      <c r="B351105" t="s">
        <v>2873</v>
      </c>
    </row>
    <row r="351106" spans="1:2" x14ac:dyDescent="0.25">
      <c r="A351106" t="s">
        <v>2874</v>
      </c>
      <c r="B351106" t="s">
        <v>2875</v>
      </c>
    </row>
    <row r="351107" spans="1:2" x14ac:dyDescent="0.25">
      <c r="A351107" t="s">
        <v>2876</v>
      </c>
      <c r="B351107" t="s">
        <v>2877</v>
      </c>
    </row>
    <row r="351108" spans="1:2" x14ac:dyDescent="0.25">
      <c r="A351108" t="s">
        <v>2878</v>
      </c>
      <c r="B351108" t="s">
        <v>2879</v>
      </c>
    </row>
    <row r="351109" spans="1:2" x14ac:dyDescent="0.25">
      <c r="A351109" t="s">
        <v>2880</v>
      </c>
      <c r="B351109" t="s">
        <v>2881</v>
      </c>
    </row>
    <row r="351110" spans="1:2" x14ac:dyDescent="0.25">
      <c r="A351110" t="s">
        <v>2882</v>
      </c>
      <c r="B351110" t="s">
        <v>2883</v>
      </c>
    </row>
    <row r="351111" spans="1:2" x14ac:dyDescent="0.25">
      <c r="A351111" t="s">
        <v>2884</v>
      </c>
      <c r="B351111" t="s">
        <v>2885</v>
      </c>
    </row>
    <row r="351112" spans="1:2" x14ac:dyDescent="0.25">
      <c r="A351112" t="s">
        <v>2886</v>
      </c>
      <c r="B351112" t="s">
        <v>2887</v>
      </c>
    </row>
    <row r="351113" spans="1:2" x14ac:dyDescent="0.25">
      <c r="A351113" t="s">
        <v>2888</v>
      </c>
      <c r="B351113" t="s">
        <v>2889</v>
      </c>
    </row>
    <row r="351114" spans="1:2" x14ac:dyDescent="0.25">
      <c r="A351114" t="s">
        <v>2890</v>
      </c>
      <c r="B351114" t="s">
        <v>2891</v>
      </c>
    </row>
    <row r="351115" spans="1:2" x14ac:dyDescent="0.25">
      <c r="A351115" t="s">
        <v>2892</v>
      </c>
      <c r="B351115" t="s">
        <v>2893</v>
      </c>
    </row>
    <row r="351116" spans="1:2" x14ac:dyDescent="0.25">
      <c r="A351116" t="s">
        <v>2894</v>
      </c>
      <c r="B351116" t="s">
        <v>2895</v>
      </c>
    </row>
    <row r="351117" spans="1:2" x14ac:dyDescent="0.25">
      <c r="A351117" t="s">
        <v>2896</v>
      </c>
      <c r="B351117" t="s">
        <v>2897</v>
      </c>
    </row>
    <row r="351118" spans="1:2" x14ac:dyDescent="0.25">
      <c r="A351118" t="s">
        <v>2898</v>
      </c>
      <c r="B351118" t="s">
        <v>2899</v>
      </c>
    </row>
    <row r="351119" spans="1:2" x14ac:dyDescent="0.25">
      <c r="A351119" t="s">
        <v>2900</v>
      </c>
      <c r="B351119" t="s">
        <v>2901</v>
      </c>
    </row>
    <row r="351120" spans="1:2" x14ac:dyDescent="0.25">
      <c r="A351120" t="s">
        <v>2902</v>
      </c>
      <c r="B351120" t="s">
        <v>2903</v>
      </c>
    </row>
    <row r="351121" spans="1:2" x14ac:dyDescent="0.25">
      <c r="A351121" t="s">
        <v>2904</v>
      </c>
      <c r="B351121" t="s">
        <v>2905</v>
      </c>
    </row>
    <row r="351122" spans="1:2" x14ac:dyDescent="0.25">
      <c r="A351122" t="s">
        <v>2906</v>
      </c>
      <c r="B351122" t="s">
        <v>2907</v>
      </c>
    </row>
    <row r="351123" spans="1:2" x14ac:dyDescent="0.25">
      <c r="A351123" t="s">
        <v>2908</v>
      </c>
      <c r="B351123" t="s">
        <v>2909</v>
      </c>
    </row>
    <row r="351124" spans="1:2" x14ac:dyDescent="0.25">
      <c r="A351124" t="s">
        <v>2910</v>
      </c>
      <c r="B351124" t="s">
        <v>2911</v>
      </c>
    </row>
    <row r="351125" spans="1:2" x14ac:dyDescent="0.25">
      <c r="A351125" t="s">
        <v>2912</v>
      </c>
      <c r="B351125" t="s">
        <v>2913</v>
      </c>
    </row>
    <row r="351126" spans="1:2" x14ac:dyDescent="0.25">
      <c r="A351126" t="s">
        <v>2914</v>
      </c>
      <c r="B351126" t="s">
        <v>2915</v>
      </c>
    </row>
    <row r="351127" spans="1:2" x14ac:dyDescent="0.25">
      <c r="A351127" t="s">
        <v>2916</v>
      </c>
      <c r="B351127" t="s">
        <v>2917</v>
      </c>
    </row>
    <row r="351128" spans="1:2" x14ac:dyDescent="0.25">
      <c r="A351128" t="s">
        <v>2918</v>
      </c>
      <c r="B351128" t="s">
        <v>2919</v>
      </c>
    </row>
    <row r="351129" spans="1:2" x14ac:dyDescent="0.25">
      <c r="A351129" t="s">
        <v>2920</v>
      </c>
      <c r="B351129" t="s">
        <v>2921</v>
      </c>
    </row>
    <row r="351130" spans="1:2" x14ac:dyDescent="0.25">
      <c r="A351130" t="s">
        <v>2922</v>
      </c>
      <c r="B351130" t="s">
        <v>2923</v>
      </c>
    </row>
    <row r="351131" spans="1:2" x14ac:dyDescent="0.25">
      <c r="A351131" t="s">
        <v>2924</v>
      </c>
      <c r="B351131" t="s">
        <v>2925</v>
      </c>
    </row>
    <row r="351132" spans="1:2" x14ac:dyDescent="0.25">
      <c r="A351132" t="s">
        <v>2926</v>
      </c>
      <c r="B351132" t="s">
        <v>2927</v>
      </c>
    </row>
    <row r="351133" spans="1:2" x14ac:dyDescent="0.25">
      <c r="A351133" t="s">
        <v>2928</v>
      </c>
      <c r="B351133" t="s">
        <v>2929</v>
      </c>
    </row>
    <row r="351134" spans="1:2" x14ac:dyDescent="0.25">
      <c r="A351134" t="s">
        <v>2930</v>
      </c>
      <c r="B351134" t="s">
        <v>2931</v>
      </c>
    </row>
    <row r="351135" spans="1:2" x14ac:dyDescent="0.25">
      <c r="A351135" t="s">
        <v>2932</v>
      </c>
      <c r="B351135" t="s">
        <v>2933</v>
      </c>
    </row>
    <row r="351136" spans="1:2" x14ac:dyDescent="0.25">
      <c r="A351136" t="s">
        <v>2934</v>
      </c>
      <c r="B351136" t="s">
        <v>2935</v>
      </c>
    </row>
    <row r="351137" spans="1:2" x14ac:dyDescent="0.25">
      <c r="A351137" t="s">
        <v>2936</v>
      </c>
      <c r="B351137" t="s">
        <v>2937</v>
      </c>
    </row>
    <row r="351138" spans="1:2" x14ac:dyDescent="0.25">
      <c r="A351138" t="s">
        <v>2938</v>
      </c>
      <c r="B351138" t="s">
        <v>2939</v>
      </c>
    </row>
    <row r="351139" spans="1:2" x14ac:dyDescent="0.25">
      <c r="A351139" t="s">
        <v>2940</v>
      </c>
      <c r="B351139" t="s">
        <v>2941</v>
      </c>
    </row>
    <row r="351140" spans="1:2" x14ac:dyDescent="0.25">
      <c r="A351140" t="s">
        <v>2942</v>
      </c>
      <c r="B351140" t="s">
        <v>2943</v>
      </c>
    </row>
    <row r="351141" spans="1:2" x14ac:dyDescent="0.25">
      <c r="A351141" t="s">
        <v>2944</v>
      </c>
      <c r="B351141" t="s">
        <v>2945</v>
      </c>
    </row>
    <row r="351142" spans="1:2" x14ac:dyDescent="0.25">
      <c r="A351142" t="s">
        <v>2946</v>
      </c>
      <c r="B351142" t="s">
        <v>2947</v>
      </c>
    </row>
    <row r="351143" spans="1:2" x14ac:dyDescent="0.25">
      <c r="A351143" t="s">
        <v>2948</v>
      </c>
      <c r="B351143" t="s">
        <v>2949</v>
      </c>
    </row>
    <row r="351144" spans="1:2" x14ac:dyDescent="0.25">
      <c r="A351144" t="s">
        <v>2950</v>
      </c>
      <c r="B351144" t="s">
        <v>2951</v>
      </c>
    </row>
    <row r="351145" spans="1:2" x14ac:dyDescent="0.25">
      <c r="A351145" t="s">
        <v>2952</v>
      </c>
      <c r="B351145" t="s">
        <v>2953</v>
      </c>
    </row>
    <row r="351146" spans="1:2" x14ac:dyDescent="0.25">
      <c r="A351146" t="s">
        <v>2954</v>
      </c>
      <c r="B351146" t="s">
        <v>2955</v>
      </c>
    </row>
    <row r="351147" spans="1:2" x14ac:dyDescent="0.25">
      <c r="A351147" t="s">
        <v>2956</v>
      </c>
      <c r="B351147" t="s">
        <v>2957</v>
      </c>
    </row>
    <row r="351148" spans="1:2" x14ac:dyDescent="0.25">
      <c r="A351148" t="s">
        <v>2958</v>
      </c>
      <c r="B351148" t="s">
        <v>2959</v>
      </c>
    </row>
    <row r="351149" spans="1:2" x14ac:dyDescent="0.25">
      <c r="A351149" t="s">
        <v>2960</v>
      </c>
      <c r="B351149" t="s">
        <v>2961</v>
      </c>
    </row>
    <row r="351150" spans="1:2" x14ac:dyDescent="0.25">
      <c r="A351150" t="s">
        <v>2962</v>
      </c>
      <c r="B351150" t="s">
        <v>2963</v>
      </c>
    </row>
    <row r="351151" spans="1:2" x14ac:dyDescent="0.25">
      <c r="A351151" t="s">
        <v>2964</v>
      </c>
      <c r="B351151" t="s">
        <v>2965</v>
      </c>
    </row>
    <row r="351152" spans="1:2" x14ac:dyDescent="0.25">
      <c r="A351152" t="s">
        <v>2966</v>
      </c>
      <c r="B351152" t="s">
        <v>2967</v>
      </c>
    </row>
    <row r="351153" spans="1:2" x14ac:dyDescent="0.25">
      <c r="A351153" t="s">
        <v>2968</v>
      </c>
      <c r="B351153" t="s">
        <v>2969</v>
      </c>
    </row>
    <row r="351154" spans="1:2" x14ac:dyDescent="0.25">
      <c r="A351154" t="s">
        <v>2970</v>
      </c>
      <c r="B351154" t="s">
        <v>2971</v>
      </c>
    </row>
    <row r="351155" spans="1:2" x14ac:dyDescent="0.25">
      <c r="A351155" t="s">
        <v>2972</v>
      </c>
      <c r="B351155" t="s">
        <v>2973</v>
      </c>
    </row>
    <row r="351156" spans="1:2" x14ac:dyDescent="0.25">
      <c r="A351156" t="s">
        <v>2974</v>
      </c>
      <c r="B351156" t="s">
        <v>2975</v>
      </c>
    </row>
    <row r="351157" spans="1:2" x14ac:dyDescent="0.25">
      <c r="A351157" t="s">
        <v>2976</v>
      </c>
      <c r="B351157" t="s">
        <v>2977</v>
      </c>
    </row>
    <row r="351158" spans="1:2" x14ac:dyDescent="0.25">
      <c r="A351158" t="s">
        <v>2978</v>
      </c>
      <c r="B351158" t="s">
        <v>2979</v>
      </c>
    </row>
    <row r="351159" spans="1:2" x14ac:dyDescent="0.25">
      <c r="A351159" t="s">
        <v>2980</v>
      </c>
      <c r="B351159" t="s">
        <v>2981</v>
      </c>
    </row>
    <row r="351160" spans="1:2" x14ac:dyDescent="0.25">
      <c r="A351160" t="s">
        <v>2982</v>
      </c>
      <c r="B351160" t="s">
        <v>2983</v>
      </c>
    </row>
    <row r="351161" spans="1:2" x14ac:dyDescent="0.25">
      <c r="A351161" t="s">
        <v>2984</v>
      </c>
      <c r="B351161" t="s">
        <v>2985</v>
      </c>
    </row>
    <row r="351162" spans="1:2" x14ac:dyDescent="0.25">
      <c r="A351162" t="s">
        <v>2986</v>
      </c>
      <c r="B351162" t="s">
        <v>2987</v>
      </c>
    </row>
    <row r="351163" spans="1:2" x14ac:dyDescent="0.25">
      <c r="A351163" t="s">
        <v>2988</v>
      </c>
      <c r="B351163" t="s">
        <v>2989</v>
      </c>
    </row>
    <row r="351164" spans="1:2" x14ac:dyDescent="0.25">
      <c r="A351164" t="s">
        <v>2990</v>
      </c>
      <c r="B351164" t="s">
        <v>2991</v>
      </c>
    </row>
    <row r="351165" spans="1:2" x14ac:dyDescent="0.25">
      <c r="A351165" t="s">
        <v>2992</v>
      </c>
      <c r="B351165" t="s">
        <v>2993</v>
      </c>
    </row>
    <row r="351166" spans="1:2" x14ac:dyDescent="0.25">
      <c r="A351166" t="s">
        <v>2994</v>
      </c>
      <c r="B351166" t="s">
        <v>2995</v>
      </c>
    </row>
    <row r="351167" spans="1:2" x14ac:dyDescent="0.25">
      <c r="A351167" t="s">
        <v>2996</v>
      </c>
      <c r="B351167" t="s">
        <v>2997</v>
      </c>
    </row>
    <row r="351168" spans="1:2" x14ac:dyDescent="0.25">
      <c r="A351168" t="s">
        <v>2998</v>
      </c>
      <c r="B351168" t="s">
        <v>2999</v>
      </c>
    </row>
    <row r="351169" spans="1:2" x14ac:dyDescent="0.25">
      <c r="A351169" t="s">
        <v>3000</v>
      </c>
      <c r="B351169" t="s">
        <v>3001</v>
      </c>
    </row>
    <row r="351170" spans="1:2" x14ac:dyDescent="0.25">
      <c r="A351170" t="s">
        <v>3002</v>
      </c>
      <c r="B351170" t="s">
        <v>3003</v>
      </c>
    </row>
    <row r="351171" spans="1:2" x14ac:dyDescent="0.25">
      <c r="A351171" t="s">
        <v>3004</v>
      </c>
      <c r="B351171" t="s">
        <v>3005</v>
      </c>
    </row>
    <row r="351172" spans="1:2" x14ac:dyDescent="0.25">
      <c r="A351172" t="s">
        <v>3006</v>
      </c>
      <c r="B351172" t="s">
        <v>3007</v>
      </c>
    </row>
    <row r="351173" spans="1:2" x14ac:dyDescent="0.25">
      <c r="A351173" t="s">
        <v>3008</v>
      </c>
      <c r="B351173" t="s">
        <v>3009</v>
      </c>
    </row>
    <row r="351174" spans="1:2" x14ac:dyDescent="0.25">
      <c r="A351174" t="s">
        <v>3010</v>
      </c>
      <c r="B351174" t="s">
        <v>3011</v>
      </c>
    </row>
    <row r="351175" spans="1:2" x14ac:dyDescent="0.25">
      <c r="A351175" t="s">
        <v>3012</v>
      </c>
      <c r="B351175" t="s">
        <v>3013</v>
      </c>
    </row>
    <row r="351176" spans="1:2" x14ac:dyDescent="0.25">
      <c r="A351176" t="s">
        <v>3014</v>
      </c>
      <c r="B351176" t="s">
        <v>3015</v>
      </c>
    </row>
    <row r="351177" spans="1:2" x14ac:dyDescent="0.25">
      <c r="A351177" t="s">
        <v>3016</v>
      </c>
      <c r="B351177" t="s">
        <v>3017</v>
      </c>
    </row>
    <row r="351178" spans="1:2" x14ac:dyDescent="0.25">
      <c r="A351178" t="s">
        <v>3018</v>
      </c>
      <c r="B351178" t="s">
        <v>3019</v>
      </c>
    </row>
    <row r="351179" spans="1:2" x14ac:dyDescent="0.25">
      <c r="A351179" t="s">
        <v>3020</v>
      </c>
      <c r="B351179" t="s">
        <v>3021</v>
      </c>
    </row>
    <row r="351180" spans="1:2" x14ac:dyDescent="0.25">
      <c r="A351180" t="s">
        <v>3022</v>
      </c>
      <c r="B351180" t="s">
        <v>3023</v>
      </c>
    </row>
    <row r="351181" spans="1:2" x14ac:dyDescent="0.25">
      <c r="A351181" t="s">
        <v>3024</v>
      </c>
      <c r="B351181" t="s">
        <v>3025</v>
      </c>
    </row>
    <row r="351182" spans="1:2" x14ac:dyDescent="0.25">
      <c r="A351182" t="s">
        <v>3026</v>
      </c>
      <c r="B351182" t="s">
        <v>3027</v>
      </c>
    </row>
    <row r="351183" spans="1:2" x14ac:dyDescent="0.25">
      <c r="A351183" t="s">
        <v>3028</v>
      </c>
      <c r="B351183" t="s">
        <v>3029</v>
      </c>
    </row>
    <row r="351184" spans="1:2" x14ac:dyDescent="0.25">
      <c r="A351184" t="s">
        <v>3030</v>
      </c>
      <c r="B351184" t="s">
        <v>3031</v>
      </c>
    </row>
    <row r="351185" spans="1:2" x14ac:dyDescent="0.25">
      <c r="A351185" t="s">
        <v>3032</v>
      </c>
      <c r="B351185" t="s">
        <v>3033</v>
      </c>
    </row>
    <row r="351186" spans="1:2" x14ac:dyDescent="0.25">
      <c r="A351186" t="s">
        <v>3034</v>
      </c>
      <c r="B351186" t="s">
        <v>3035</v>
      </c>
    </row>
    <row r="351187" spans="1:2" x14ac:dyDescent="0.25">
      <c r="A351187" t="s">
        <v>3036</v>
      </c>
      <c r="B351187" t="s">
        <v>3037</v>
      </c>
    </row>
    <row r="351188" spans="1:2" x14ac:dyDescent="0.25">
      <c r="A351188" t="s">
        <v>3038</v>
      </c>
      <c r="B351188" t="s">
        <v>3039</v>
      </c>
    </row>
    <row r="351189" spans="1:2" x14ac:dyDescent="0.25">
      <c r="A351189" t="s">
        <v>3040</v>
      </c>
      <c r="B351189" t="s">
        <v>3041</v>
      </c>
    </row>
    <row r="351190" spans="1:2" x14ac:dyDescent="0.25">
      <c r="A351190" t="s">
        <v>3042</v>
      </c>
      <c r="B351190" t="s">
        <v>3043</v>
      </c>
    </row>
    <row r="351191" spans="1:2" x14ac:dyDescent="0.25">
      <c r="A351191" t="s">
        <v>3044</v>
      </c>
      <c r="B351191" t="s">
        <v>3045</v>
      </c>
    </row>
    <row r="351192" spans="1:2" x14ac:dyDescent="0.25">
      <c r="A351192" t="s">
        <v>3046</v>
      </c>
      <c r="B351192" t="s">
        <v>3047</v>
      </c>
    </row>
    <row r="351193" spans="1:2" x14ac:dyDescent="0.25">
      <c r="A351193" t="s">
        <v>3048</v>
      </c>
      <c r="B351193" t="s">
        <v>3049</v>
      </c>
    </row>
    <row r="351194" spans="1:2" x14ac:dyDescent="0.25">
      <c r="A351194" t="s">
        <v>3050</v>
      </c>
      <c r="B351194" t="s">
        <v>3051</v>
      </c>
    </row>
    <row r="351195" spans="1:2" x14ac:dyDescent="0.25">
      <c r="A351195" t="s">
        <v>3052</v>
      </c>
      <c r="B351195" t="s">
        <v>3053</v>
      </c>
    </row>
    <row r="351196" spans="1:2" x14ac:dyDescent="0.25">
      <c r="A351196" t="s">
        <v>3054</v>
      </c>
      <c r="B351196" t="s">
        <v>3055</v>
      </c>
    </row>
    <row r="351197" spans="1:2" x14ac:dyDescent="0.25">
      <c r="A351197" t="s">
        <v>3056</v>
      </c>
      <c r="B351197" t="s">
        <v>3057</v>
      </c>
    </row>
    <row r="351198" spans="1:2" x14ac:dyDescent="0.25">
      <c r="A351198" t="s">
        <v>3058</v>
      </c>
      <c r="B351198" t="s">
        <v>3059</v>
      </c>
    </row>
    <row r="351199" spans="1:2" x14ac:dyDescent="0.25">
      <c r="A351199" t="s">
        <v>3060</v>
      </c>
      <c r="B351199" t="s">
        <v>3061</v>
      </c>
    </row>
    <row r="351200" spans="1:2" x14ac:dyDescent="0.25">
      <c r="A351200" t="s">
        <v>3062</v>
      </c>
      <c r="B351200" t="s">
        <v>3063</v>
      </c>
    </row>
    <row r="351201" spans="1:2" x14ac:dyDescent="0.25">
      <c r="A351201" t="s">
        <v>3064</v>
      </c>
      <c r="B351201" t="s">
        <v>3065</v>
      </c>
    </row>
    <row r="351202" spans="1:2" x14ac:dyDescent="0.25">
      <c r="A351202" t="s">
        <v>3066</v>
      </c>
      <c r="B351202" t="s">
        <v>3067</v>
      </c>
    </row>
    <row r="351203" spans="1:2" x14ac:dyDescent="0.25">
      <c r="A351203" t="s">
        <v>3068</v>
      </c>
      <c r="B351203" t="s">
        <v>3069</v>
      </c>
    </row>
    <row r="351204" spans="1:2" x14ac:dyDescent="0.25">
      <c r="A351204" t="s">
        <v>3070</v>
      </c>
      <c r="B351204" t="s">
        <v>3071</v>
      </c>
    </row>
    <row r="351205" spans="1:2" x14ac:dyDescent="0.25">
      <c r="A351205" t="s">
        <v>3072</v>
      </c>
      <c r="B351205" t="s">
        <v>3073</v>
      </c>
    </row>
    <row r="351206" spans="1:2" x14ac:dyDescent="0.25">
      <c r="A351206" t="s">
        <v>3074</v>
      </c>
      <c r="B351206" t="s">
        <v>3075</v>
      </c>
    </row>
    <row r="351207" spans="1:2" x14ac:dyDescent="0.25">
      <c r="A351207" t="s">
        <v>3076</v>
      </c>
      <c r="B351207" t="s">
        <v>3077</v>
      </c>
    </row>
    <row r="351208" spans="1:2" x14ac:dyDescent="0.25">
      <c r="A351208" t="s">
        <v>3078</v>
      </c>
      <c r="B351208" t="s">
        <v>3079</v>
      </c>
    </row>
    <row r="351209" spans="1:2" x14ac:dyDescent="0.25">
      <c r="A351209" t="s">
        <v>3080</v>
      </c>
      <c r="B351209" t="s">
        <v>3081</v>
      </c>
    </row>
    <row r="351210" spans="1:2" x14ac:dyDescent="0.25">
      <c r="A351210" t="s">
        <v>3082</v>
      </c>
      <c r="B351210" t="s">
        <v>3083</v>
      </c>
    </row>
    <row r="351211" spans="1:2" x14ac:dyDescent="0.25">
      <c r="A351211" t="s">
        <v>3084</v>
      </c>
      <c r="B351211" t="s">
        <v>3085</v>
      </c>
    </row>
    <row r="351212" spans="1:2" x14ac:dyDescent="0.25">
      <c r="A351212" t="s">
        <v>3086</v>
      </c>
      <c r="B351212" t="s">
        <v>3087</v>
      </c>
    </row>
    <row r="351213" spans="1:2" x14ac:dyDescent="0.25">
      <c r="A351213" t="s">
        <v>3088</v>
      </c>
      <c r="B351213" t="s">
        <v>3089</v>
      </c>
    </row>
    <row r="351214" spans="1:2" x14ac:dyDescent="0.25">
      <c r="A351214" t="s">
        <v>3090</v>
      </c>
      <c r="B351214" t="s">
        <v>3091</v>
      </c>
    </row>
    <row r="351215" spans="1:2" x14ac:dyDescent="0.25">
      <c r="A351215" t="s">
        <v>3092</v>
      </c>
      <c r="B351215" t="s">
        <v>3093</v>
      </c>
    </row>
    <row r="351216" spans="1:2" x14ac:dyDescent="0.25">
      <c r="A351216" t="s">
        <v>3094</v>
      </c>
      <c r="B351216" t="s">
        <v>3095</v>
      </c>
    </row>
    <row r="351217" spans="1:2" x14ac:dyDescent="0.25">
      <c r="A351217" t="s">
        <v>3096</v>
      </c>
      <c r="B351217" t="s">
        <v>3097</v>
      </c>
    </row>
    <row r="351218" spans="1:2" x14ac:dyDescent="0.25">
      <c r="A351218" t="s">
        <v>3098</v>
      </c>
      <c r="B351218" t="s">
        <v>3099</v>
      </c>
    </row>
    <row r="351219" spans="1:2" x14ac:dyDescent="0.25">
      <c r="A351219" t="s">
        <v>3100</v>
      </c>
      <c r="B351219" t="s">
        <v>3101</v>
      </c>
    </row>
    <row r="351220" spans="1:2" x14ac:dyDescent="0.25">
      <c r="A351220" t="s">
        <v>3102</v>
      </c>
      <c r="B351220" t="s">
        <v>3103</v>
      </c>
    </row>
    <row r="351221" spans="1:2" x14ac:dyDescent="0.25">
      <c r="A351221" t="s">
        <v>3104</v>
      </c>
      <c r="B351221" t="s">
        <v>3105</v>
      </c>
    </row>
    <row r="351222" spans="1:2" x14ac:dyDescent="0.25">
      <c r="A351222" t="s">
        <v>3106</v>
      </c>
      <c r="B351222" t="s">
        <v>3107</v>
      </c>
    </row>
    <row r="351223" spans="1:2" x14ac:dyDescent="0.25">
      <c r="A351223" t="s">
        <v>3108</v>
      </c>
      <c r="B351223" t="s">
        <v>3109</v>
      </c>
    </row>
    <row r="351224" spans="1:2" x14ac:dyDescent="0.25">
      <c r="A351224" t="s">
        <v>3110</v>
      </c>
      <c r="B351224" t="s">
        <v>3111</v>
      </c>
    </row>
    <row r="351225" spans="1:2" x14ac:dyDescent="0.25">
      <c r="A351225" t="s">
        <v>3112</v>
      </c>
      <c r="B351225" t="s">
        <v>3113</v>
      </c>
    </row>
    <row r="351226" spans="1:2" x14ac:dyDescent="0.25">
      <c r="A351226" t="s">
        <v>3114</v>
      </c>
      <c r="B351226" t="s">
        <v>3115</v>
      </c>
    </row>
    <row r="351227" spans="1:2" x14ac:dyDescent="0.25">
      <c r="A351227" t="s">
        <v>3116</v>
      </c>
      <c r="B351227" t="s">
        <v>3117</v>
      </c>
    </row>
    <row r="351228" spans="1:2" x14ac:dyDescent="0.25">
      <c r="A351228" t="s">
        <v>3118</v>
      </c>
      <c r="B351228" t="s">
        <v>3119</v>
      </c>
    </row>
    <row r="351229" spans="1:2" x14ac:dyDescent="0.25">
      <c r="A351229" t="s">
        <v>3120</v>
      </c>
      <c r="B351229" t="s">
        <v>3121</v>
      </c>
    </row>
    <row r="351230" spans="1:2" x14ac:dyDescent="0.25">
      <c r="A351230" t="s">
        <v>3122</v>
      </c>
      <c r="B351230" t="s">
        <v>3123</v>
      </c>
    </row>
    <row r="351231" spans="1:2" x14ac:dyDescent="0.25">
      <c r="A351231" t="s">
        <v>3124</v>
      </c>
      <c r="B351231" t="s">
        <v>3125</v>
      </c>
    </row>
    <row r="351232" spans="1:2" x14ac:dyDescent="0.25">
      <c r="A351232" t="s">
        <v>3126</v>
      </c>
      <c r="B351232" t="s">
        <v>3127</v>
      </c>
    </row>
    <row r="351233" spans="1:2" x14ac:dyDescent="0.25">
      <c r="A351233" t="s">
        <v>3128</v>
      </c>
      <c r="B351233" t="s">
        <v>3129</v>
      </c>
    </row>
    <row r="351234" spans="1:2" x14ac:dyDescent="0.25">
      <c r="A351234" t="s">
        <v>3130</v>
      </c>
      <c r="B351234" t="s">
        <v>3131</v>
      </c>
    </row>
    <row r="351235" spans="1:2" x14ac:dyDescent="0.25">
      <c r="A351235" t="s">
        <v>3132</v>
      </c>
      <c r="B351235" t="s">
        <v>3133</v>
      </c>
    </row>
    <row r="351236" spans="1:2" x14ac:dyDescent="0.25">
      <c r="A351236" t="s">
        <v>3134</v>
      </c>
      <c r="B351236" t="s">
        <v>3135</v>
      </c>
    </row>
    <row r="351237" spans="1:2" x14ac:dyDescent="0.25">
      <c r="A351237" t="s">
        <v>3136</v>
      </c>
      <c r="B351237" t="s">
        <v>3137</v>
      </c>
    </row>
    <row r="351238" spans="1:2" x14ac:dyDescent="0.25">
      <c r="A351238" t="s">
        <v>3138</v>
      </c>
      <c r="B351238" t="s">
        <v>3139</v>
      </c>
    </row>
    <row r="351239" spans="1:2" x14ac:dyDescent="0.25">
      <c r="A351239" t="s">
        <v>3140</v>
      </c>
      <c r="B351239" t="s">
        <v>3141</v>
      </c>
    </row>
    <row r="351240" spans="1:2" x14ac:dyDescent="0.25">
      <c r="A351240" t="s">
        <v>3142</v>
      </c>
      <c r="B351240" t="s">
        <v>3143</v>
      </c>
    </row>
    <row r="351241" spans="1:2" x14ac:dyDescent="0.25">
      <c r="A351241" t="s">
        <v>3144</v>
      </c>
      <c r="B351241" t="s">
        <v>3145</v>
      </c>
    </row>
    <row r="351242" spans="1:2" x14ac:dyDescent="0.25">
      <c r="A351242" t="s">
        <v>3146</v>
      </c>
      <c r="B351242" t="s">
        <v>3147</v>
      </c>
    </row>
    <row r="351243" spans="1:2" x14ac:dyDescent="0.25">
      <c r="A351243" t="s">
        <v>3148</v>
      </c>
      <c r="B351243" t="s">
        <v>3149</v>
      </c>
    </row>
    <row r="351244" spans="1:2" x14ac:dyDescent="0.25">
      <c r="A351244" t="s">
        <v>3150</v>
      </c>
      <c r="B351244" t="s">
        <v>3151</v>
      </c>
    </row>
    <row r="351245" spans="1:2" x14ac:dyDescent="0.25">
      <c r="A351245" t="s">
        <v>3152</v>
      </c>
      <c r="B351245" t="s">
        <v>3153</v>
      </c>
    </row>
    <row r="351246" spans="1:2" x14ac:dyDescent="0.25">
      <c r="A351246" t="s">
        <v>3154</v>
      </c>
      <c r="B351246" t="s">
        <v>3155</v>
      </c>
    </row>
    <row r="351247" spans="1:2" x14ac:dyDescent="0.25">
      <c r="A351247" t="s">
        <v>3156</v>
      </c>
      <c r="B351247" t="s">
        <v>3157</v>
      </c>
    </row>
    <row r="351248" spans="1:2" x14ac:dyDescent="0.25">
      <c r="A351248" t="s">
        <v>3158</v>
      </c>
      <c r="B351248" t="s">
        <v>3159</v>
      </c>
    </row>
    <row r="351249" spans="1:2" x14ac:dyDescent="0.25">
      <c r="A351249" t="s">
        <v>3160</v>
      </c>
      <c r="B351249" t="s">
        <v>3161</v>
      </c>
    </row>
    <row r="351250" spans="1:2" x14ac:dyDescent="0.25">
      <c r="A351250" t="s">
        <v>3162</v>
      </c>
      <c r="B351250" t="s">
        <v>3163</v>
      </c>
    </row>
    <row r="351251" spans="1:2" x14ac:dyDescent="0.25">
      <c r="A351251" t="s">
        <v>3164</v>
      </c>
      <c r="B351251" t="s">
        <v>3165</v>
      </c>
    </row>
    <row r="351252" spans="1:2" x14ac:dyDescent="0.25">
      <c r="A351252" t="s">
        <v>3166</v>
      </c>
      <c r="B351252" t="s">
        <v>3167</v>
      </c>
    </row>
    <row r="351253" spans="1:2" x14ac:dyDescent="0.25">
      <c r="A351253" t="s">
        <v>3168</v>
      </c>
      <c r="B351253" t="s">
        <v>3169</v>
      </c>
    </row>
    <row r="351254" spans="1:2" x14ac:dyDescent="0.25">
      <c r="A351254" t="s">
        <v>3170</v>
      </c>
      <c r="B351254" t="s">
        <v>3171</v>
      </c>
    </row>
    <row r="351255" spans="1:2" x14ac:dyDescent="0.25">
      <c r="A351255" t="s">
        <v>3172</v>
      </c>
      <c r="B351255" t="s">
        <v>3173</v>
      </c>
    </row>
    <row r="351256" spans="1:2" x14ac:dyDescent="0.25">
      <c r="A351256" t="s">
        <v>3174</v>
      </c>
      <c r="B351256" t="s">
        <v>3175</v>
      </c>
    </row>
    <row r="351257" spans="1:2" x14ac:dyDescent="0.25">
      <c r="A351257" t="s">
        <v>3176</v>
      </c>
      <c r="B351257" t="s">
        <v>3177</v>
      </c>
    </row>
    <row r="351258" spans="1:2" x14ac:dyDescent="0.25">
      <c r="A351258" t="s">
        <v>3178</v>
      </c>
      <c r="B351258" t="s">
        <v>3179</v>
      </c>
    </row>
    <row r="351259" spans="1:2" x14ac:dyDescent="0.25">
      <c r="A351259" t="s">
        <v>3180</v>
      </c>
      <c r="B351259" t="s">
        <v>3181</v>
      </c>
    </row>
    <row r="351260" spans="1:2" x14ac:dyDescent="0.25">
      <c r="A351260" t="s">
        <v>3182</v>
      </c>
      <c r="B351260" t="s">
        <v>3183</v>
      </c>
    </row>
    <row r="351261" spans="1:2" x14ac:dyDescent="0.25">
      <c r="A351261" t="s">
        <v>3184</v>
      </c>
      <c r="B351261" t="s">
        <v>3185</v>
      </c>
    </row>
    <row r="351262" spans="1:2" x14ac:dyDescent="0.25">
      <c r="A351262" t="s">
        <v>3186</v>
      </c>
      <c r="B351262" t="s">
        <v>3187</v>
      </c>
    </row>
    <row r="351263" spans="1:2" x14ac:dyDescent="0.25">
      <c r="A351263" t="s">
        <v>3188</v>
      </c>
      <c r="B351263" t="s">
        <v>3189</v>
      </c>
    </row>
    <row r="351264" spans="1:2" x14ac:dyDescent="0.25">
      <c r="A351264" t="s">
        <v>3190</v>
      </c>
      <c r="B351264" t="s">
        <v>3191</v>
      </c>
    </row>
    <row r="351265" spans="1:2" x14ac:dyDescent="0.25">
      <c r="A351265" t="s">
        <v>3192</v>
      </c>
      <c r="B351265" t="s">
        <v>3193</v>
      </c>
    </row>
    <row r="351266" spans="1:2" x14ac:dyDescent="0.25">
      <c r="A351266" t="s">
        <v>3194</v>
      </c>
      <c r="B351266" t="s">
        <v>3195</v>
      </c>
    </row>
    <row r="351267" spans="1:2" x14ac:dyDescent="0.25">
      <c r="A351267" t="s">
        <v>3196</v>
      </c>
      <c r="B351267" t="s">
        <v>3197</v>
      </c>
    </row>
    <row r="351268" spans="1:2" x14ac:dyDescent="0.25">
      <c r="A351268" t="s">
        <v>3198</v>
      </c>
      <c r="B351268" t="s">
        <v>3199</v>
      </c>
    </row>
    <row r="351269" spans="1:2" x14ac:dyDescent="0.25">
      <c r="A351269" t="s">
        <v>3200</v>
      </c>
      <c r="B351269" t="s">
        <v>3201</v>
      </c>
    </row>
    <row r="351270" spans="1:2" x14ac:dyDescent="0.25">
      <c r="A351270" t="s">
        <v>3202</v>
      </c>
      <c r="B351270" t="s">
        <v>3203</v>
      </c>
    </row>
    <row r="351271" spans="1:2" x14ac:dyDescent="0.25">
      <c r="A351271" t="s">
        <v>3204</v>
      </c>
      <c r="B351271" t="s">
        <v>3205</v>
      </c>
    </row>
    <row r="351272" spans="1:2" x14ac:dyDescent="0.25">
      <c r="A351272" t="s">
        <v>3206</v>
      </c>
      <c r="B351272" t="s">
        <v>3207</v>
      </c>
    </row>
    <row r="351273" spans="1:2" x14ac:dyDescent="0.25">
      <c r="A351273" t="s">
        <v>3208</v>
      </c>
      <c r="B351273" t="s">
        <v>3209</v>
      </c>
    </row>
    <row r="351274" spans="1:2" x14ac:dyDescent="0.25">
      <c r="A351274" t="s">
        <v>3210</v>
      </c>
      <c r="B351274" t="s">
        <v>3211</v>
      </c>
    </row>
    <row r="351275" spans="1:2" x14ac:dyDescent="0.25">
      <c r="A351275" t="s">
        <v>3212</v>
      </c>
      <c r="B351275" t="s">
        <v>3213</v>
      </c>
    </row>
    <row r="351276" spans="1:2" x14ac:dyDescent="0.25">
      <c r="A351276" t="s">
        <v>3214</v>
      </c>
      <c r="B351276" t="s">
        <v>3215</v>
      </c>
    </row>
    <row r="351277" spans="1:2" x14ac:dyDescent="0.25">
      <c r="A351277" t="s">
        <v>3216</v>
      </c>
      <c r="B351277" t="s">
        <v>3217</v>
      </c>
    </row>
    <row r="351278" spans="1:2" x14ac:dyDescent="0.25">
      <c r="A351278" t="s">
        <v>3218</v>
      </c>
      <c r="B351278" t="s">
        <v>3219</v>
      </c>
    </row>
    <row r="351279" spans="1:2" x14ac:dyDescent="0.25">
      <c r="A351279" t="s">
        <v>3220</v>
      </c>
      <c r="B351279" t="s">
        <v>3221</v>
      </c>
    </row>
    <row r="351280" spans="1:2" x14ac:dyDescent="0.25">
      <c r="A351280" t="s">
        <v>3222</v>
      </c>
      <c r="B351280" t="s">
        <v>3223</v>
      </c>
    </row>
    <row r="351281" spans="1:2" x14ac:dyDescent="0.25">
      <c r="A351281" t="s">
        <v>3224</v>
      </c>
      <c r="B351281" t="s">
        <v>3225</v>
      </c>
    </row>
    <row r="351282" spans="1:2" x14ac:dyDescent="0.25">
      <c r="A351282" t="s">
        <v>3226</v>
      </c>
      <c r="B351282" t="s">
        <v>3227</v>
      </c>
    </row>
    <row r="351283" spans="1:2" x14ac:dyDescent="0.25">
      <c r="A351283" t="s">
        <v>3228</v>
      </c>
      <c r="B351283" t="s">
        <v>3229</v>
      </c>
    </row>
    <row r="351284" spans="1:2" x14ac:dyDescent="0.25">
      <c r="A351284" t="s">
        <v>3230</v>
      </c>
      <c r="B351284" t="s">
        <v>3231</v>
      </c>
    </row>
    <row r="351285" spans="1:2" x14ac:dyDescent="0.25">
      <c r="A351285" t="s">
        <v>3232</v>
      </c>
      <c r="B351285" t="s">
        <v>3233</v>
      </c>
    </row>
    <row r="351286" spans="1:2" x14ac:dyDescent="0.25">
      <c r="A351286" t="s">
        <v>3234</v>
      </c>
      <c r="B351286" t="s">
        <v>3235</v>
      </c>
    </row>
    <row r="351287" spans="1:2" x14ac:dyDescent="0.25">
      <c r="A351287" t="s">
        <v>3236</v>
      </c>
      <c r="B351287" t="s">
        <v>3237</v>
      </c>
    </row>
    <row r="351288" spans="1:2" x14ac:dyDescent="0.25">
      <c r="A351288" t="s">
        <v>3238</v>
      </c>
      <c r="B351288" t="s">
        <v>3239</v>
      </c>
    </row>
    <row r="351289" spans="1:2" x14ac:dyDescent="0.25">
      <c r="A351289" t="s">
        <v>3240</v>
      </c>
      <c r="B351289" t="s">
        <v>3241</v>
      </c>
    </row>
    <row r="351290" spans="1:2" x14ac:dyDescent="0.25">
      <c r="A351290" t="s">
        <v>3242</v>
      </c>
      <c r="B351290" t="s">
        <v>3243</v>
      </c>
    </row>
    <row r="351291" spans="1:2" x14ac:dyDescent="0.25">
      <c r="A351291" t="s">
        <v>3244</v>
      </c>
      <c r="B351291" t="s">
        <v>3245</v>
      </c>
    </row>
    <row r="351292" spans="1:2" x14ac:dyDescent="0.25">
      <c r="A351292" t="s">
        <v>3246</v>
      </c>
      <c r="B351292" t="s">
        <v>3247</v>
      </c>
    </row>
    <row r="351293" spans="1:2" x14ac:dyDescent="0.25">
      <c r="A351293" t="s">
        <v>3248</v>
      </c>
      <c r="B351293" t="s">
        <v>3249</v>
      </c>
    </row>
    <row r="351294" spans="1:2" x14ac:dyDescent="0.25">
      <c r="A351294" t="s">
        <v>3250</v>
      </c>
      <c r="B351294" t="s">
        <v>3251</v>
      </c>
    </row>
    <row r="351295" spans="1:2" x14ac:dyDescent="0.25">
      <c r="A351295" t="s">
        <v>3252</v>
      </c>
      <c r="B351295" t="s">
        <v>3253</v>
      </c>
    </row>
    <row r="351296" spans="1:2" x14ac:dyDescent="0.25">
      <c r="A351296" t="s">
        <v>3254</v>
      </c>
      <c r="B351296" t="s">
        <v>3255</v>
      </c>
    </row>
    <row r="351297" spans="1:2" x14ac:dyDescent="0.25">
      <c r="A351297" t="s">
        <v>3256</v>
      </c>
      <c r="B351297" t="s">
        <v>3257</v>
      </c>
    </row>
    <row r="351298" spans="1:2" x14ac:dyDescent="0.25">
      <c r="A351298" t="s">
        <v>3258</v>
      </c>
      <c r="B351298" t="s">
        <v>3259</v>
      </c>
    </row>
    <row r="351299" spans="1:2" x14ac:dyDescent="0.25">
      <c r="A351299" t="s">
        <v>3260</v>
      </c>
      <c r="B351299" t="s">
        <v>3261</v>
      </c>
    </row>
    <row r="351300" spans="1:2" x14ac:dyDescent="0.25">
      <c r="A351300" t="s">
        <v>3262</v>
      </c>
      <c r="B351300" t="s">
        <v>3263</v>
      </c>
    </row>
    <row r="351301" spans="1:2" x14ac:dyDescent="0.25">
      <c r="A351301" t="s">
        <v>3264</v>
      </c>
      <c r="B351301" t="s">
        <v>3265</v>
      </c>
    </row>
    <row r="351302" spans="1:2" x14ac:dyDescent="0.25">
      <c r="A351302" t="s">
        <v>3266</v>
      </c>
      <c r="B351302" t="s">
        <v>3267</v>
      </c>
    </row>
    <row r="351303" spans="1:2" x14ac:dyDescent="0.25">
      <c r="A351303" t="s">
        <v>3268</v>
      </c>
      <c r="B351303" t="s">
        <v>3269</v>
      </c>
    </row>
    <row r="351304" spans="1:2" x14ac:dyDescent="0.25">
      <c r="A351304" t="s">
        <v>3270</v>
      </c>
      <c r="B351304" t="s">
        <v>3271</v>
      </c>
    </row>
    <row r="351305" spans="1:2" x14ac:dyDescent="0.25">
      <c r="A351305" t="s">
        <v>3272</v>
      </c>
      <c r="B351305" t="s">
        <v>3273</v>
      </c>
    </row>
    <row r="351306" spans="1:2" x14ac:dyDescent="0.25">
      <c r="A351306" t="s">
        <v>3274</v>
      </c>
      <c r="B351306" t="s">
        <v>3275</v>
      </c>
    </row>
    <row r="351307" spans="1:2" x14ac:dyDescent="0.25">
      <c r="A351307" t="s">
        <v>3276</v>
      </c>
      <c r="B351307" t="s">
        <v>3277</v>
      </c>
    </row>
    <row r="351308" spans="1:2" x14ac:dyDescent="0.25">
      <c r="A351308" t="s">
        <v>3278</v>
      </c>
      <c r="B351308" t="s">
        <v>3279</v>
      </c>
    </row>
    <row r="351309" spans="1:2" x14ac:dyDescent="0.25">
      <c r="A351309" t="s">
        <v>3280</v>
      </c>
      <c r="B351309" t="s">
        <v>3281</v>
      </c>
    </row>
    <row r="351310" spans="1:2" x14ac:dyDescent="0.25">
      <c r="A351310" t="s">
        <v>3282</v>
      </c>
      <c r="B351310" t="s">
        <v>3283</v>
      </c>
    </row>
    <row r="351311" spans="1:2" x14ac:dyDescent="0.25">
      <c r="A351311" t="s">
        <v>3284</v>
      </c>
      <c r="B351311" t="s">
        <v>3285</v>
      </c>
    </row>
    <row r="351312" spans="1:2" x14ac:dyDescent="0.25">
      <c r="A351312" t="s">
        <v>3286</v>
      </c>
      <c r="B351312" t="s">
        <v>3287</v>
      </c>
    </row>
    <row r="351313" spans="1:2" x14ac:dyDescent="0.25">
      <c r="A351313" t="s">
        <v>3288</v>
      </c>
      <c r="B351313" t="s">
        <v>3289</v>
      </c>
    </row>
    <row r="351314" spans="1:2" x14ac:dyDescent="0.25">
      <c r="A351314" t="s">
        <v>3290</v>
      </c>
      <c r="B351314" t="s">
        <v>3291</v>
      </c>
    </row>
    <row r="351315" spans="1:2" x14ac:dyDescent="0.25">
      <c r="A351315" t="s">
        <v>3292</v>
      </c>
      <c r="B351315" t="s">
        <v>3293</v>
      </c>
    </row>
    <row r="351316" spans="1:2" x14ac:dyDescent="0.25">
      <c r="A351316" t="s">
        <v>3294</v>
      </c>
      <c r="B351316" t="s">
        <v>3295</v>
      </c>
    </row>
    <row r="351317" spans="1:2" x14ac:dyDescent="0.25">
      <c r="A351317" t="s">
        <v>3296</v>
      </c>
      <c r="B351317" t="s">
        <v>3297</v>
      </c>
    </row>
    <row r="351318" spans="1:2" x14ac:dyDescent="0.25">
      <c r="A351318" t="s">
        <v>3298</v>
      </c>
      <c r="B351318" t="s">
        <v>3299</v>
      </c>
    </row>
    <row r="351319" spans="1:2" x14ac:dyDescent="0.25">
      <c r="A351319" t="s">
        <v>3300</v>
      </c>
      <c r="B351319" t="s">
        <v>3301</v>
      </c>
    </row>
    <row r="351320" spans="1:2" x14ac:dyDescent="0.25">
      <c r="A351320" t="s">
        <v>3302</v>
      </c>
      <c r="B351320" t="s">
        <v>3303</v>
      </c>
    </row>
    <row r="351321" spans="1:2" x14ac:dyDescent="0.25">
      <c r="A351321" t="s">
        <v>3304</v>
      </c>
      <c r="B351321" t="s">
        <v>3305</v>
      </c>
    </row>
    <row r="351322" spans="1:2" x14ac:dyDescent="0.25">
      <c r="A351322" t="s">
        <v>3306</v>
      </c>
      <c r="B351322" t="s">
        <v>3307</v>
      </c>
    </row>
    <row r="351323" spans="1:2" x14ac:dyDescent="0.25">
      <c r="A351323" t="s">
        <v>3308</v>
      </c>
      <c r="B351323" t="s">
        <v>3309</v>
      </c>
    </row>
    <row r="351324" spans="1:2" x14ac:dyDescent="0.25">
      <c r="A351324" t="s">
        <v>3310</v>
      </c>
      <c r="B351324" t="s">
        <v>3311</v>
      </c>
    </row>
    <row r="351325" spans="1:2" x14ac:dyDescent="0.25">
      <c r="A351325" t="s">
        <v>3312</v>
      </c>
      <c r="B351325" t="s">
        <v>3313</v>
      </c>
    </row>
    <row r="351326" spans="1:2" x14ac:dyDescent="0.25">
      <c r="A351326" t="s">
        <v>3314</v>
      </c>
      <c r="B351326" t="s">
        <v>3315</v>
      </c>
    </row>
    <row r="351327" spans="1:2" x14ac:dyDescent="0.25">
      <c r="A351327" t="s">
        <v>3316</v>
      </c>
      <c r="B351327" t="s">
        <v>3317</v>
      </c>
    </row>
    <row r="351328" spans="1:2" x14ac:dyDescent="0.25">
      <c r="A351328" t="s">
        <v>3318</v>
      </c>
      <c r="B351328" t="s">
        <v>3319</v>
      </c>
    </row>
    <row r="351329" spans="1:2" x14ac:dyDescent="0.25">
      <c r="A351329" t="s">
        <v>3320</v>
      </c>
      <c r="B351329" t="s">
        <v>3321</v>
      </c>
    </row>
    <row r="351330" spans="1:2" x14ac:dyDescent="0.25">
      <c r="A351330" t="s">
        <v>3322</v>
      </c>
      <c r="B351330" t="s">
        <v>3323</v>
      </c>
    </row>
    <row r="351331" spans="1:2" x14ac:dyDescent="0.25">
      <c r="A351331" t="s">
        <v>3324</v>
      </c>
      <c r="B351331" t="s">
        <v>3325</v>
      </c>
    </row>
    <row r="351332" spans="1:2" x14ac:dyDescent="0.25">
      <c r="A351332" t="s">
        <v>3326</v>
      </c>
      <c r="B351332" t="s">
        <v>3327</v>
      </c>
    </row>
    <row r="351333" spans="1:2" x14ac:dyDescent="0.25">
      <c r="A351333" t="s">
        <v>3328</v>
      </c>
      <c r="B351333" t="s">
        <v>3329</v>
      </c>
    </row>
    <row r="351334" spans="1:2" x14ac:dyDescent="0.25">
      <c r="A351334" t="s">
        <v>3330</v>
      </c>
      <c r="B351334" t="s">
        <v>3331</v>
      </c>
    </row>
    <row r="351335" spans="1:2" x14ac:dyDescent="0.25">
      <c r="A351335" t="s">
        <v>3332</v>
      </c>
      <c r="B351335" t="s">
        <v>3333</v>
      </c>
    </row>
    <row r="351336" spans="1:2" x14ac:dyDescent="0.25">
      <c r="A351336" t="s">
        <v>3334</v>
      </c>
      <c r="B351336" t="s">
        <v>3335</v>
      </c>
    </row>
    <row r="351337" spans="1:2" x14ac:dyDescent="0.25">
      <c r="A351337" t="s">
        <v>3336</v>
      </c>
      <c r="B351337" t="s">
        <v>3337</v>
      </c>
    </row>
    <row r="351338" spans="1:2" x14ac:dyDescent="0.25">
      <c r="A351338" t="s">
        <v>3338</v>
      </c>
      <c r="B351338" t="s">
        <v>3339</v>
      </c>
    </row>
    <row r="351339" spans="1:2" x14ac:dyDescent="0.25">
      <c r="A351339" t="s">
        <v>3340</v>
      </c>
      <c r="B351339" t="s">
        <v>3341</v>
      </c>
    </row>
    <row r="351340" spans="1:2" x14ac:dyDescent="0.25">
      <c r="A351340" t="s">
        <v>3342</v>
      </c>
      <c r="B351340" t="s">
        <v>3343</v>
      </c>
    </row>
    <row r="351341" spans="1:2" x14ac:dyDescent="0.25">
      <c r="A351341" t="s">
        <v>3344</v>
      </c>
      <c r="B351341" t="s">
        <v>3345</v>
      </c>
    </row>
    <row r="351342" spans="1:2" x14ac:dyDescent="0.25">
      <c r="A351342" t="s">
        <v>3346</v>
      </c>
      <c r="B351342" t="s">
        <v>3347</v>
      </c>
    </row>
    <row r="351343" spans="1:2" x14ac:dyDescent="0.25">
      <c r="A351343" t="s">
        <v>3348</v>
      </c>
      <c r="B351343" t="s">
        <v>3349</v>
      </c>
    </row>
    <row r="351344" spans="1:2" x14ac:dyDescent="0.25">
      <c r="A351344" t="s">
        <v>3350</v>
      </c>
      <c r="B351344" t="s">
        <v>3351</v>
      </c>
    </row>
    <row r="351345" spans="1:2" x14ac:dyDescent="0.25">
      <c r="A351345" t="s">
        <v>3352</v>
      </c>
      <c r="B351345" t="s">
        <v>3353</v>
      </c>
    </row>
    <row r="351346" spans="1:2" x14ac:dyDescent="0.25">
      <c r="A351346" t="s">
        <v>3354</v>
      </c>
      <c r="B351346" t="s">
        <v>3355</v>
      </c>
    </row>
    <row r="351347" spans="1:2" x14ac:dyDescent="0.25">
      <c r="A351347" t="s">
        <v>3356</v>
      </c>
      <c r="B351347" t="s">
        <v>3357</v>
      </c>
    </row>
    <row r="351348" spans="1:2" x14ac:dyDescent="0.25">
      <c r="A351348" t="s">
        <v>3358</v>
      </c>
      <c r="B351348" t="s">
        <v>3359</v>
      </c>
    </row>
    <row r="351349" spans="1:2" x14ac:dyDescent="0.25">
      <c r="A351349" t="s">
        <v>3360</v>
      </c>
      <c r="B351349" t="s">
        <v>3361</v>
      </c>
    </row>
    <row r="351350" spans="1:2" x14ac:dyDescent="0.25">
      <c r="A351350" t="s">
        <v>3362</v>
      </c>
      <c r="B351350" t="s">
        <v>3363</v>
      </c>
    </row>
    <row r="351351" spans="1:2" x14ac:dyDescent="0.25">
      <c r="A351351" t="s">
        <v>3364</v>
      </c>
      <c r="B351351" t="s">
        <v>3365</v>
      </c>
    </row>
    <row r="351352" spans="1:2" x14ac:dyDescent="0.25">
      <c r="A351352" t="s">
        <v>3366</v>
      </c>
      <c r="B351352" t="s">
        <v>3367</v>
      </c>
    </row>
    <row r="351353" spans="1:2" x14ac:dyDescent="0.25">
      <c r="A351353" t="s">
        <v>3368</v>
      </c>
      <c r="B351353" t="s">
        <v>3369</v>
      </c>
    </row>
    <row r="351354" spans="1:2" x14ac:dyDescent="0.25">
      <c r="A351354" t="s">
        <v>3370</v>
      </c>
      <c r="B351354" t="s">
        <v>3371</v>
      </c>
    </row>
    <row r="351355" spans="1:2" x14ac:dyDescent="0.25">
      <c r="A351355" t="s">
        <v>3372</v>
      </c>
      <c r="B351355" t="s">
        <v>3373</v>
      </c>
    </row>
    <row r="351356" spans="1:2" x14ac:dyDescent="0.25">
      <c r="A351356" t="s">
        <v>3374</v>
      </c>
      <c r="B351356" t="s">
        <v>3375</v>
      </c>
    </row>
    <row r="351357" spans="1:2" x14ac:dyDescent="0.25">
      <c r="A351357" t="s">
        <v>3376</v>
      </c>
      <c r="B351357" t="s">
        <v>3377</v>
      </c>
    </row>
    <row r="351358" spans="1:2" x14ac:dyDescent="0.25">
      <c r="A351358" t="s">
        <v>3378</v>
      </c>
      <c r="B351358" t="s">
        <v>3379</v>
      </c>
    </row>
    <row r="351359" spans="1:2" x14ac:dyDescent="0.25">
      <c r="A351359" t="s">
        <v>3380</v>
      </c>
      <c r="B351359" t="s">
        <v>3381</v>
      </c>
    </row>
    <row r="351360" spans="1:2" x14ac:dyDescent="0.25">
      <c r="A351360" t="s">
        <v>3382</v>
      </c>
      <c r="B351360" t="s">
        <v>3383</v>
      </c>
    </row>
    <row r="351361" spans="1:2" x14ac:dyDescent="0.25">
      <c r="A351361" t="s">
        <v>3384</v>
      </c>
      <c r="B351361" t="s">
        <v>3385</v>
      </c>
    </row>
    <row r="351362" spans="1:2" x14ac:dyDescent="0.25">
      <c r="A351362" t="s">
        <v>3386</v>
      </c>
      <c r="B351362" t="s">
        <v>3387</v>
      </c>
    </row>
    <row r="351363" spans="1:2" x14ac:dyDescent="0.25">
      <c r="A351363" t="s">
        <v>3388</v>
      </c>
      <c r="B351363" t="s">
        <v>3389</v>
      </c>
    </row>
    <row r="351364" spans="1:2" x14ac:dyDescent="0.25">
      <c r="A351364" t="s">
        <v>3390</v>
      </c>
      <c r="B351364" t="s">
        <v>3391</v>
      </c>
    </row>
    <row r="351365" spans="1:2" x14ac:dyDescent="0.25">
      <c r="A351365" t="s">
        <v>3392</v>
      </c>
      <c r="B351365" t="s">
        <v>3393</v>
      </c>
    </row>
    <row r="351366" spans="1:2" x14ac:dyDescent="0.25">
      <c r="A351366" t="s">
        <v>3394</v>
      </c>
      <c r="B351366" t="s">
        <v>3395</v>
      </c>
    </row>
    <row r="351367" spans="1:2" x14ac:dyDescent="0.25">
      <c r="A351367" t="s">
        <v>3396</v>
      </c>
      <c r="B351367" t="s">
        <v>3397</v>
      </c>
    </row>
    <row r="351368" spans="1:2" x14ac:dyDescent="0.25">
      <c r="A351368" t="s">
        <v>3398</v>
      </c>
      <c r="B351368" t="s">
        <v>3399</v>
      </c>
    </row>
    <row r="351369" spans="1:2" x14ac:dyDescent="0.25">
      <c r="A351369" t="s">
        <v>3400</v>
      </c>
      <c r="B351369" t="s">
        <v>3401</v>
      </c>
    </row>
    <row r="351370" spans="1:2" x14ac:dyDescent="0.25">
      <c r="A351370" t="s">
        <v>3402</v>
      </c>
      <c r="B351370" t="s">
        <v>3403</v>
      </c>
    </row>
    <row r="351371" spans="1:2" x14ac:dyDescent="0.25">
      <c r="A351371" t="s">
        <v>3404</v>
      </c>
      <c r="B351371" t="s">
        <v>3405</v>
      </c>
    </row>
    <row r="351372" spans="1:2" x14ac:dyDescent="0.25">
      <c r="A351372" t="s">
        <v>3406</v>
      </c>
      <c r="B351372" t="s">
        <v>3407</v>
      </c>
    </row>
    <row r="351373" spans="1:2" x14ac:dyDescent="0.25">
      <c r="A351373" t="s">
        <v>3408</v>
      </c>
      <c r="B351373" t="s">
        <v>3409</v>
      </c>
    </row>
    <row r="351374" spans="1:2" x14ac:dyDescent="0.25">
      <c r="A351374" t="s">
        <v>3410</v>
      </c>
      <c r="B351374" t="s">
        <v>3411</v>
      </c>
    </row>
    <row r="351375" spans="1:2" x14ac:dyDescent="0.25">
      <c r="A351375" t="s">
        <v>3412</v>
      </c>
      <c r="B351375" t="s">
        <v>3413</v>
      </c>
    </row>
    <row r="351376" spans="1:2" x14ac:dyDescent="0.25">
      <c r="A351376" t="s">
        <v>3414</v>
      </c>
      <c r="B351376" t="s">
        <v>3415</v>
      </c>
    </row>
    <row r="351377" spans="1:2" x14ac:dyDescent="0.25">
      <c r="A351377" t="s">
        <v>3416</v>
      </c>
      <c r="B351377" t="s">
        <v>3417</v>
      </c>
    </row>
    <row r="351378" spans="1:2" x14ac:dyDescent="0.25">
      <c r="A351378" t="s">
        <v>3418</v>
      </c>
      <c r="B351378" t="s">
        <v>3419</v>
      </c>
    </row>
    <row r="351379" spans="1:2" x14ac:dyDescent="0.25">
      <c r="A351379" t="s">
        <v>3420</v>
      </c>
      <c r="B351379" t="s">
        <v>3421</v>
      </c>
    </row>
    <row r="351380" spans="1:2" x14ac:dyDescent="0.25">
      <c r="A351380" t="s">
        <v>3422</v>
      </c>
      <c r="B351380" t="s">
        <v>3423</v>
      </c>
    </row>
    <row r="351381" spans="1:2" x14ac:dyDescent="0.25">
      <c r="A351381" t="s">
        <v>3424</v>
      </c>
      <c r="B351381" t="s">
        <v>3425</v>
      </c>
    </row>
    <row r="351382" spans="1:2" x14ac:dyDescent="0.25">
      <c r="A351382" t="s">
        <v>3426</v>
      </c>
      <c r="B351382" t="s">
        <v>3427</v>
      </c>
    </row>
    <row r="351383" spans="1:2" x14ac:dyDescent="0.25">
      <c r="A351383" t="s">
        <v>3428</v>
      </c>
      <c r="B351383" t="s">
        <v>3429</v>
      </c>
    </row>
    <row r="351384" spans="1:2" x14ac:dyDescent="0.25">
      <c r="A351384" t="s">
        <v>3430</v>
      </c>
      <c r="B351384" t="s">
        <v>3431</v>
      </c>
    </row>
    <row r="351385" spans="1:2" x14ac:dyDescent="0.25">
      <c r="A351385" t="s">
        <v>3432</v>
      </c>
      <c r="B351385" t="s">
        <v>3433</v>
      </c>
    </row>
    <row r="351386" spans="1:2" x14ac:dyDescent="0.25">
      <c r="A351386" t="s">
        <v>3434</v>
      </c>
      <c r="B351386" t="s">
        <v>3435</v>
      </c>
    </row>
    <row r="351387" spans="1:2" x14ac:dyDescent="0.25">
      <c r="A351387" t="s">
        <v>3436</v>
      </c>
      <c r="B351387" t="s">
        <v>3437</v>
      </c>
    </row>
    <row r="351388" spans="1:2" x14ac:dyDescent="0.25">
      <c r="A351388" t="s">
        <v>3438</v>
      </c>
      <c r="B351388" t="s">
        <v>3439</v>
      </c>
    </row>
    <row r="351389" spans="1:2" x14ac:dyDescent="0.25">
      <c r="A351389" t="s">
        <v>3440</v>
      </c>
      <c r="B351389" t="s">
        <v>3441</v>
      </c>
    </row>
    <row r="351390" spans="1:2" x14ac:dyDescent="0.25">
      <c r="A351390" t="s">
        <v>3442</v>
      </c>
      <c r="B351390" t="s">
        <v>3443</v>
      </c>
    </row>
    <row r="351391" spans="1:2" x14ac:dyDescent="0.25">
      <c r="A351391" t="s">
        <v>3444</v>
      </c>
      <c r="B351391" t="s">
        <v>3445</v>
      </c>
    </row>
    <row r="351392" spans="1:2" x14ac:dyDescent="0.25">
      <c r="A351392" t="s">
        <v>3446</v>
      </c>
      <c r="B351392" t="s">
        <v>3447</v>
      </c>
    </row>
    <row r="351393" spans="1:2" x14ac:dyDescent="0.25">
      <c r="A351393" t="s">
        <v>3448</v>
      </c>
      <c r="B351393" t="s">
        <v>3449</v>
      </c>
    </row>
    <row r="351394" spans="1:2" x14ac:dyDescent="0.25">
      <c r="A351394" t="s">
        <v>3450</v>
      </c>
      <c r="B351394" t="s">
        <v>3451</v>
      </c>
    </row>
    <row r="351395" spans="1:2" x14ac:dyDescent="0.25">
      <c r="A351395" t="s">
        <v>3452</v>
      </c>
      <c r="B351395" t="s">
        <v>3453</v>
      </c>
    </row>
    <row r="351396" spans="1:2" x14ac:dyDescent="0.25">
      <c r="A351396" t="s">
        <v>3454</v>
      </c>
      <c r="B351396" t="s">
        <v>3455</v>
      </c>
    </row>
    <row r="351397" spans="1:2" x14ac:dyDescent="0.25">
      <c r="A351397" t="s">
        <v>3456</v>
      </c>
      <c r="B351397" t="s">
        <v>3457</v>
      </c>
    </row>
    <row r="351398" spans="1:2" x14ac:dyDescent="0.25">
      <c r="A351398" t="s">
        <v>3458</v>
      </c>
      <c r="B351398" t="s">
        <v>3459</v>
      </c>
    </row>
    <row r="351399" spans="1:2" x14ac:dyDescent="0.25">
      <c r="A351399" t="s">
        <v>3460</v>
      </c>
      <c r="B351399" t="s">
        <v>3461</v>
      </c>
    </row>
    <row r="351400" spans="1:2" x14ac:dyDescent="0.25">
      <c r="A351400" t="s">
        <v>3462</v>
      </c>
      <c r="B351400" t="s">
        <v>3463</v>
      </c>
    </row>
    <row r="351401" spans="1:2" x14ac:dyDescent="0.25">
      <c r="A351401" t="s">
        <v>3464</v>
      </c>
      <c r="B351401" t="s">
        <v>3465</v>
      </c>
    </row>
    <row r="351402" spans="1:2" x14ac:dyDescent="0.25">
      <c r="A351402" t="s">
        <v>3466</v>
      </c>
      <c r="B351402" t="s">
        <v>3467</v>
      </c>
    </row>
    <row r="351403" spans="1:2" x14ac:dyDescent="0.25">
      <c r="A351403" t="s">
        <v>3468</v>
      </c>
      <c r="B351403" t="s">
        <v>3469</v>
      </c>
    </row>
    <row r="351404" spans="1:2" x14ac:dyDescent="0.25">
      <c r="A351404" t="s">
        <v>3470</v>
      </c>
      <c r="B351404" t="s">
        <v>3471</v>
      </c>
    </row>
    <row r="351405" spans="1:2" x14ac:dyDescent="0.25">
      <c r="A351405" t="s">
        <v>3472</v>
      </c>
      <c r="B351405" t="s">
        <v>3473</v>
      </c>
    </row>
    <row r="351406" spans="1:2" x14ac:dyDescent="0.25">
      <c r="A351406" t="s">
        <v>3474</v>
      </c>
      <c r="B351406" t="s">
        <v>3475</v>
      </c>
    </row>
    <row r="351407" spans="1:2" x14ac:dyDescent="0.25">
      <c r="A351407" t="s">
        <v>3476</v>
      </c>
      <c r="B351407" t="s">
        <v>3477</v>
      </c>
    </row>
    <row r="351408" spans="1:2" x14ac:dyDescent="0.25">
      <c r="A351408" t="s">
        <v>3478</v>
      </c>
      <c r="B351408" t="s">
        <v>3479</v>
      </c>
    </row>
    <row r="351409" spans="1:2" x14ac:dyDescent="0.25">
      <c r="A351409" t="s">
        <v>3480</v>
      </c>
      <c r="B351409" t="s">
        <v>3481</v>
      </c>
    </row>
    <row r="351410" spans="1:2" x14ac:dyDescent="0.25">
      <c r="A351410" t="s">
        <v>3482</v>
      </c>
      <c r="B351410" t="s">
        <v>3483</v>
      </c>
    </row>
    <row r="351411" spans="1:2" x14ac:dyDescent="0.25">
      <c r="A351411" t="s">
        <v>3484</v>
      </c>
      <c r="B351411" t="s">
        <v>3485</v>
      </c>
    </row>
    <row r="351412" spans="1:2" x14ac:dyDescent="0.25">
      <c r="A351412" t="s">
        <v>3486</v>
      </c>
      <c r="B351412" t="s">
        <v>3487</v>
      </c>
    </row>
    <row r="351413" spans="1:2" x14ac:dyDescent="0.25">
      <c r="A351413" t="s">
        <v>3488</v>
      </c>
      <c r="B351413" t="s">
        <v>3489</v>
      </c>
    </row>
    <row r="351414" spans="1:2" x14ac:dyDescent="0.25">
      <c r="A351414" t="s">
        <v>3490</v>
      </c>
      <c r="B351414" t="s">
        <v>3491</v>
      </c>
    </row>
    <row r="351415" spans="1:2" x14ac:dyDescent="0.25">
      <c r="A351415" t="s">
        <v>3492</v>
      </c>
      <c r="B351415" t="s">
        <v>3493</v>
      </c>
    </row>
    <row r="351416" spans="1:2" x14ac:dyDescent="0.25">
      <c r="A351416" t="s">
        <v>3494</v>
      </c>
      <c r="B351416" t="s">
        <v>3495</v>
      </c>
    </row>
    <row r="351417" spans="1:2" x14ac:dyDescent="0.25">
      <c r="A351417" t="s">
        <v>3496</v>
      </c>
      <c r="B351417" t="s">
        <v>3497</v>
      </c>
    </row>
    <row r="351418" spans="1:2" x14ac:dyDescent="0.25">
      <c r="A351418" t="s">
        <v>3498</v>
      </c>
      <c r="B351418" t="s">
        <v>3499</v>
      </c>
    </row>
    <row r="351419" spans="1:2" x14ac:dyDescent="0.25">
      <c r="A351419" t="s">
        <v>3500</v>
      </c>
      <c r="B351419" t="s">
        <v>3501</v>
      </c>
    </row>
    <row r="351420" spans="1:2" x14ac:dyDescent="0.25">
      <c r="A351420" t="s">
        <v>3502</v>
      </c>
      <c r="B351420" t="s">
        <v>3503</v>
      </c>
    </row>
    <row r="351421" spans="1:2" x14ac:dyDescent="0.25">
      <c r="A351421" t="s">
        <v>3504</v>
      </c>
      <c r="B351421" t="s">
        <v>3505</v>
      </c>
    </row>
    <row r="351422" spans="1:2" x14ac:dyDescent="0.25">
      <c r="A351422" t="s">
        <v>3506</v>
      </c>
      <c r="B351422" t="s">
        <v>3507</v>
      </c>
    </row>
    <row r="351423" spans="1:2" x14ac:dyDescent="0.25">
      <c r="A351423" t="s">
        <v>3508</v>
      </c>
      <c r="B351423" t="s">
        <v>3509</v>
      </c>
    </row>
    <row r="351424" spans="1:2" x14ac:dyDescent="0.25">
      <c r="A351424" t="s">
        <v>3510</v>
      </c>
      <c r="B351424" t="s">
        <v>3511</v>
      </c>
    </row>
    <row r="351425" spans="1:2" x14ac:dyDescent="0.25">
      <c r="A351425" t="s">
        <v>3512</v>
      </c>
      <c r="B351425" t="s">
        <v>3513</v>
      </c>
    </row>
    <row r="351426" spans="1:2" x14ac:dyDescent="0.25">
      <c r="A351426" t="s">
        <v>3514</v>
      </c>
      <c r="B351426" t="s">
        <v>3515</v>
      </c>
    </row>
    <row r="351427" spans="1:2" x14ac:dyDescent="0.25">
      <c r="A351427" t="s">
        <v>3516</v>
      </c>
      <c r="B351427" t="s">
        <v>3517</v>
      </c>
    </row>
    <row r="351428" spans="1:2" x14ac:dyDescent="0.25">
      <c r="A351428" t="s">
        <v>3518</v>
      </c>
      <c r="B351428" t="s">
        <v>3519</v>
      </c>
    </row>
    <row r="351429" spans="1:2" x14ac:dyDescent="0.25">
      <c r="A351429" t="s">
        <v>3520</v>
      </c>
      <c r="B351429" t="s">
        <v>3521</v>
      </c>
    </row>
    <row r="351430" spans="1:2" x14ac:dyDescent="0.25">
      <c r="A351430" t="s">
        <v>3522</v>
      </c>
      <c r="B351430" t="s">
        <v>3523</v>
      </c>
    </row>
    <row r="351431" spans="1:2" x14ac:dyDescent="0.25">
      <c r="A351431" t="s">
        <v>3524</v>
      </c>
      <c r="B351431" t="s">
        <v>3525</v>
      </c>
    </row>
    <row r="351432" spans="1:2" x14ac:dyDescent="0.25">
      <c r="A351432" t="s">
        <v>3526</v>
      </c>
      <c r="B351432" t="s">
        <v>3527</v>
      </c>
    </row>
    <row r="351433" spans="1:2" x14ac:dyDescent="0.25">
      <c r="A351433" t="s">
        <v>3528</v>
      </c>
      <c r="B351433" t="s">
        <v>3529</v>
      </c>
    </row>
    <row r="351434" spans="1:2" x14ac:dyDescent="0.25">
      <c r="A351434" t="s">
        <v>3530</v>
      </c>
      <c r="B351434" t="s">
        <v>3531</v>
      </c>
    </row>
    <row r="351435" spans="1:2" x14ac:dyDescent="0.25">
      <c r="A351435" t="s">
        <v>3532</v>
      </c>
      <c r="B351435" t="s">
        <v>3533</v>
      </c>
    </row>
    <row r="351436" spans="1:2" x14ac:dyDescent="0.25">
      <c r="A351436" t="s">
        <v>3534</v>
      </c>
      <c r="B351436" t="s">
        <v>3535</v>
      </c>
    </row>
    <row r="351437" spans="1:2" x14ac:dyDescent="0.25">
      <c r="A351437" t="s">
        <v>3536</v>
      </c>
      <c r="B351437" t="s">
        <v>3537</v>
      </c>
    </row>
    <row r="351438" spans="1:2" x14ac:dyDescent="0.25">
      <c r="A351438" t="s">
        <v>3538</v>
      </c>
      <c r="B351438" t="s">
        <v>3539</v>
      </c>
    </row>
    <row r="351439" spans="1:2" x14ac:dyDescent="0.25">
      <c r="A351439" t="s">
        <v>3540</v>
      </c>
      <c r="B351439" t="s">
        <v>3541</v>
      </c>
    </row>
    <row r="351440" spans="1:2" x14ac:dyDescent="0.25">
      <c r="A351440" t="s">
        <v>3542</v>
      </c>
      <c r="B351440" t="s">
        <v>3543</v>
      </c>
    </row>
    <row r="351441" spans="1:2" x14ac:dyDescent="0.25">
      <c r="A351441" t="s">
        <v>3544</v>
      </c>
      <c r="B351441" t="s">
        <v>3545</v>
      </c>
    </row>
    <row r="351442" spans="1:2" x14ac:dyDescent="0.25">
      <c r="A351442" t="s">
        <v>3546</v>
      </c>
      <c r="B351442" t="s">
        <v>3547</v>
      </c>
    </row>
    <row r="351443" spans="1:2" x14ac:dyDescent="0.25">
      <c r="A351443" t="s">
        <v>3548</v>
      </c>
      <c r="B351443" t="s">
        <v>3549</v>
      </c>
    </row>
    <row r="351444" spans="1:2" x14ac:dyDescent="0.25">
      <c r="A351444" t="s">
        <v>3550</v>
      </c>
      <c r="B351444" t="s">
        <v>3551</v>
      </c>
    </row>
    <row r="351445" spans="1:2" x14ac:dyDescent="0.25">
      <c r="A351445" t="s">
        <v>3552</v>
      </c>
      <c r="B351445" t="s">
        <v>3553</v>
      </c>
    </row>
    <row r="351446" spans="1:2" x14ac:dyDescent="0.25">
      <c r="A351446" t="s">
        <v>3554</v>
      </c>
      <c r="B351446" t="s">
        <v>3555</v>
      </c>
    </row>
    <row r="351447" spans="1:2" x14ac:dyDescent="0.25">
      <c r="A351447" t="s">
        <v>3556</v>
      </c>
      <c r="B351447" t="s">
        <v>3557</v>
      </c>
    </row>
    <row r="351448" spans="1:2" x14ac:dyDescent="0.25">
      <c r="A351448" t="s">
        <v>3558</v>
      </c>
      <c r="B351448" t="s">
        <v>3559</v>
      </c>
    </row>
    <row r="351449" spans="1:2" x14ac:dyDescent="0.25">
      <c r="A351449" t="s">
        <v>3560</v>
      </c>
      <c r="B351449" t="s">
        <v>3561</v>
      </c>
    </row>
    <row r="351450" spans="1:2" x14ac:dyDescent="0.25">
      <c r="A351450" t="s">
        <v>3562</v>
      </c>
      <c r="B351450" t="s">
        <v>3563</v>
      </c>
    </row>
    <row r="351451" spans="1:2" x14ac:dyDescent="0.25">
      <c r="A351451" t="s">
        <v>3564</v>
      </c>
      <c r="B351451" t="s">
        <v>3565</v>
      </c>
    </row>
    <row r="351452" spans="1:2" x14ac:dyDescent="0.25">
      <c r="A351452" t="s">
        <v>3566</v>
      </c>
      <c r="B351452" t="s">
        <v>3567</v>
      </c>
    </row>
    <row r="351453" spans="1:2" x14ac:dyDescent="0.25">
      <c r="A351453" t="s">
        <v>3568</v>
      </c>
      <c r="B351453" t="s">
        <v>3569</v>
      </c>
    </row>
    <row r="351454" spans="1:2" x14ac:dyDescent="0.25">
      <c r="A351454" t="s">
        <v>3570</v>
      </c>
      <c r="B351454" t="s">
        <v>3571</v>
      </c>
    </row>
    <row r="351455" spans="1:2" x14ac:dyDescent="0.25">
      <c r="A351455" t="s">
        <v>3572</v>
      </c>
      <c r="B351455" t="s">
        <v>3573</v>
      </c>
    </row>
    <row r="351456" spans="1:2" x14ac:dyDescent="0.25">
      <c r="A351456" t="s">
        <v>3574</v>
      </c>
      <c r="B351456" t="s">
        <v>3575</v>
      </c>
    </row>
    <row r="351457" spans="1:2" x14ac:dyDescent="0.25">
      <c r="A351457" t="s">
        <v>3576</v>
      </c>
      <c r="B351457" t="s">
        <v>3577</v>
      </c>
    </row>
    <row r="351458" spans="1:2" x14ac:dyDescent="0.25">
      <c r="A351458" t="s">
        <v>3578</v>
      </c>
      <c r="B351458" t="s">
        <v>3579</v>
      </c>
    </row>
    <row r="351459" spans="1:2" x14ac:dyDescent="0.25">
      <c r="A351459" t="s">
        <v>3580</v>
      </c>
      <c r="B351459" t="s">
        <v>3581</v>
      </c>
    </row>
    <row r="351460" spans="1:2" x14ac:dyDescent="0.25">
      <c r="A351460" t="s">
        <v>3582</v>
      </c>
      <c r="B351460" t="s">
        <v>3583</v>
      </c>
    </row>
    <row r="351461" spans="1:2" x14ac:dyDescent="0.25">
      <c r="A351461" t="s">
        <v>3584</v>
      </c>
      <c r="B351461" t="s">
        <v>3585</v>
      </c>
    </row>
    <row r="351462" spans="1:2" x14ac:dyDescent="0.25">
      <c r="A351462" t="s">
        <v>3586</v>
      </c>
      <c r="B351462" t="s">
        <v>3587</v>
      </c>
    </row>
    <row r="351463" spans="1:2" x14ac:dyDescent="0.25">
      <c r="A351463" t="s">
        <v>3588</v>
      </c>
      <c r="B351463" t="s">
        <v>3589</v>
      </c>
    </row>
    <row r="351464" spans="1:2" x14ac:dyDescent="0.25">
      <c r="A351464" t="s">
        <v>3590</v>
      </c>
      <c r="B351464" t="s">
        <v>3591</v>
      </c>
    </row>
    <row r="351465" spans="1:2" x14ac:dyDescent="0.25">
      <c r="A351465" t="s">
        <v>3592</v>
      </c>
      <c r="B351465" t="s">
        <v>3593</v>
      </c>
    </row>
    <row r="351466" spans="1:2" x14ac:dyDescent="0.25">
      <c r="A351466" t="s">
        <v>3594</v>
      </c>
      <c r="B351466" t="s">
        <v>3595</v>
      </c>
    </row>
    <row r="351467" spans="1:2" x14ac:dyDescent="0.25">
      <c r="A351467" t="s">
        <v>3596</v>
      </c>
      <c r="B351467" t="s">
        <v>3597</v>
      </c>
    </row>
    <row r="351468" spans="1:2" x14ac:dyDescent="0.25">
      <c r="A351468" t="s">
        <v>3598</v>
      </c>
      <c r="B351468" t="s">
        <v>3599</v>
      </c>
    </row>
    <row r="351469" spans="1:2" x14ac:dyDescent="0.25">
      <c r="A351469" t="s">
        <v>3600</v>
      </c>
      <c r="B351469" t="s">
        <v>3601</v>
      </c>
    </row>
    <row r="351470" spans="1:2" x14ac:dyDescent="0.25">
      <c r="A351470" t="s">
        <v>3602</v>
      </c>
      <c r="B351470" t="s">
        <v>3603</v>
      </c>
    </row>
    <row r="351471" spans="1:2" x14ac:dyDescent="0.25">
      <c r="A351471" t="s">
        <v>3604</v>
      </c>
      <c r="B351471" t="s">
        <v>3605</v>
      </c>
    </row>
    <row r="351472" spans="1:2" x14ac:dyDescent="0.25">
      <c r="A351472" t="s">
        <v>3606</v>
      </c>
      <c r="B351472" t="s">
        <v>3607</v>
      </c>
    </row>
    <row r="351473" spans="1:2" x14ac:dyDescent="0.25">
      <c r="A351473" t="s">
        <v>3608</v>
      </c>
      <c r="B351473" t="s">
        <v>3609</v>
      </c>
    </row>
    <row r="351474" spans="1:2" x14ac:dyDescent="0.25">
      <c r="A351474" t="s">
        <v>3610</v>
      </c>
      <c r="B351474" t="s">
        <v>3611</v>
      </c>
    </row>
    <row r="351475" spans="1:2" x14ac:dyDescent="0.25">
      <c r="A351475" t="s">
        <v>3612</v>
      </c>
      <c r="B351475" t="s">
        <v>3613</v>
      </c>
    </row>
    <row r="351476" spans="1:2" x14ac:dyDescent="0.25">
      <c r="A351476" t="s">
        <v>3614</v>
      </c>
      <c r="B351476" t="s">
        <v>3615</v>
      </c>
    </row>
    <row r="351477" spans="1:2" x14ac:dyDescent="0.25">
      <c r="A351477" t="s">
        <v>3616</v>
      </c>
      <c r="B351477" t="s">
        <v>3617</v>
      </c>
    </row>
    <row r="351478" spans="1:2" x14ac:dyDescent="0.25">
      <c r="A351478" t="s">
        <v>3618</v>
      </c>
      <c r="B351478" t="s">
        <v>3619</v>
      </c>
    </row>
    <row r="351479" spans="1:2" x14ac:dyDescent="0.25">
      <c r="A351479" t="s">
        <v>3620</v>
      </c>
      <c r="B351479" t="s">
        <v>3621</v>
      </c>
    </row>
    <row r="351480" spans="1:2" x14ac:dyDescent="0.25">
      <c r="A351480" t="s">
        <v>3622</v>
      </c>
      <c r="B351480" t="s">
        <v>3623</v>
      </c>
    </row>
    <row r="351481" spans="1:2" x14ac:dyDescent="0.25">
      <c r="A351481" t="s">
        <v>3624</v>
      </c>
      <c r="B351481" t="s">
        <v>3625</v>
      </c>
    </row>
    <row r="351482" spans="1:2" x14ac:dyDescent="0.25">
      <c r="A351482" t="s">
        <v>3626</v>
      </c>
      <c r="B351482" t="s">
        <v>3627</v>
      </c>
    </row>
    <row r="351483" spans="1:2" x14ac:dyDescent="0.25">
      <c r="A351483" t="s">
        <v>3628</v>
      </c>
      <c r="B351483" t="s">
        <v>3629</v>
      </c>
    </row>
    <row r="351484" spans="1:2" x14ac:dyDescent="0.25">
      <c r="A351484" t="s">
        <v>3630</v>
      </c>
      <c r="B351484" t="s">
        <v>3631</v>
      </c>
    </row>
    <row r="351485" spans="1:2" x14ac:dyDescent="0.25">
      <c r="A351485" t="s">
        <v>3632</v>
      </c>
      <c r="B351485" t="s">
        <v>3633</v>
      </c>
    </row>
    <row r="351486" spans="1:2" x14ac:dyDescent="0.25">
      <c r="A351486" t="s">
        <v>3634</v>
      </c>
      <c r="B351486" t="s">
        <v>3635</v>
      </c>
    </row>
    <row r="351487" spans="1:2" x14ac:dyDescent="0.25">
      <c r="A351487" t="s">
        <v>3636</v>
      </c>
      <c r="B351487" t="s">
        <v>3637</v>
      </c>
    </row>
    <row r="351488" spans="1:2" x14ac:dyDescent="0.25">
      <c r="A351488" t="s">
        <v>3638</v>
      </c>
      <c r="B351488" t="s">
        <v>3639</v>
      </c>
    </row>
    <row r="351489" spans="1:2" x14ac:dyDescent="0.25">
      <c r="A351489" t="s">
        <v>3640</v>
      </c>
      <c r="B351489" t="s">
        <v>3641</v>
      </c>
    </row>
    <row r="351490" spans="1:2" x14ac:dyDescent="0.25">
      <c r="A351490" t="s">
        <v>3642</v>
      </c>
      <c r="B351490" t="s">
        <v>3643</v>
      </c>
    </row>
    <row r="351491" spans="1:2" x14ac:dyDescent="0.25">
      <c r="A351491" t="s">
        <v>3644</v>
      </c>
      <c r="B351491" t="s">
        <v>3645</v>
      </c>
    </row>
    <row r="351492" spans="1:2" x14ac:dyDescent="0.25">
      <c r="A351492" t="s">
        <v>3646</v>
      </c>
      <c r="B351492" t="s">
        <v>3647</v>
      </c>
    </row>
    <row r="351493" spans="1:2" x14ac:dyDescent="0.25">
      <c r="A351493" t="s">
        <v>3648</v>
      </c>
      <c r="B351493" t="s">
        <v>3649</v>
      </c>
    </row>
    <row r="351494" spans="1:2" x14ac:dyDescent="0.25">
      <c r="A351494" t="s">
        <v>3650</v>
      </c>
      <c r="B351494" t="s">
        <v>3651</v>
      </c>
    </row>
    <row r="351495" spans="1:2" x14ac:dyDescent="0.25">
      <c r="A351495" t="s">
        <v>3652</v>
      </c>
      <c r="B351495" t="s">
        <v>3653</v>
      </c>
    </row>
    <row r="351496" spans="1:2" x14ac:dyDescent="0.25">
      <c r="A351496" t="s">
        <v>3654</v>
      </c>
      <c r="B351496" t="s">
        <v>3655</v>
      </c>
    </row>
    <row r="351497" spans="1:2" x14ac:dyDescent="0.25">
      <c r="A351497" t="s">
        <v>3656</v>
      </c>
      <c r="B351497" t="s">
        <v>3657</v>
      </c>
    </row>
    <row r="351498" spans="1:2" x14ac:dyDescent="0.25">
      <c r="A351498" t="s">
        <v>3658</v>
      </c>
      <c r="B351498" t="s">
        <v>3659</v>
      </c>
    </row>
    <row r="351499" spans="1:2" x14ac:dyDescent="0.25">
      <c r="A351499" t="s">
        <v>3660</v>
      </c>
      <c r="B351499" t="s">
        <v>3661</v>
      </c>
    </row>
    <row r="351500" spans="1:2" x14ac:dyDescent="0.25">
      <c r="A351500" t="s">
        <v>3662</v>
      </c>
      <c r="B351500" t="s">
        <v>3663</v>
      </c>
    </row>
    <row r="351501" spans="1:2" x14ac:dyDescent="0.25">
      <c r="A351501" t="s">
        <v>3664</v>
      </c>
      <c r="B351501" t="s">
        <v>3665</v>
      </c>
    </row>
    <row r="351502" spans="1:2" x14ac:dyDescent="0.25">
      <c r="A351502" t="s">
        <v>3666</v>
      </c>
      <c r="B351502" t="s">
        <v>3667</v>
      </c>
    </row>
    <row r="351503" spans="1:2" x14ac:dyDescent="0.25">
      <c r="A351503" t="s">
        <v>3668</v>
      </c>
      <c r="B351503" t="s">
        <v>3669</v>
      </c>
    </row>
    <row r="351504" spans="1:2" x14ac:dyDescent="0.25">
      <c r="A351504" t="s">
        <v>3670</v>
      </c>
      <c r="B351504" t="s">
        <v>3671</v>
      </c>
    </row>
    <row r="351505" spans="1:2" x14ac:dyDescent="0.25">
      <c r="A351505" t="s">
        <v>3672</v>
      </c>
      <c r="B351505" t="s">
        <v>3673</v>
      </c>
    </row>
    <row r="351506" spans="1:2" x14ac:dyDescent="0.25">
      <c r="A351506" t="s">
        <v>3674</v>
      </c>
      <c r="B351506" t="s">
        <v>3675</v>
      </c>
    </row>
    <row r="351507" spans="1:2" x14ac:dyDescent="0.25">
      <c r="A351507" t="s">
        <v>3676</v>
      </c>
      <c r="B351507" t="s">
        <v>3677</v>
      </c>
    </row>
    <row r="351508" spans="1:2" x14ac:dyDescent="0.25">
      <c r="A351508" t="s">
        <v>3678</v>
      </c>
      <c r="B351508" t="s">
        <v>3679</v>
      </c>
    </row>
    <row r="351509" spans="1:2" x14ac:dyDescent="0.25">
      <c r="A351509" t="s">
        <v>3680</v>
      </c>
      <c r="B351509" t="s">
        <v>3681</v>
      </c>
    </row>
    <row r="351510" spans="1:2" x14ac:dyDescent="0.25">
      <c r="A351510" t="s">
        <v>3682</v>
      </c>
      <c r="B351510" t="s">
        <v>3683</v>
      </c>
    </row>
    <row r="351511" spans="1:2" x14ac:dyDescent="0.25">
      <c r="A351511" t="s">
        <v>3684</v>
      </c>
      <c r="B351511" t="s">
        <v>3685</v>
      </c>
    </row>
    <row r="351512" spans="1:2" x14ac:dyDescent="0.25">
      <c r="A351512" t="s">
        <v>3686</v>
      </c>
      <c r="B351512" t="s">
        <v>3687</v>
      </c>
    </row>
    <row r="351513" spans="1:2" x14ac:dyDescent="0.25">
      <c r="A351513" t="s">
        <v>3688</v>
      </c>
      <c r="B351513" t="s">
        <v>3689</v>
      </c>
    </row>
    <row r="351514" spans="1:2" x14ac:dyDescent="0.25">
      <c r="A351514" t="s">
        <v>3690</v>
      </c>
      <c r="B351514" t="s">
        <v>3691</v>
      </c>
    </row>
    <row r="351515" spans="1:2" x14ac:dyDescent="0.25">
      <c r="A351515" t="s">
        <v>3692</v>
      </c>
      <c r="B351515" t="s">
        <v>3693</v>
      </c>
    </row>
    <row r="351516" spans="1:2" x14ac:dyDescent="0.25">
      <c r="A351516" t="s">
        <v>3694</v>
      </c>
      <c r="B351516" t="s">
        <v>3695</v>
      </c>
    </row>
    <row r="351517" spans="1:2" x14ac:dyDescent="0.25">
      <c r="A351517" t="s">
        <v>3696</v>
      </c>
      <c r="B351517" t="s">
        <v>3697</v>
      </c>
    </row>
    <row r="351518" spans="1:2" x14ac:dyDescent="0.25">
      <c r="A351518" t="s">
        <v>3698</v>
      </c>
      <c r="B351518" t="s">
        <v>3699</v>
      </c>
    </row>
    <row r="351519" spans="1:2" x14ac:dyDescent="0.25">
      <c r="A351519" t="s">
        <v>3700</v>
      </c>
      <c r="B351519" t="s">
        <v>3701</v>
      </c>
    </row>
    <row r="351520" spans="1:2" x14ac:dyDescent="0.25">
      <c r="A351520" t="s">
        <v>3702</v>
      </c>
      <c r="B351520" t="s">
        <v>3703</v>
      </c>
    </row>
    <row r="351521" spans="1:2" x14ac:dyDescent="0.25">
      <c r="A351521" t="s">
        <v>3704</v>
      </c>
      <c r="B351521" t="s">
        <v>3705</v>
      </c>
    </row>
    <row r="351522" spans="1:2" x14ac:dyDescent="0.25">
      <c r="A351522" t="s">
        <v>3706</v>
      </c>
      <c r="B351522" t="s">
        <v>3707</v>
      </c>
    </row>
    <row r="351523" spans="1:2" x14ac:dyDescent="0.25">
      <c r="A351523" t="s">
        <v>3708</v>
      </c>
      <c r="B351523" t="s">
        <v>3709</v>
      </c>
    </row>
    <row r="351524" spans="1:2" x14ac:dyDescent="0.25">
      <c r="A351524" t="s">
        <v>3710</v>
      </c>
      <c r="B351524" t="s">
        <v>3711</v>
      </c>
    </row>
    <row r="351525" spans="1:2" x14ac:dyDescent="0.25">
      <c r="A351525" t="s">
        <v>3712</v>
      </c>
      <c r="B351525" t="s">
        <v>3713</v>
      </c>
    </row>
    <row r="351526" spans="1:2" x14ac:dyDescent="0.25">
      <c r="A351526" t="s">
        <v>3714</v>
      </c>
      <c r="B351526" t="s">
        <v>3715</v>
      </c>
    </row>
    <row r="351527" spans="1:2" x14ac:dyDescent="0.25">
      <c r="A351527" t="s">
        <v>3716</v>
      </c>
      <c r="B351527" t="s">
        <v>3717</v>
      </c>
    </row>
    <row r="351528" spans="1:2" x14ac:dyDescent="0.25">
      <c r="A351528" t="s">
        <v>3718</v>
      </c>
      <c r="B351528" t="s">
        <v>3719</v>
      </c>
    </row>
    <row r="351529" spans="1:2" x14ac:dyDescent="0.25">
      <c r="A351529" t="s">
        <v>3720</v>
      </c>
      <c r="B351529" t="s">
        <v>3721</v>
      </c>
    </row>
    <row r="351530" spans="1:2" x14ac:dyDescent="0.25">
      <c r="A351530" t="s">
        <v>3722</v>
      </c>
      <c r="B351530" t="s">
        <v>3723</v>
      </c>
    </row>
    <row r="351531" spans="1:2" x14ac:dyDescent="0.25">
      <c r="A351531" t="s">
        <v>3724</v>
      </c>
      <c r="B351531" t="s">
        <v>3725</v>
      </c>
    </row>
    <row r="351532" spans="1:2" x14ac:dyDescent="0.25">
      <c r="A351532" t="s">
        <v>3726</v>
      </c>
      <c r="B351532" t="s">
        <v>3727</v>
      </c>
    </row>
    <row r="351533" spans="1:2" x14ac:dyDescent="0.25">
      <c r="A351533" t="s">
        <v>3728</v>
      </c>
      <c r="B351533" t="s">
        <v>3729</v>
      </c>
    </row>
    <row r="351534" spans="1:2" x14ac:dyDescent="0.25">
      <c r="A351534" t="s">
        <v>3730</v>
      </c>
      <c r="B351534" t="s">
        <v>3731</v>
      </c>
    </row>
    <row r="351535" spans="1:2" x14ac:dyDescent="0.25">
      <c r="A351535" t="s">
        <v>3732</v>
      </c>
      <c r="B351535" t="s">
        <v>3733</v>
      </c>
    </row>
    <row r="351536" spans="1:2" x14ac:dyDescent="0.25">
      <c r="A351536" t="s">
        <v>3734</v>
      </c>
      <c r="B351536" t="s">
        <v>3735</v>
      </c>
    </row>
    <row r="351537" spans="1:2" x14ac:dyDescent="0.25">
      <c r="A351537" t="s">
        <v>3736</v>
      </c>
      <c r="B351537" t="s">
        <v>3737</v>
      </c>
    </row>
    <row r="351538" spans="1:2" x14ac:dyDescent="0.25">
      <c r="A351538" t="s">
        <v>3738</v>
      </c>
      <c r="B351538" t="s">
        <v>3739</v>
      </c>
    </row>
    <row r="351539" spans="1:2" x14ac:dyDescent="0.25">
      <c r="A351539" t="s">
        <v>3740</v>
      </c>
      <c r="B351539" t="s">
        <v>3741</v>
      </c>
    </row>
    <row r="351540" spans="1:2" x14ac:dyDescent="0.25">
      <c r="A351540" t="s">
        <v>3742</v>
      </c>
      <c r="B351540" t="s">
        <v>3743</v>
      </c>
    </row>
    <row r="351541" spans="1:2" x14ac:dyDescent="0.25">
      <c r="A351541" t="s">
        <v>3744</v>
      </c>
      <c r="B351541" t="s">
        <v>3745</v>
      </c>
    </row>
    <row r="351542" spans="1:2" x14ac:dyDescent="0.25">
      <c r="A351542" t="s">
        <v>3746</v>
      </c>
      <c r="B351542" t="s">
        <v>3747</v>
      </c>
    </row>
    <row r="351543" spans="1:2" x14ac:dyDescent="0.25">
      <c r="A351543" t="s">
        <v>3748</v>
      </c>
      <c r="B351543" t="s">
        <v>3749</v>
      </c>
    </row>
    <row r="351544" spans="1:2" x14ac:dyDescent="0.25">
      <c r="A351544" t="s">
        <v>3750</v>
      </c>
      <c r="B351544" t="s">
        <v>3751</v>
      </c>
    </row>
    <row r="351545" spans="1:2" x14ac:dyDescent="0.25">
      <c r="A351545" t="s">
        <v>3752</v>
      </c>
      <c r="B351545" t="s">
        <v>3753</v>
      </c>
    </row>
    <row r="351546" spans="1:2" x14ac:dyDescent="0.25">
      <c r="A351546" t="s">
        <v>3754</v>
      </c>
      <c r="B351546" t="s">
        <v>3755</v>
      </c>
    </row>
    <row r="351547" spans="1:2" x14ac:dyDescent="0.25">
      <c r="A351547" t="s">
        <v>3756</v>
      </c>
      <c r="B351547" t="s">
        <v>3757</v>
      </c>
    </row>
    <row r="351548" spans="1:2" x14ac:dyDescent="0.25">
      <c r="A351548" t="s">
        <v>3758</v>
      </c>
      <c r="B351548" t="s">
        <v>3759</v>
      </c>
    </row>
    <row r="351549" spans="1:2" x14ac:dyDescent="0.25">
      <c r="A351549" t="s">
        <v>3760</v>
      </c>
      <c r="B351549" t="s">
        <v>3761</v>
      </c>
    </row>
    <row r="351550" spans="1:2" x14ac:dyDescent="0.25">
      <c r="A351550" t="s">
        <v>3762</v>
      </c>
      <c r="B351550" t="s">
        <v>3763</v>
      </c>
    </row>
    <row r="351551" spans="1:2" x14ac:dyDescent="0.25">
      <c r="A351551" t="s">
        <v>3764</v>
      </c>
      <c r="B351551" t="s">
        <v>3765</v>
      </c>
    </row>
    <row r="351552" spans="1:2" x14ac:dyDescent="0.25">
      <c r="A351552" t="s">
        <v>3766</v>
      </c>
      <c r="B351552" t="s">
        <v>3767</v>
      </c>
    </row>
    <row r="351553" spans="1:2" x14ac:dyDescent="0.25">
      <c r="A351553" t="s">
        <v>3768</v>
      </c>
      <c r="B351553" t="s">
        <v>3769</v>
      </c>
    </row>
    <row r="351554" spans="1:2" x14ac:dyDescent="0.25">
      <c r="A351554" t="s">
        <v>3770</v>
      </c>
      <c r="B351554" t="s">
        <v>3771</v>
      </c>
    </row>
    <row r="351555" spans="1:2" x14ac:dyDescent="0.25">
      <c r="A351555" t="s">
        <v>3772</v>
      </c>
      <c r="B351555" t="s">
        <v>3773</v>
      </c>
    </row>
    <row r="351556" spans="1:2" x14ac:dyDescent="0.25">
      <c r="A351556" t="s">
        <v>3774</v>
      </c>
      <c r="B351556" t="s">
        <v>3775</v>
      </c>
    </row>
    <row r="351557" spans="1:2" x14ac:dyDescent="0.25">
      <c r="A351557" t="s">
        <v>3776</v>
      </c>
      <c r="B351557" t="s">
        <v>3777</v>
      </c>
    </row>
    <row r="351558" spans="1:2" x14ac:dyDescent="0.25">
      <c r="A351558" t="s">
        <v>3778</v>
      </c>
      <c r="B351558" t="s">
        <v>3779</v>
      </c>
    </row>
    <row r="351559" spans="1:2" x14ac:dyDescent="0.25">
      <c r="A351559" t="s">
        <v>3780</v>
      </c>
      <c r="B351559" t="s">
        <v>3781</v>
      </c>
    </row>
    <row r="351560" spans="1:2" x14ac:dyDescent="0.25">
      <c r="A351560" t="s">
        <v>3782</v>
      </c>
      <c r="B351560" t="s">
        <v>3783</v>
      </c>
    </row>
    <row r="351561" spans="1:2" x14ac:dyDescent="0.25">
      <c r="A351561" t="s">
        <v>3784</v>
      </c>
      <c r="B351561" t="s">
        <v>3785</v>
      </c>
    </row>
    <row r="351562" spans="1:2" x14ac:dyDescent="0.25">
      <c r="A351562" t="s">
        <v>3786</v>
      </c>
      <c r="B351562" t="s">
        <v>3787</v>
      </c>
    </row>
    <row r="351563" spans="1:2" x14ac:dyDescent="0.25">
      <c r="A351563" t="s">
        <v>3788</v>
      </c>
      <c r="B351563" t="s">
        <v>3789</v>
      </c>
    </row>
    <row r="351564" spans="1:2" x14ac:dyDescent="0.25">
      <c r="B351564" t="s">
        <v>3790</v>
      </c>
    </row>
    <row r="351565" spans="1:2" x14ac:dyDescent="0.25">
      <c r="B351565" t="s">
        <v>3791</v>
      </c>
    </row>
    <row r="351566" spans="1:2" x14ac:dyDescent="0.25">
      <c r="B351566" t="s">
        <v>3792</v>
      </c>
    </row>
    <row r="351567" spans="1:2" x14ac:dyDescent="0.25">
      <c r="B351567" t="s">
        <v>3793</v>
      </c>
    </row>
    <row r="351568" spans="1:2" x14ac:dyDescent="0.25">
      <c r="B351568" t="s">
        <v>3794</v>
      </c>
    </row>
    <row r="351569" spans="2:2" x14ac:dyDescent="0.25">
      <c r="B351569" t="s">
        <v>3795</v>
      </c>
    </row>
    <row r="351570" spans="2:2" x14ac:dyDescent="0.25">
      <c r="B351570" t="s">
        <v>3796</v>
      </c>
    </row>
    <row r="351571" spans="2:2" x14ac:dyDescent="0.25">
      <c r="B351571" t="s">
        <v>3797</v>
      </c>
    </row>
    <row r="351572" spans="2:2" x14ac:dyDescent="0.25">
      <c r="B351572" t="s">
        <v>3798</v>
      </c>
    </row>
    <row r="351573" spans="2:2" x14ac:dyDescent="0.25">
      <c r="B351573" t="s">
        <v>3799</v>
      </c>
    </row>
    <row r="351574" spans="2:2" x14ac:dyDescent="0.25">
      <c r="B351574" t="s">
        <v>3800</v>
      </c>
    </row>
    <row r="351575" spans="2:2" x14ac:dyDescent="0.25">
      <c r="B351575" t="s">
        <v>3801</v>
      </c>
    </row>
    <row r="351576" spans="2:2" x14ac:dyDescent="0.25">
      <c r="B351576" t="s">
        <v>3802</v>
      </c>
    </row>
    <row r="351577" spans="2:2" x14ac:dyDescent="0.25">
      <c r="B351577" t="s">
        <v>3803</v>
      </c>
    </row>
    <row r="351578" spans="2:2" x14ac:dyDescent="0.25">
      <c r="B351578" t="s">
        <v>3804</v>
      </c>
    </row>
    <row r="351579" spans="2:2" x14ac:dyDescent="0.25">
      <c r="B351579" t="s">
        <v>3805</v>
      </c>
    </row>
    <row r="351580" spans="2:2" x14ac:dyDescent="0.25">
      <c r="B351580" t="s">
        <v>3806</v>
      </c>
    </row>
    <row r="351581" spans="2:2" x14ac:dyDescent="0.25">
      <c r="B351581" t="s">
        <v>3807</v>
      </c>
    </row>
    <row r="351582" spans="2:2" x14ac:dyDescent="0.25">
      <c r="B351582" t="s">
        <v>3808</v>
      </c>
    </row>
    <row r="351583" spans="2:2" x14ac:dyDescent="0.25">
      <c r="B351583" t="s">
        <v>3809</v>
      </c>
    </row>
    <row r="351584" spans="2:2" x14ac:dyDescent="0.25">
      <c r="B351584" t="s">
        <v>3810</v>
      </c>
    </row>
    <row r="351585" spans="2:2" x14ac:dyDescent="0.25">
      <c r="B351585" t="s">
        <v>3811</v>
      </c>
    </row>
    <row r="351586" spans="2:2" x14ac:dyDescent="0.25">
      <c r="B351586" t="s">
        <v>3812</v>
      </c>
    </row>
    <row r="351587" spans="2:2" x14ac:dyDescent="0.25">
      <c r="B351587" t="s">
        <v>3813</v>
      </c>
    </row>
    <row r="351588" spans="2:2" x14ac:dyDescent="0.25">
      <c r="B351588" t="s">
        <v>3814</v>
      </c>
    </row>
    <row r="351589" spans="2:2" x14ac:dyDescent="0.25">
      <c r="B351589" t="s">
        <v>3815</v>
      </c>
    </row>
    <row r="351590" spans="2:2" x14ac:dyDescent="0.25">
      <c r="B351590" t="s">
        <v>3816</v>
      </c>
    </row>
    <row r="351591" spans="2:2" x14ac:dyDescent="0.25">
      <c r="B351591" t="s">
        <v>3817</v>
      </c>
    </row>
    <row r="351592" spans="2:2" x14ac:dyDescent="0.25">
      <c r="B351592" t="s">
        <v>3818</v>
      </c>
    </row>
    <row r="351593" spans="2:2" x14ac:dyDescent="0.25">
      <c r="B351593" t="s">
        <v>3819</v>
      </c>
    </row>
    <row r="351594" spans="2:2" x14ac:dyDescent="0.25">
      <c r="B351594" t="s">
        <v>3820</v>
      </c>
    </row>
    <row r="351595" spans="2:2" x14ac:dyDescent="0.25">
      <c r="B351595" t="s">
        <v>3821</v>
      </c>
    </row>
    <row r="351596" spans="2:2" x14ac:dyDescent="0.25">
      <c r="B351596" t="s">
        <v>3822</v>
      </c>
    </row>
    <row r="351597" spans="2:2" x14ac:dyDescent="0.25">
      <c r="B351597" t="s">
        <v>3823</v>
      </c>
    </row>
    <row r="351598" spans="2:2" x14ac:dyDescent="0.25">
      <c r="B351598" t="s">
        <v>3824</v>
      </c>
    </row>
    <row r="351599" spans="2:2" x14ac:dyDescent="0.25">
      <c r="B351599" t="s">
        <v>3825</v>
      </c>
    </row>
    <row r="351600" spans="2:2" x14ac:dyDescent="0.25">
      <c r="B351600" t="s">
        <v>3826</v>
      </c>
    </row>
    <row r="351601" spans="2:2" x14ac:dyDescent="0.25">
      <c r="B351601" t="s">
        <v>3827</v>
      </c>
    </row>
    <row r="351602" spans="2:2" x14ac:dyDescent="0.25">
      <c r="B351602" t="s">
        <v>3828</v>
      </c>
    </row>
    <row r="351603" spans="2:2" x14ac:dyDescent="0.25">
      <c r="B351603" t="s">
        <v>3829</v>
      </c>
    </row>
    <row r="351604" spans="2:2" x14ac:dyDescent="0.25">
      <c r="B351604" t="s">
        <v>3830</v>
      </c>
    </row>
    <row r="351605" spans="2:2" x14ac:dyDescent="0.25">
      <c r="B351605" t="s">
        <v>3831</v>
      </c>
    </row>
    <row r="351606" spans="2:2" x14ac:dyDescent="0.25">
      <c r="B351606" t="s">
        <v>3832</v>
      </c>
    </row>
    <row r="351607" spans="2:2" x14ac:dyDescent="0.25">
      <c r="B351607" t="s">
        <v>3833</v>
      </c>
    </row>
    <row r="351608" spans="2:2" x14ac:dyDescent="0.25">
      <c r="B351608" t="s">
        <v>3834</v>
      </c>
    </row>
    <row r="351609" spans="2:2" x14ac:dyDescent="0.25">
      <c r="B351609" t="s">
        <v>3835</v>
      </c>
    </row>
    <row r="351610" spans="2:2" x14ac:dyDescent="0.25">
      <c r="B351610" t="s">
        <v>3836</v>
      </c>
    </row>
    <row r="351611" spans="2:2" x14ac:dyDescent="0.25">
      <c r="B351611" t="s">
        <v>3837</v>
      </c>
    </row>
    <row r="351612" spans="2:2" x14ac:dyDescent="0.25">
      <c r="B351612" t="s">
        <v>3838</v>
      </c>
    </row>
    <row r="351613" spans="2:2" x14ac:dyDescent="0.25">
      <c r="B351613" t="s">
        <v>3839</v>
      </c>
    </row>
    <row r="351614" spans="2:2" x14ac:dyDescent="0.25">
      <c r="B351614" t="s">
        <v>3840</v>
      </c>
    </row>
    <row r="351615" spans="2:2" x14ac:dyDescent="0.25">
      <c r="B351615" t="s">
        <v>3841</v>
      </c>
    </row>
    <row r="351616" spans="2:2" x14ac:dyDescent="0.25">
      <c r="B351616" t="s">
        <v>3842</v>
      </c>
    </row>
    <row r="351617" spans="2:2" x14ac:dyDescent="0.25">
      <c r="B351617" t="s">
        <v>3843</v>
      </c>
    </row>
    <row r="351618" spans="2:2" x14ac:dyDescent="0.25">
      <c r="B351618" t="s">
        <v>3844</v>
      </c>
    </row>
    <row r="351619" spans="2:2" x14ac:dyDescent="0.25">
      <c r="B351619" t="s">
        <v>3845</v>
      </c>
    </row>
    <row r="351620" spans="2:2" x14ac:dyDescent="0.25">
      <c r="B351620" t="s">
        <v>3846</v>
      </c>
    </row>
    <row r="351621" spans="2:2" x14ac:dyDescent="0.25">
      <c r="B351621" t="s">
        <v>3847</v>
      </c>
    </row>
    <row r="351622" spans="2:2" x14ac:dyDescent="0.25">
      <c r="B351622" t="s">
        <v>3848</v>
      </c>
    </row>
    <row r="351623" spans="2:2" x14ac:dyDescent="0.25">
      <c r="B351623" t="s">
        <v>3849</v>
      </c>
    </row>
    <row r="351624" spans="2:2" x14ac:dyDescent="0.25">
      <c r="B351624" t="s">
        <v>3850</v>
      </c>
    </row>
    <row r="351625" spans="2:2" x14ac:dyDescent="0.25">
      <c r="B351625" t="s">
        <v>3851</v>
      </c>
    </row>
    <row r="351626" spans="2:2" x14ac:dyDescent="0.25">
      <c r="B351626" t="s">
        <v>3852</v>
      </c>
    </row>
    <row r="351627" spans="2:2" x14ac:dyDescent="0.25">
      <c r="B351627" t="s">
        <v>3853</v>
      </c>
    </row>
    <row r="351628" spans="2:2" x14ac:dyDescent="0.25">
      <c r="B351628" t="s">
        <v>3854</v>
      </c>
    </row>
    <row r="351629" spans="2:2" x14ac:dyDescent="0.25">
      <c r="B351629" t="s">
        <v>3855</v>
      </c>
    </row>
    <row r="351630" spans="2:2" x14ac:dyDescent="0.25">
      <c r="B351630" t="s">
        <v>3856</v>
      </c>
    </row>
    <row r="351631" spans="2:2" x14ac:dyDescent="0.25">
      <c r="B351631" t="s">
        <v>3857</v>
      </c>
    </row>
    <row r="351632" spans="2:2" x14ac:dyDescent="0.25">
      <c r="B351632" t="s">
        <v>3858</v>
      </c>
    </row>
    <row r="351633" spans="2:2" x14ac:dyDescent="0.25">
      <c r="B351633" t="s">
        <v>3859</v>
      </c>
    </row>
    <row r="351634" spans="2:2" x14ac:dyDescent="0.25">
      <c r="B351634" t="s">
        <v>3860</v>
      </c>
    </row>
    <row r="351635" spans="2:2" x14ac:dyDescent="0.25">
      <c r="B351635" t="s">
        <v>3861</v>
      </c>
    </row>
    <row r="351636" spans="2:2" x14ac:dyDescent="0.25">
      <c r="B351636" t="s">
        <v>3862</v>
      </c>
    </row>
    <row r="351637" spans="2:2" x14ac:dyDescent="0.25">
      <c r="B351637" t="s">
        <v>3863</v>
      </c>
    </row>
    <row r="351638" spans="2:2" x14ac:dyDescent="0.25">
      <c r="B351638" t="s">
        <v>3864</v>
      </c>
    </row>
    <row r="351639" spans="2:2" x14ac:dyDescent="0.25">
      <c r="B351639" t="s">
        <v>3865</v>
      </c>
    </row>
    <row r="351640" spans="2:2" x14ac:dyDescent="0.25">
      <c r="B351640" t="s">
        <v>3866</v>
      </c>
    </row>
    <row r="351641" spans="2:2" x14ac:dyDescent="0.25">
      <c r="B351641" t="s">
        <v>3867</v>
      </c>
    </row>
    <row r="351642" spans="2:2" x14ac:dyDescent="0.25">
      <c r="B351642" t="s">
        <v>3868</v>
      </c>
    </row>
    <row r="351643" spans="2:2" x14ac:dyDescent="0.25">
      <c r="B351643" t="s">
        <v>3869</v>
      </c>
    </row>
    <row r="351644" spans="2:2" x14ac:dyDescent="0.25">
      <c r="B351644" t="s">
        <v>3870</v>
      </c>
    </row>
    <row r="351645" spans="2:2" x14ac:dyDescent="0.25">
      <c r="B351645" t="s">
        <v>3871</v>
      </c>
    </row>
    <row r="351646" spans="2:2" x14ac:dyDescent="0.25">
      <c r="B351646" t="s">
        <v>3872</v>
      </c>
    </row>
    <row r="351647" spans="2:2" x14ac:dyDescent="0.25">
      <c r="B351647" t="s">
        <v>3873</v>
      </c>
    </row>
    <row r="351648" spans="2:2" x14ac:dyDescent="0.25">
      <c r="B351648" t="s">
        <v>3874</v>
      </c>
    </row>
    <row r="351649" spans="2:2" x14ac:dyDescent="0.25">
      <c r="B351649" t="s">
        <v>3875</v>
      </c>
    </row>
    <row r="351650" spans="2:2" x14ac:dyDescent="0.25">
      <c r="B351650" t="s">
        <v>3876</v>
      </c>
    </row>
    <row r="351651" spans="2:2" x14ac:dyDescent="0.25">
      <c r="B351651" t="s">
        <v>3877</v>
      </c>
    </row>
    <row r="351652" spans="2:2" x14ac:dyDescent="0.25">
      <c r="B351652" t="s">
        <v>3878</v>
      </c>
    </row>
    <row r="351653" spans="2:2" x14ac:dyDescent="0.25">
      <c r="B351653" t="s">
        <v>3879</v>
      </c>
    </row>
    <row r="351654" spans="2:2" x14ac:dyDescent="0.25">
      <c r="B351654" t="s">
        <v>3880</v>
      </c>
    </row>
    <row r="351655" spans="2:2" x14ac:dyDescent="0.25">
      <c r="B351655" t="s">
        <v>3881</v>
      </c>
    </row>
    <row r="351656" spans="2:2" x14ac:dyDescent="0.25">
      <c r="B351656" t="s">
        <v>3882</v>
      </c>
    </row>
    <row r="351657" spans="2:2" x14ac:dyDescent="0.25">
      <c r="B351657" t="s">
        <v>3883</v>
      </c>
    </row>
    <row r="351658" spans="2:2" x14ac:dyDescent="0.25">
      <c r="B351658" t="s">
        <v>3884</v>
      </c>
    </row>
    <row r="351659" spans="2:2" x14ac:dyDescent="0.25">
      <c r="B351659" t="s">
        <v>3885</v>
      </c>
    </row>
    <row r="351660" spans="2:2" x14ac:dyDescent="0.25">
      <c r="B351660" t="s">
        <v>3886</v>
      </c>
    </row>
    <row r="351661" spans="2:2" x14ac:dyDescent="0.25">
      <c r="B351661" t="s">
        <v>3887</v>
      </c>
    </row>
    <row r="351662" spans="2:2" x14ac:dyDescent="0.25">
      <c r="B351662" t="s">
        <v>3888</v>
      </c>
    </row>
    <row r="351663" spans="2:2" x14ac:dyDescent="0.25">
      <c r="B351663" t="s">
        <v>3889</v>
      </c>
    </row>
    <row r="351664" spans="2:2" x14ac:dyDescent="0.25">
      <c r="B351664" t="s">
        <v>3890</v>
      </c>
    </row>
    <row r="351665" spans="2:2" x14ac:dyDescent="0.25">
      <c r="B351665" t="s">
        <v>3891</v>
      </c>
    </row>
    <row r="351666" spans="2:2" x14ac:dyDescent="0.25">
      <c r="B351666" t="s">
        <v>3892</v>
      </c>
    </row>
    <row r="351667" spans="2:2" x14ac:dyDescent="0.25">
      <c r="B351667" t="s">
        <v>3893</v>
      </c>
    </row>
    <row r="351668" spans="2:2" x14ac:dyDescent="0.25">
      <c r="B351668" t="s">
        <v>3894</v>
      </c>
    </row>
    <row r="351669" spans="2:2" x14ac:dyDescent="0.25">
      <c r="B351669" t="s">
        <v>3895</v>
      </c>
    </row>
    <row r="351670" spans="2:2" x14ac:dyDescent="0.25">
      <c r="B351670" t="s">
        <v>3896</v>
      </c>
    </row>
    <row r="351671" spans="2:2" x14ac:dyDescent="0.25">
      <c r="B351671" t="s">
        <v>3897</v>
      </c>
    </row>
    <row r="351672" spans="2:2" x14ac:dyDescent="0.25">
      <c r="B351672" t="s">
        <v>3898</v>
      </c>
    </row>
    <row r="351673" spans="2:2" x14ac:dyDescent="0.25">
      <c r="B351673" t="s">
        <v>3899</v>
      </c>
    </row>
    <row r="351674" spans="2:2" x14ac:dyDescent="0.25">
      <c r="B351674" t="s">
        <v>3900</v>
      </c>
    </row>
    <row r="351675" spans="2:2" x14ac:dyDescent="0.25">
      <c r="B351675" t="s">
        <v>3901</v>
      </c>
    </row>
    <row r="351676" spans="2:2" x14ac:dyDescent="0.25">
      <c r="B351676" t="s">
        <v>3902</v>
      </c>
    </row>
    <row r="351677" spans="2:2" x14ac:dyDescent="0.25">
      <c r="B351677" t="s">
        <v>3903</v>
      </c>
    </row>
    <row r="351678" spans="2:2" x14ac:dyDescent="0.25">
      <c r="B351678" t="s">
        <v>3904</v>
      </c>
    </row>
    <row r="351679" spans="2:2" x14ac:dyDescent="0.25">
      <c r="B351679" t="s">
        <v>3905</v>
      </c>
    </row>
    <row r="351680" spans="2:2" x14ac:dyDescent="0.25">
      <c r="B351680" t="s">
        <v>3906</v>
      </c>
    </row>
    <row r="351681" spans="2:2" x14ac:dyDescent="0.25">
      <c r="B351681" t="s">
        <v>3907</v>
      </c>
    </row>
    <row r="351682" spans="2:2" x14ac:dyDescent="0.25">
      <c r="B351682" t="s">
        <v>3908</v>
      </c>
    </row>
    <row r="351683" spans="2:2" x14ac:dyDescent="0.25">
      <c r="B351683" t="s">
        <v>3909</v>
      </c>
    </row>
    <row r="351684" spans="2:2" x14ac:dyDescent="0.25">
      <c r="B351684" t="s">
        <v>3910</v>
      </c>
    </row>
    <row r="351685" spans="2:2" x14ac:dyDescent="0.25">
      <c r="B351685" t="s">
        <v>3911</v>
      </c>
    </row>
    <row r="351686" spans="2:2" x14ac:dyDescent="0.25">
      <c r="B351686" t="s">
        <v>3912</v>
      </c>
    </row>
    <row r="351687" spans="2:2" x14ac:dyDescent="0.25">
      <c r="B351687" t="s">
        <v>3913</v>
      </c>
    </row>
    <row r="351688" spans="2:2" x14ac:dyDescent="0.25">
      <c r="B351688" t="s">
        <v>3914</v>
      </c>
    </row>
    <row r="351689" spans="2:2" x14ac:dyDescent="0.25">
      <c r="B351689" t="s">
        <v>3915</v>
      </c>
    </row>
    <row r="351690" spans="2:2" x14ac:dyDescent="0.25">
      <c r="B351690" t="s">
        <v>3916</v>
      </c>
    </row>
    <row r="351691" spans="2:2" x14ac:dyDescent="0.25">
      <c r="B351691" t="s">
        <v>3917</v>
      </c>
    </row>
    <row r="351692" spans="2:2" x14ac:dyDescent="0.25">
      <c r="B351692" t="s">
        <v>3918</v>
      </c>
    </row>
    <row r="351693" spans="2:2" x14ac:dyDescent="0.25">
      <c r="B351693" t="s">
        <v>3919</v>
      </c>
    </row>
    <row r="351694" spans="2:2" x14ac:dyDescent="0.25">
      <c r="B351694" t="s">
        <v>3920</v>
      </c>
    </row>
    <row r="351695" spans="2:2" x14ac:dyDescent="0.25">
      <c r="B351695" t="s">
        <v>3921</v>
      </c>
    </row>
    <row r="351696" spans="2:2" x14ac:dyDescent="0.25">
      <c r="B351696" t="s">
        <v>3922</v>
      </c>
    </row>
    <row r="351697" spans="2:2" x14ac:dyDescent="0.25">
      <c r="B351697" t="s">
        <v>3923</v>
      </c>
    </row>
    <row r="351698" spans="2:2" x14ac:dyDescent="0.25">
      <c r="B351698" t="s">
        <v>3924</v>
      </c>
    </row>
    <row r="351699" spans="2:2" x14ac:dyDescent="0.25">
      <c r="B351699" t="s">
        <v>3925</v>
      </c>
    </row>
    <row r="351700" spans="2:2" x14ac:dyDescent="0.25">
      <c r="B351700" t="s">
        <v>3926</v>
      </c>
    </row>
    <row r="351701" spans="2:2" x14ac:dyDescent="0.25">
      <c r="B351701" t="s">
        <v>3927</v>
      </c>
    </row>
    <row r="351702" spans="2:2" x14ac:dyDescent="0.25">
      <c r="B351702" t="s">
        <v>3928</v>
      </c>
    </row>
    <row r="351703" spans="2:2" x14ac:dyDescent="0.25">
      <c r="B351703" t="s">
        <v>3929</v>
      </c>
    </row>
    <row r="351704" spans="2:2" x14ac:dyDescent="0.25">
      <c r="B351704" t="s">
        <v>3930</v>
      </c>
    </row>
    <row r="351705" spans="2:2" x14ac:dyDescent="0.25">
      <c r="B351705" t="s">
        <v>3931</v>
      </c>
    </row>
    <row r="351706" spans="2:2" x14ac:dyDescent="0.25">
      <c r="B351706" t="s">
        <v>3932</v>
      </c>
    </row>
    <row r="351707" spans="2:2" x14ac:dyDescent="0.25">
      <c r="B351707" t="s">
        <v>3933</v>
      </c>
    </row>
    <row r="351708" spans="2:2" x14ac:dyDescent="0.25">
      <c r="B351708" t="s">
        <v>3934</v>
      </c>
    </row>
    <row r="351709" spans="2:2" x14ac:dyDescent="0.25">
      <c r="B351709" t="s">
        <v>3935</v>
      </c>
    </row>
    <row r="351710" spans="2:2" x14ac:dyDescent="0.25">
      <c r="B351710" t="s">
        <v>3936</v>
      </c>
    </row>
    <row r="351711" spans="2:2" x14ac:dyDescent="0.25">
      <c r="B351711" t="s">
        <v>3937</v>
      </c>
    </row>
    <row r="351712" spans="2:2" x14ac:dyDescent="0.25">
      <c r="B351712" t="s">
        <v>3938</v>
      </c>
    </row>
    <row r="351713" spans="2:2" x14ac:dyDescent="0.25">
      <c r="B351713" t="s">
        <v>3939</v>
      </c>
    </row>
    <row r="351714" spans="2:2" x14ac:dyDescent="0.25">
      <c r="B351714" t="s">
        <v>3940</v>
      </c>
    </row>
    <row r="351715" spans="2:2" x14ac:dyDescent="0.25">
      <c r="B351715" t="s">
        <v>3941</v>
      </c>
    </row>
    <row r="351716" spans="2:2" x14ac:dyDescent="0.25">
      <c r="B351716" t="s">
        <v>3942</v>
      </c>
    </row>
    <row r="351717" spans="2:2" x14ac:dyDescent="0.25">
      <c r="B351717" t="s">
        <v>3943</v>
      </c>
    </row>
    <row r="351718" spans="2:2" x14ac:dyDescent="0.25">
      <c r="B351718" t="s">
        <v>3944</v>
      </c>
    </row>
    <row r="351719" spans="2:2" x14ac:dyDescent="0.25">
      <c r="B351719" t="s">
        <v>3945</v>
      </c>
    </row>
    <row r="351720" spans="2:2" x14ac:dyDescent="0.25">
      <c r="B351720" t="s">
        <v>3946</v>
      </c>
    </row>
    <row r="351721" spans="2:2" x14ac:dyDescent="0.25">
      <c r="B351721" t="s">
        <v>3947</v>
      </c>
    </row>
    <row r="351722" spans="2:2" x14ac:dyDescent="0.25">
      <c r="B351722" t="s">
        <v>3948</v>
      </c>
    </row>
    <row r="351723" spans="2:2" x14ac:dyDescent="0.25">
      <c r="B351723" t="s">
        <v>3949</v>
      </c>
    </row>
    <row r="351724" spans="2:2" x14ac:dyDescent="0.25">
      <c r="B351724" t="s">
        <v>3950</v>
      </c>
    </row>
    <row r="351725" spans="2:2" x14ac:dyDescent="0.25">
      <c r="B351725" t="s">
        <v>3951</v>
      </c>
    </row>
    <row r="351726" spans="2:2" x14ac:dyDescent="0.25">
      <c r="B351726" t="s">
        <v>3952</v>
      </c>
    </row>
    <row r="351727" spans="2:2" x14ac:dyDescent="0.25">
      <c r="B351727" t="s">
        <v>3953</v>
      </c>
    </row>
    <row r="351728" spans="2:2" x14ac:dyDescent="0.25">
      <c r="B351728" t="s">
        <v>3954</v>
      </c>
    </row>
    <row r="351729" spans="2:2" x14ac:dyDescent="0.25">
      <c r="B351729" t="s">
        <v>3955</v>
      </c>
    </row>
    <row r="351730" spans="2:2" x14ac:dyDescent="0.25">
      <c r="B351730" t="s">
        <v>3956</v>
      </c>
    </row>
    <row r="351731" spans="2:2" x14ac:dyDescent="0.25">
      <c r="B351731" t="s">
        <v>3957</v>
      </c>
    </row>
    <row r="351732" spans="2:2" x14ac:dyDescent="0.25">
      <c r="B351732" t="s">
        <v>3958</v>
      </c>
    </row>
    <row r="351733" spans="2:2" x14ac:dyDescent="0.25">
      <c r="B351733" t="s">
        <v>3959</v>
      </c>
    </row>
    <row r="351734" spans="2:2" x14ac:dyDescent="0.25">
      <c r="B351734" t="s">
        <v>3960</v>
      </c>
    </row>
    <row r="351735" spans="2:2" x14ac:dyDescent="0.25">
      <c r="B351735" t="s">
        <v>3961</v>
      </c>
    </row>
    <row r="351736" spans="2:2" x14ac:dyDescent="0.25">
      <c r="B351736" t="s">
        <v>3962</v>
      </c>
    </row>
    <row r="351737" spans="2:2" x14ac:dyDescent="0.25">
      <c r="B351737" t="s">
        <v>3963</v>
      </c>
    </row>
    <row r="351738" spans="2:2" x14ac:dyDescent="0.25">
      <c r="B351738" t="s">
        <v>3964</v>
      </c>
    </row>
    <row r="351739" spans="2:2" x14ac:dyDescent="0.25">
      <c r="B351739" t="s">
        <v>3965</v>
      </c>
    </row>
    <row r="351740" spans="2:2" x14ac:dyDescent="0.25">
      <c r="B351740" t="s">
        <v>3966</v>
      </c>
    </row>
    <row r="351741" spans="2:2" x14ac:dyDescent="0.25">
      <c r="B351741" t="s">
        <v>3967</v>
      </c>
    </row>
    <row r="351742" spans="2:2" x14ac:dyDescent="0.25">
      <c r="B351742" t="s">
        <v>3968</v>
      </c>
    </row>
    <row r="351743" spans="2:2" x14ac:dyDescent="0.25">
      <c r="B351743" t="s">
        <v>3969</v>
      </c>
    </row>
    <row r="351744" spans="2:2" x14ac:dyDescent="0.25">
      <c r="B351744" t="s">
        <v>3970</v>
      </c>
    </row>
    <row r="351745" spans="2:2" x14ac:dyDescent="0.25">
      <c r="B351745" t="s">
        <v>3971</v>
      </c>
    </row>
    <row r="351746" spans="2:2" x14ac:dyDescent="0.25">
      <c r="B351746" t="s">
        <v>3972</v>
      </c>
    </row>
    <row r="351747" spans="2:2" x14ac:dyDescent="0.25">
      <c r="B351747" t="s">
        <v>3973</v>
      </c>
    </row>
    <row r="351748" spans="2:2" x14ac:dyDescent="0.25">
      <c r="B351748" t="s">
        <v>3974</v>
      </c>
    </row>
    <row r="351749" spans="2:2" x14ac:dyDescent="0.25">
      <c r="B351749" t="s">
        <v>3975</v>
      </c>
    </row>
    <row r="351750" spans="2:2" x14ac:dyDescent="0.25">
      <c r="B351750" t="s">
        <v>3976</v>
      </c>
    </row>
    <row r="351751" spans="2:2" x14ac:dyDescent="0.25">
      <c r="B351751" t="s">
        <v>3977</v>
      </c>
    </row>
    <row r="351752" spans="2:2" x14ac:dyDescent="0.25">
      <c r="B351752" t="s">
        <v>3978</v>
      </c>
    </row>
    <row r="351753" spans="2:2" x14ac:dyDescent="0.25">
      <c r="B351753" t="s">
        <v>3979</v>
      </c>
    </row>
    <row r="351754" spans="2:2" x14ac:dyDescent="0.25">
      <c r="B351754" t="s">
        <v>3980</v>
      </c>
    </row>
    <row r="351755" spans="2:2" x14ac:dyDescent="0.25">
      <c r="B351755" t="s">
        <v>3981</v>
      </c>
    </row>
    <row r="351756" spans="2:2" x14ac:dyDescent="0.25">
      <c r="B351756" t="s">
        <v>3982</v>
      </c>
    </row>
    <row r="351757" spans="2:2" x14ac:dyDescent="0.25">
      <c r="B351757" t="s">
        <v>3983</v>
      </c>
    </row>
    <row r="351758" spans="2:2" x14ac:dyDescent="0.25">
      <c r="B351758" t="s">
        <v>3984</v>
      </c>
    </row>
    <row r="351759" spans="2:2" x14ac:dyDescent="0.25">
      <c r="B351759" t="s">
        <v>3985</v>
      </c>
    </row>
    <row r="351760" spans="2:2" x14ac:dyDescent="0.25">
      <c r="B351760" t="s">
        <v>3986</v>
      </c>
    </row>
    <row r="351761" spans="2:2" x14ac:dyDescent="0.25">
      <c r="B351761" t="s">
        <v>3987</v>
      </c>
    </row>
    <row r="351762" spans="2:2" x14ac:dyDescent="0.25">
      <c r="B351762" t="s">
        <v>3988</v>
      </c>
    </row>
    <row r="351763" spans="2:2" x14ac:dyDescent="0.25">
      <c r="B351763" t="s">
        <v>3989</v>
      </c>
    </row>
    <row r="351764" spans="2:2" x14ac:dyDescent="0.25">
      <c r="B351764" t="s">
        <v>3990</v>
      </c>
    </row>
    <row r="351765" spans="2:2" x14ac:dyDescent="0.25">
      <c r="B351765" t="s">
        <v>3991</v>
      </c>
    </row>
    <row r="351766" spans="2:2" x14ac:dyDescent="0.25">
      <c r="B351766" t="s">
        <v>3992</v>
      </c>
    </row>
    <row r="351767" spans="2:2" x14ac:dyDescent="0.25">
      <c r="B351767" t="s">
        <v>3993</v>
      </c>
    </row>
    <row r="351768" spans="2:2" x14ac:dyDescent="0.25">
      <c r="B351768" t="s">
        <v>3994</v>
      </c>
    </row>
    <row r="351769" spans="2:2" x14ac:dyDescent="0.25">
      <c r="B351769" t="s">
        <v>3995</v>
      </c>
    </row>
    <row r="351770" spans="2:2" x14ac:dyDescent="0.25">
      <c r="B351770" t="s">
        <v>3996</v>
      </c>
    </row>
    <row r="351771" spans="2:2" x14ac:dyDescent="0.25">
      <c r="B351771" t="s">
        <v>3997</v>
      </c>
    </row>
    <row r="351772" spans="2:2" x14ac:dyDescent="0.25">
      <c r="B351772" t="s">
        <v>3998</v>
      </c>
    </row>
    <row r="351773" spans="2:2" x14ac:dyDescent="0.25">
      <c r="B351773" t="s">
        <v>3999</v>
      </c>
    </row>
    <row r="351774" spans="2:2" x14ac:dyDescent="0.25">
      <c r="B351774" t="s">
        <v>4000</v>
      </c>
    </row>
    <row r="351775" spans="2:2" x14ac:dyDescent="0.25">
      <c r="B351775" t="s">
        <v>4001</v>
      </c>
    </row>
    <row r="351776" spans="2:2" x14ac:dyDescent="0.25">
      <c r="B351776" t="s">
        <v>4002</v>
      </c>
    </row>
    <row r="351777" spans="2:2" x14ac:dyDescent="0.25">
      <c r="B351777" t="s">
        <v>4003</v>
      </c>
    </row>
    <row r="351778" spans="2:2" x14ac:dyDescent="0.25">
      <c r="B351778" t="s">
        <v>4004</v>
      </c>
    </row>
    <row r="351779" spans="2:2" x14ac:dyDescent="0.25">
      <c r="B351779" t="s">
        <v>4005</v>
      </c>
    </row>
    <row r="351780" spans="2:2" x14ac:dyDescent="0.25">
      <c r="B351780" t="s">
        <v>4006</v>
      </c>
    </row>
    <row r="351781" spans="2:2" x14ac:dyDescent="0.25">
      <c r="B351781" t="s">
        <v>4007</v>
      </c>
    </row>
    <row r="351782" spans="2:2" x14ac:dyDescent="0.25">
      <c r="B351782" t="s">
        <v>4008</v>
      </c>
    </row>
    <row r="351783" spans="2:2" x14ac:dyDescent="0.25">
      <c r="B351783" t="s">
        <v>4009</v>
      </c>
    </row>
    <row r="351784" spans="2:2" x14ac:dyDescent="0.25">
      <c r="B351784" t="s">
        <v>4010</v>
      </c>
    </row>
    <row r="351785" spans="2:2" x14ac:dyDescent="0.25">
      <c r="B351785" t="s">
        <v>4011</v>
      </c>
    </row>
    <row r="351786" spans="2:2" x14ac:dyDescent="0.25">
      <c r="B351786" t="s">
        <v>4012</v>
      </c>
    </row>
    <row r="351787" spans="2:2" x14ac:dyDescent="0.25">
      <c r="B351787" t="s">
        <v>4013</v>
      </c>
    </row>
    <row r="351788" spans="2:2" x14ac:dyDescent="0.25">
      <c r="B351788" t="s">
        <v>4014</v>
      </c>
    </row>
    <row r="351789" spans="2:2" x14ac:dyDescent="0.25">
      <c r="B351789" t="s">
        <v>4015</v>
      </c>
    </row>
    <row r="351790" spans="2:2" x14ac:dyDescent="0.25">
      <c r="B351790" t="s">
        <v>4016</v>
      </c>
    </row>
    <row r="351791" spans="2:2" x14ac:dyDescent="0.25">
      <c r="B351791" t="s">
        <v>4017</v>
      </c>
    </row>
    <row r="351792" spans="2:2" x14ac:dyDescent="0.25">
      <c r="B351792" t="s">
        <v>4018</v>
      </c>
    </row>
    <row r="351793" spans="2:2" x14ac:dyDescent="0.25">
      <c r="B351793" t="s">
        <v>4019</v>
      </c>
    </row>
    <row r="351794" spans="2:2" x14ac:dyDescent="0.25">
      <c r="B351794" t="s">
        <v>4020</v>
      </c>
    </row>
    <row r="351795" spans="2:2" x14ac:dyDescent="0.25">
      <c r="B351795" t="s">
        <v>4021</v>
      </c>
    </row>
    <row r="351796" spans="2:2" x14ac:dyDescent="0.25">
      <c r="B351796" t="s">
        <v>4022</v>
      </c>
    </row>
    <row r="351797" spans="2:2" x14ac:dyDescent="0.25">
      <c r="B351797" t="s">
        <v>4023</v>
      </c>
    </row>
    <row r="351798" spans="2:2" x14ac:dyDescent="0.25">
      <c r="B351798" t="s">
        <v>4024</v>
      </c>
    </row>
    <row r="351799" spans="2:2" x14ac:dyDescent="0.25">
      <c r="B351799" t="s">
        <v>4025</v>
      </c>
    </row>
    <row r="351800" spans="2:2" x14ac:dyDescent="0.25">
      <c r="B351800" t="s">
        <v>4026</v>
      </c>
    </row>
    <row r="351801" spans="2:2" x14ac:dyDescent="0.25">
      <c r="B351801" t="s">
        <v>4027</v>
      </c>
    </row>
    <row r="351802" spans="2:2" x14ac:dyDescent="0.25">
      <c r="B351802" t="s">
        <v>4028</v>
      </c>
    </row>
    <row r="351803" spans="2:2" x14ac:dyDescent="0.25">
      <c r="B351803" t="s">
        <v>4029</v>
      </c>
    </row>
    <row r="351804" spans="2:2" x14ac:dyDescent="0.25">
      <c r="B351804" t="s">
        <v>4030</v>
      </c>
    </row>
    <row r="351805" spans="2:2" x14ac:dyDescent="0.25">
      <c r="B351805" t="s">
        <v>4031</v>
      </c>
    </row>
    <row r="351806" spans="2:2" x14ac:dyDescent="0.25">
      <c r="B351806" t="s">
        <v>4032</v>
      </c>
    </row>
    <row r="351807" spans="2:2" x14ac:dyDescent="0.25">
      <c r="B351807" t="s">
        <v>4033</v>
      </c>
    </row>
    <row r="351808" spans="2:2" x14ac:dyDescent="0.25">
      <c r="B351808" t="s">
        <v>4034</v>
      </c>
    </row>
    <row r="351809" spans="2:2" x14ac:dyDescent="0.25">
      <c r="B351809" t="s">
        <v>4035</v>
      </c>
    </row>
    <row r="351810" spans="2:2" x14ac:dyDescent="0.25">
      <c r="B351810" t="s">
        <v>4036</v>
      </c>
    </row>
    <row r="351811" spans="2:2" x14ac:dyDescent="0.25">
      <c r="B351811" t="s">
        <v>4037</v>
      </c>
    </row>
    <row r="351812" spans="2:2" x14ac:dyDescent="0.25">
      <c r="B351812" t="s">
        <v>4038</v>
      </c>
    </row>
    <row r="351813" spans="2:2" x14ac:dyDescent="0.25">
      <c r="B351813" t="s">
        <v>4039</v>
      </c>
    </row>
    <row r="351814" spans="2:2" x14ac:dyDescent="0.25">
      <c r="B351814" t="s">
        <v>4040</v>
      </c>
    </row>
    <row r="351815" spans="2:2" x14ac:dyDescent="0.25">
      <c r="B351815" t="s">
        <v>4041</v>
      </c>
    </row>
    <row r="351816" spans="2:2" x14ac:dyDescent="0.25">
      <c r="B351816" t="s">
        <v>4042</v>
      </c>
    </row>
    <row r="351817" spans="2:2" x14ac:dyDescent="0.25">
      <c r="B351817" t="s">
        <v>4043</v>
      </c>
    </row>
    <row r="351818" spans="2:2" x14ac:dyDescent="0.25">
      <c r="B351818" t="s">
        <v>4044</v>
      </c>
    </row>
    <row r="351819" spans="2:2" x14ac:dyDescent="0.25">
      <c r="B351819" t="s">
        <v>4045</v>
      </c>
    </row>
    <row r="351820" spans="2:2" x14ac:dyDescent="0.25">
      <c r="B351820" t="s">
        <v>4046</v>
      </c>
    </row>
    <row r="351821" spans="2:2" x14ac:dyDescent="0.25">
      <c r="B351821" t="s">
        <v>4047</v>
      </c>
    </row>
    <row r="351822" spans="2:2" x14ac:dyDescent="0.25">
      <c r="B351822" t="s">
        <v>4048</v>
      </c>
    </row>
    <row r="351823" spans="2:2" x14ac:dyDescent="0.25">
      <c r="B351823" t="s">
        <v>4049</v>
      </c>
    </row>
    <row r="351824" spans="2:2" x14ac:dyDescent="0.25">
      <c r="B351824" t="s">
        <v>4050</v>
      </c>
    </row>
    <row r="351825" spans="2:2" x14ac:dyDescent="0.25">
      <c r="B351825" t="s">
        <v>4051</v>
      </c>
    </row>
    <row r="351826" spans="2:2" x14ac:dyDescent="0.25">
      <c r="B351826" t="s">
        <v>4052</v>
      </c>
    </row>
    <row r="351827" spans="2:2" x14ac:dyDescent="0.25">
      <c r="B351827" t="s">
        <v>4053</v>
      </c>
    </row>
    <row r="351828" spans="2:2" x14ac:dyDescent="0.25">
      <c r="B351828" t="s">
        <v>4054</v>
      </c>
    </row>
    <row r="351829" spans="2:2" x14ac:dyDescent="0.25">
      <c r="B351829" t="s">
        <v>4055</v>
      </c>
    </row>
    <row r="351830" spans="2:2" x14ac:dyDescent="0.25">
      <c r="B351830" t="s">
        <v>4056</v>
      </c>
    </row>
    <row r="351831" spans="2:2" x14ac:dyDescent="0.25">
      <c r="B351831" t="s">
        <v>4057</v>
      </c>
    </row>
    <row r="351832" spans="2:2" x14ac:dyDescent="0.25">
      <c r="B351832" t="s">
        <v>4058</v>
      </c>
    </row>
    <row r="351833" spans="2:2" x14ac:dyDescent="0.25">
      <c r="B351833" t="s">
        <v>4059</v>
      </c>
    </row>
    <row r="351834" spans="2:2" x14ac:dyDescent="0.25">
      <c r="B351834" t="s">
        <v>4060</v>
      </c>
    </row>
    <row r="351835" spans="2:2" x14ac:dyDescent="0.25">
      <c r="B351835" t="s">
        <v>4061</v>
      </c>
    </row>
    <row r="351836" spans="2:2" x14ac:dyDescent="0.25">
      <c r="B351836" t="s">
        <v>4062</v>
      </c>
    </row>
    <row r="351837" spans="2:2" x14ac:dyDescent="0.25">
      <c r="B351837" t="s">
        <v>4063</v>
      </c>
    </row>
    <row r="351838" spans="2:2" x14ac:dyDescent="0.25">
      <c r="B351838" t="s">
        <v>4064</v>
      </c>
    </row>
    <row r="351839" spans="2:2" x14ac:dyDescent="0.25">
      <c r="B351839" t="s">
        <v>4065</v>
      </c>
    </row>
    <row r="351840" spans="2:2" x14ac:dyDescent="0.25">
      <c r="B351840" t="s">
        <v>4066</v>
      </c>
    </row>
    <row r="351841" spans="2:2" x14ac:dyDescent="0.25">
      <c r="B351841" t="s">
        <v>4067</v>
      </c>
    </row>
    <row r="351842" spans="2:2" x14ac:dyDescent="0.25">
      <c r="B351842" t="s">
        <v>4068</v>
      </c>
    </row>
    <row r="351843" spans="2:2" x14ac:dyDescent="0.25">
      <c r="B351843" t="s">
        <v>4069</v>
      </c>
    </row>
    <row r="351844" spans="2:2" x14ac:dyDescent="0.25">
      <c r="B351844" t="s">
        <v>4070</v>
      </c>
    </row>
    <row r="351845" spans="2:2" x14ac:dyDescent="0.25">
      <c r="B351845" t="s">
        <v>4071</v>
      </c>
    </row>
    <row r="351846" spans="2:2" x14ac:dyDescent="0.25">
      <c r="B351846" t="s">
        <v>4072</v>
      </c>
    </row>
    <row r="351847" spans="2:2" x14ac:dyDescent="0.25">
      <c r="B351847" t="s">
        <v>4073</v>
      </c>
    </row>
    <row r="351848" spans="2:2" x14ac:dyDescent="0.25">
      <c r="B351848" t="s">
        <v>4074</v>
      </c>
    </row>
    <row r="351849" spans="2:2" x14ac:dyDescent="0.25">
      <c r="B351849" t="s">
        <v>4075</v>
      </c>
    </row>
    <row r="351850" spans="2:2" x14ac:dyDescent="0.25">
      <c r="B351850" t="s">
        <v>4076</v>
      </c>
    </row>
    <row r="351851" spans="2:2" x14ac:dyDescent="0.25">
      <c r="B351851" t="s">
        <v>4077</v>
      </c>
    </row>
    <row r="351852" spans="2:2" x14ac:dyDescent="0.25">
      <c r="B351852" t="s">
        <v>4078</v>
      </c>
    </row>
    <row r="351853" spans="2:2" x14ac:dyDescent="0.25">
      <c r="B351853" t="s">
        <v>4079</v>
      </c>
    </row>
    <row r="351854" spans="2:2" x14ac:dyDescent="0.25">
      <c r="B351854" t="s">
        <v>4080</v>
      </c>
    </row>
    <row r="351855" spans="2:2" x14ac:dyDescent="0.25">
      <c r="B351855" t="s">
        <v>4081</v>
      </c>
    </row>
    <row r="351856" spans="2:2" x14ac:dyDescent="0.25">
      <c r="B351856" t="s">
        <v>4082</v>
      </c>
    </row>
    <row r="351857" spans="2:2" x14ac:dyDescent="0.25">
      <c r="B351857" t="s">
        <v>4083</v>
      </c>
    </row>
    <row r="351858" spans="2:2" x14ac:dyDescent="0.25">
      <c r="B351858" t="s">
        <v>4084</v>
      </c>
    </row>
    <row r="351859" spans="2:2" x14ac:dyDescent="0.25">
      <c r="B351859" t="s">
        <v>4085</v>
      </c>
    </row>
    <row r="351860" spans="2:2" x14ac:dyDescent="0.25">
      <c r="B351860" t="s">
        <v>4086</v>
      </c>
    </row>
    <row r="351861" spans="2:2" x14ac:dyDescent="0.25">
      <c r="B351861" t="s">
        <v>4087</v>
      </c>
    </row>
    <row r="351862" spans="2:2" x14ac:dyDescent="0.25">
      <c r="B351862" t="s">
        <v>4088</v>
      </c>
    </row>
    <row r="351863" spans="2:2" x14ac:dyDescent="0.25">
      <c r="B351863" t="s">
        <v>4089</v>
      </c>
    </row>
    <row r="351864" spans="2:2" x14ac:dyDescent="0.25">
      <c r="B351864" t="s">
        <v>4090</v>
      </c>
    </row>
    <row r="351865" spans="2:2" x14ac:dyDescent="0.25">
      <c r="B351865" t="s">
        <v>4091</v>
      </c>
    </row>
    <row r="351866" spans="2:2" x14ac:dyDescent="0.25">
      <c r="B351866" t="s">
        <v>4092</v>
      </c>
    </row>
    <row r="351867" spans="2:2" x14ac:dyDescent="0.25">
      <c r="B351867" t="s">
        <v>4093</v>
      </c>
    </row>
    <row r="351868" spans="2:2" x14ac:dyDescent="0.25">
      <c r="B351868" t="s">
        <v>4094</v>
      </c>
    </row>
    <row r="351869" spans="2:2" x14ac:dyDescent="0.25">
      <c r="B351869" t="s">
        <v>4095</v>
      </c>
    </row>
    <row r="351870" spans="2:2" x14ac:dyDescent="0.25">
      <c r="B351870" t="s">
        <v>4096</v>
      </c>
    </row>
    <row r="351871" spans="2:2" x14ac:dyDescent="0.25">
      <c r="B351871" t="s">
        <v>4097</v>
      </c>
    </row>
    <row r="351872" spans="2:2" x14ac:dyDescent="0.25">
      <c r="B351872" t="s">
        <v>4098</v>
      </c>
    </row>
    <row r="351873" spans="2:2" x14ac:dyDescent="0.25">
      <c r="B351873" t="s">
        <v>4099</v>
      </c>
    </row>
    <row r="351874" spans="2:2" x14ac:dyDescent="0.25">
      <c r="B351874" t="s">
        <v>4100</v>
      </c>
    </row>
    <row r="351875" spans="2:2" x14ac:dyDescent="0.25">
      <c r="B351875" t="s">
        <v>4101</v>
      </c>
    </row>
    <row r="351876" spans="2:2" x14ac:dyDescent="0.25">
      <c r="B351876" t="s">
        <v>4102</v>
      </c>
    </row>
    <row r="351877" spans="2:2" x14ac:dyDescent="0.25">
      <c r="B351877" t="s">
        <v>4103</v>
      </c>
    </row>
    <row r="351878" spans="2:2" x14ac:dyDescent="0.25">
      <c r="B351878" t="s">
        <v>4104</v>
      </c>
    </row>
    <row r="351879" spans="2:2" x14ac:dyDescent="0.25">
      <c r="B351879" t="s">
        <v>4105</v>
      </c>
    </row>
    <row r="351880" spans="2:2" x14ac:dyDescent="0.25">
      <c r="B351880" t="s">
        <v>4106</v>
      </c>
    </row>
    <row r="351881" spans="2:2" x14ac:dyDescent="0.25">
      <c r="B351881" t="s">
        <v>4107</v>
      </c>
    </row>
    <row r="351882" spans="2:2" x14ac:dyDescent="0.25">
      <c r="B351882" t="s">
        <v>4108</v>
      </c>
    </row>
    <row r="351883" spans="2:2" x14ac:dyDescent="0.25">
      <c r="B351883" t="s">
        <v>4109</v>
      </c>
    </row>
    <row r="351884" spans="2:2" x14ac:dyDescent="0.25">
      <c r="B351884" t="s">
        <v>4110</v>
      </c>
    </row>
    <row r="351885" spans="2:2" x14ac:dyDescent="0.25">
      <c r="B351885" t="s">
        <v>4111</v>
      </c>
    </row>
    <row r="351886" spans="2:2" x14ac:dyDescent="0.25">
      <c r="B351886" t="s">
        <v>4112</v>
      </c>
    </row>
    <row r="351887" spans="2:2" x14ac:dyDescent="0.25">
      <c r="B351887" t="s">
        <v>4113</v>
      </c>
    </row>
    <row r="351888" spans="2:2" x14ac:dyDescent="0.25">
      <c r="B351888" t="s">
        <v>4114</v>
      </c>
    </row>
    <row r="351889" spans="2:2" x14ac:dyDescent="0.25">
      <c r="B351889" t="s">
        <v>4115</v>
      </c>
    </row>
    <row r="351890" spans="2:2" x14ac:dyDescent="0.25">
      <c r="B351890" t="s">
        <v>4116</v>
      </c>
    </row>
    <row r="351891" spans="2:2" x14ac:dyDescent="0.25">
      <c r="B351891" t="s">
        <v>4117</v>
      </c>
    </row>
    <row r="351892" spans="2:2" x14ac:dyDescent="0.25">
      <c r="B351892" t="s">
        <v>4118</v>
      </c>
    </row>
    <row r="351893" spans="2:2" x14ac:dyDescent="0.25">
      <c r="B351893" t="s">
        <v>4119</v>
      </c>
    </row>
    <row r="351894" spans="2:2" x14ac:dyDescent="0.25">
      <c r="B351894" t="s">
        <v>4120</v>
      </c>
    </row>
    <row r="351895" spans="2:2" x14ac:dyDescent="0.25">
      <c r="B351895" t="s">
        <v>4121</v>
      </c>
    </row>
    <row r="351896" spans="2:2" x14ac:dyDescent="0.25">
      <c r="B351896" t="s">
        <v>4122</v>
      </c>
    </row>
    <row r="351897" spans="2:2" x14ac:dyDescent="0.25">
      <c r="B351897" t="s">
        <v>4123</v>
      </c>
    </row>
    <row r="351898" spans="2:2" x14ac:dyDescent="0.25">
      <c r="B351898" t="s">
        <v>4124</v>
      </c>
    </row>
    <row r="351899" spans="2:2" x14ac:dyDescent="0.25">
      <c r="B351899" t="s">
        <v>4125</v>
      </c>
    </row>
    <row r="351900" spans="2:2" x14ac:dyDescent="0.25">
      <c r="B351900" t="s">
        <v>4126</v>
      </c>
    </row>
    <row r="351901" spans="2:2" x14ac:dyDescent="0.25">
      <c r="B351901" t="s">
        <v>4127</v>
      </c>
    </row>
    <row r="351902" spans="2:2" x14ac:dyDescent="0.25">
      <c r="B351902" t="s">
        <v>4128</v>
      </c>
    </row>
    <row r="351903" spans="2:2" x14ac:dyDescent="0.25">
      <c r="B351903" t="s">
        <v>4129</v>
      </c>
    </row>
    <row r="351904" spans="2:2" x14ac:dyDescent="0.25">
      <c r="B351904" t="s">
        <v>4130</v>
      </c>
    </row>
    <row r="351905" spans="2:2" x14ac:dyDescent="0.25">
      <c r="B351905" t="s">
        <v>4131</v>
      </c>
    </row>
    <row r="351906" spans="2:2" x14ac:dyDescent="0.25">
      <c r="B351906" t="s">
        <v>4132</v>
      </c>
    </row>
    <row r="351907" spans="2:2" x14ac:dyDescent="0.25">
      <c r="B351907" t="s">
        <v>4133</v>
      </c>
    </row>
    <row r="351908" spans="2:2" x14ac:dyDescent="0.25">
      <c r="B351908" t="s">
        <v>4134</v>
      </c>
    </row>
    <row r="351909" spans="2:2" x14ac:dyDescent="0.25">
      <c r="B351909" t="s">
        <v>4135</v>
      </c>
    </row>
    <row r="351910" spans="2:2" x14ac:dyDescent="0.25">
      <c r="B351910" t="s">
        <v>4136</v>
      </c>
    </row>
    <row r="351911" spans="2:2" x14ac:dyDescent="0.25">
      <c r="B351911" t="s">
        <v>4137</v>
      </c>
    </row>
    <row r="351912" spans="2:2" x14ac:dyDescent="0.25">
      <c r="B351912" t="s">
        <v>4138</v>
      </c>
    </row>
    <row r="351913" spans="2:2" x14ac:dyDescent="0.25">
      <c r="B351913" t="s">
        <v>4139</v>
      </c>
    </row>
    <row r="351914" spans="2:2" x14ac:dyDescent="0.25">
      <c r="B351914" t="s">
        <v>4140</v>
      </c>
    </row>
    <row r="351915" spans="2:2" x14ac:dyDescent="0.25">
      <c r="B351915" t="s">
        <v>4141</v>
      </c>
    </row>
    <row r="351916" spans="2:2" x14ac:dyDescent="0.25">
      <c r="B351916" t="s">
        <v>4142</v>
      </c>
    </row>
    <row r="351917" spans="2:2" x14ac:dyDescent="0.25">
      <c r="B351917" t="s">
        <v>4143</v>
      </c>
    </row>
    <row r="351918" spans="2:2" x14ac:dyDescent="0.25">
      <c r="B351918" t="s">
        <v>4144</v>
      </c>
    </row>
    <row r="351919" spans="2:2" x14ac:dyDescent="0.25">
      <c r="B351919" t="s">
        <v>4145</v>
      </c>
    </row>
    <row r="351920" spans="2:2" x14ac:dyDescent="0.25">
      <c r="B351920" t="s">
        <v>4146</v>
      </c>
    </row>
    <row r="351921" spans="2:2" x14ac:dyDescent="0.25">
      <c r="B351921" t="s">
        <v>4147</v>
      </c>
    </row>
    <row r="351922" spans="2:2" x14ac:dyDescent="0.25">
      <c r="B351922" t="s">
        <v>4148</v>
      </c>
    </row>
    <row r="351923" spans="2:2" x14ac:dyDescent="0.25">
      <c r="B351923" t="s">
        <v>4149</v>
      </c>
    </row>
    <row r="351924" spans="2:2" x14ac:dyDescent="0.25">
      <c r="B351924" t="s">
        <v>4150</v>
      </c>
    </row>
    <row r="351925" spans="2:2" x14ac:dyDescent="0.25">
      <c r="B351925" t="s">
        <v>4151</v>
      </c>
    </row>
    <row r="351926" spans="2:2" x14ac:dyDescent="0.25">
      <c r="B351926" t="s">
        <v>4152</v>
      </c>
    </row>
    <row r="351927" spans="2:2" x14ac:dyDescent="0.25">
      <c r="B351927" t="s">
        <v>4153</v>
      </c>
    </row>
    <row r="351928" spans="2:2" x14ac:dyDescent="0.25">
      <c r="B351928" t="s">
        <v>4154</v>
      </c>
    </row>
    <row r="351929" spans="2:2" x14ac:dyDescent="0.25">
      <c r="B351929" t="s">
        <v>4155</v>
      </c>
    </row>
    <row r="351930" spans="2:2" x14ac:dyDescent="0.25">
      <c r="B351930" t="s">
        <v>4156</v>
      </c>
    </row>
    <row r="351931" spans="2:2" x14ac:dyDescent="0.25">
      <c r="B351931" t="s">
        <v>4157</v>
      </c>
    </row>
    <row r="351932" spans="2:2" x14ac:dyDescent="0.25">
      <c r="B351932" t="s">
        <v>4158</v>
      </c>
    </row>
    <row r="351933" spans="2:2" x14ac:dyDescent="0.25">
      <c r="B351933" t="s">
        <v>4159</v>
      </c>
    </row>
    <row r="351934" spans="2:2" x14ac:dyDescent="0.25">
      <c r="B351934" t="s">
        <v>4160</v>
      </c>
    </row>
    <row r="351935" spans="2:2" x14ac:dyDescent="0.25">
      <c r="B351935" t="s">
        <v>4161</v>
      </c>
    </row>
    <row r="351936" spans="2:2" x14ac:dyDescent="0.25">
      <c r="B351936" t="s">
        <v>4162</v>
      </c>
    </row>
    <row r="351937" spans="2:2" x14ac:dyDescent="0.25">
      <c r="B351937" t="s">
        <v>4163</v>
      </c>
    </row>
    <row r="351938" spans="2:2" x14ac:dyDescent="0.25">
      <c r="B351938" t="s">
        <v>4164</v>
      </c>
    </row>
    <row r="351939" spans="2:2" x14ac:dyDescent="0.25">
      <c r="B351939" t="s">
        <v>4165</v>
      </c>
    </row>
    <row r="351940" spans="2:2" x14ac:dyDescent="0.25">
      <c r="B351940" t="s">
        <v>4166</v>
      </c>
    </row>
    <row r="351941" spans="2:2" x14ac:dyDescent="0.25">
      <c r="B351941" t="s">
        <v>4167</v>
      </c>
    </row>
    <row r="351942" spans="2:2" x14ac:dyDescent="0.25">
      <c r="B351942" t="s">
        <v>4168</v>
      </c>
    </row>
    <row r="351943" spans="2:2" x14ac:dyDescent="0.25">
      <c r="B351943" t="s">
        <v>4169</v>
      </c>
    </row>
    <row r="351944" spans="2:2" x14ac:dyDescent="0.25">
      <c r="B351944" t="s">
        <v>4170</v>
      </c>
    </row>
    <row r="351945" spans="2:2" x14ac:dyDescent="0.25">
      <c r="B351945" t="s">
        <v>4171</v>
      </c>
    </row>
    <row r="351946" spans="2:2" x14ac:dyDescent="0.25">
      <c r="B351946" t="s">
        <v>4172</v>
      </c>
    </row>
    <row r="351947" spans="2:2" x14ac:dyDescent="0.25">
      <c r="B351947" t="s">
        <v>4173</v>
      </c>
    </row>
    <row r="351948" spans="2:2" x14ac:dyDescent="0.25">
      <c r="B351948" t="s">
        <v>4174</v>
      </c>
    </row>
    <row r="351949" spans="2:2" x14ac:dyDescent="0.25">
      <c r="B351949" t="s">
        <v>4175</v>
      </c>
    </row>
    <row r="351950" spans="2:2" x14ac:dyDescent="0.25">
      <c r="B351950" t="s">
        <v>4176</v>
      </c>
    </row>
    <row r="351951" spans="2:2" x14ac:dyDescent="0.25">
      <c r="B351951" t="s">
        <v>4177</v>
      </c>
    </row>
    <row r="351952" spans="2:2" x14ac:dyDescent="0.25">
      <c r="B351952" t="s">
        <v>4178</v>
      </c>
    </row>
    <row r="351953" spans="2:2" x14ac:dyDescent="0.25">
      <c r="B351953" t="s">
        <v>4179</v>
      </c>
    </row>
    <row r="351954" spans="2:2" x14ac:dyDescent="0.25">
      <c r="B351954" t="s">
        <v>4180</v>
      </c>
    </row>
    <row r="351955" spans="2:2" x14ac:dyDescent="0.25">
      <c r="B351955" t="s">
        <v>4181</v>
      </c>
    </row>
    <row r="351956" spans="2:2" x14ac:dyDescent="0.25">
      <c r="B351956" t="s">
        <v>4182</v>
      </c>
    </row>
    <row r="351957" spans="2:2" x14ac:dyDescent="0.25">
      <c r="B351957" t="s">
        <v>4183</v>
      </c>
    </row>
    <row r="351958" spans="2:2" x14ac:dyDescent="0.25">
      <c r="B351958" t="s">
        <v>4184</v>
      </c>
    </row>
    <row r="351959" spans="2:2" x14ac:dyDescent="0.25">
      <c r="B351959" t="s">
        <v>4185</v>
      </c>
    </row>
    <row r="351960" spans="2:2" x14ac:dyDescent="0.25">
      <c r="B351960" t="s">
        <v>4186</v>
      </c>
    </row>
    <row r="351961" spans="2:2" x14ac:dyDescent="0.25">
      <c r="B351961" t="s">
        <v>4187</v>
      </c>
    </row>
    <row r="351962" spans="2:2" x14ac:dyDescent="0.25">
      <c r="B351962" t="s">
        <v>4188</v>
      </c>
    </row>
    <row r="351963" spans="2:2" x14ac:dyDescent="0.25">
      <c r="B351963" t="s">
        <v>4189</v>
      </c>
    </row>
    <row r="351964" spans="2:2" x14ac:dyDescent="0.25">
      <c r="B351964" t="s">
        <v>4190</v>
      </c>
    </row>
    <row r="351965" spans="2:2" x14ac:dyDescent="0.25">
      <c r="B351965" t="s">
        <v>4191</v>
      </c>
    </row>
    <row r="351966" spans="2:2" x14ac:dyDescent="0.25">
      <c r="B351966" t="s">
        <v>4192</v>
      </c>
    </row>
    <row r="351967" spans="2:2" x14ac:dyDescent="0.25">
      <c r="B351967" t="s">
        <v>4193</v>
      </c>
    </row>
    <row r="351968" spans="2:2" x14ac:dyDescent="0.25">
      <c r="B351968" t="s">
        <v>4194</v>
      </c>
    </row>
    <row r="351969" spans="2:2" x14ac:dyDescent="0.25">
      <c r="B351969" t="s">
        <v>4195</v>
      </c>
    </row>
    <row r="351970" spans="2:2" x14ac:dyDescent="0.25">
      <c r="B351970" t="s">
        <v>4196</v>
      </c>
    </row>
    <row r="351971" spans="2:2" x14ac:dyDescent="0.25">
      <c r="B351971" t="s">
        <v>4197</v>
      </c>
    </row>
    <row r="351972" spans="2:2" x14ac:dyDescent="0.25">
      <c r="B351972" t="s">
        <v>4198</v>
      </c>
    </row>
    <row r="351973" spans="2:2" x14ac:dyDescent="0.25">
      <c r="B351973" t="s">
        <v>4199</v>
      </c>
    </row>
    <row r="351974" spans="2:2" x14ac:dyDescent="0.25">
      <c r="B351974" t="s">
        <v>4200</v>
      </c>
    </row>
    <row r="351975" spans="2:2" x14ac:dyDescent="0.25">
      <c r="B351975" t="s">
        <v>4201</v>
      </c>
    </row>
    <row r="351976" spans="2:2" x14ac:dyDescent="0.25">
      <c r="B351976" t="s">
        <v>4202</v>
      </c>
    </row>
    <row r="351977" spans="2:2" x14ac:dyDescent="0.25">
      <c r="B351977" t="s">
        <v>4203</v>
      </c>
    </row>
    <row r="351978" spans="2:2" x14ac:dyDescent="0.25">
      <c r="B351978" t="s">
        <v>4204</v>
      </c>
    </row>
    <row r="351979" spans="2:2" x14ac:dyDescent="0.25">
      <c r="B351979" t="s">
        <v>4205</v>
      </c>
    </row>
    <row r="351980" spans="2:2" x14ac:dyDescent="0.25">
      <c r="B351980" t="s">
        <v>4206</v>
      </c>
    </row>
    <row r="351981" spans="2:2" x14ac:dyDescent="0.25">
      <c r="B351981" t="s">
        <v>4207</v>
      </c>
    </row>
    <row r="351982" spans="2:2" x14ac:dyDescent="0.25">
      <c r="B351982" t="s">
        <v>4208</v>
      </c>
    </row>
    <row r="351983" spans="2:2" x14ac:dyDescent="0.25">
      <c r="B351983" t="s">
        <v>4209</v>
      </c>
    </row>
    <row r="351984" spans="2:2" x14ac:dyDescent="0.25">
      <c r="B351984" t="s">
        <v>4210</v>
      </c>
    </row>
    <row r="351985" spans="2:2" x14ac:dyDescent="0.25">
      <c r="B351985" t="s">
        <v>4211</v>
      </c>
    </row>
    <row r="351986" spans="2:2" x14ac:dyDescent="0.25">
      <c r="B351986" t="s">
        <v>4212</v>
      </c>
    </row>
    <row r="351987" spans="2:2" x14ac:dyDescent="0.25">
      <c r="B351987" t="s">
        <v>4213</v>
      </c>
    </row>
    <row r="351988" spans="2:2" x14ac:dyDescent="0.25">
      <c r="B351988" t="s">
        <v>4214</v>
      </c>
    </row>
    <row r="351989" spans="2:2" x14ac:dyDescent="0.25">
      <c r="B351989" t="s">
        <v>4215</v>
      </c>
    </row>
    <row r="351990" spans="2:2" x14ac:dyDescent="0.25">
      <c r="B351990" t="s">
        <v>4216</v>
      </c>
    </row>
    <row r="351991" spans="2:2" x14ac:dyDescent="0.25">
      <c r="B351991" t="s">
        <v>4217</v>
      </c>
    </row>
    <row r="351992" spans="2:2" x14ac:dyDescent="0.25">
      <c r="B351992" t="s">
        <v>4218</v>
      </c>
    </row>
    <row r="351993" spans="2:2" x14ac:dyDescent="0.25">
      <c r="B351993" t="s">
        <v>4219</v>
      </c>
    </row>
    <row r="351994" spans="2:2" x14ac:dyDescent="0.25">
      <c r="B351994" t="s">
        <v>4220</v>
      </c>
    </row>
    <row r="351995" spans="2:2" x14ac:dyDescent="0.25">
      <c r="B351995" t="s">
        <v>4221</v>
      </c>
    </row>
    <row r="351996" spans="2:2" x14ac:dyDescent="0.25">
      <c r="B351996" t="s">
        <v>4222</v>
      </c>
    </row>
    <row r="351997" spans="2:2" x14ac:dyDescent="0.25">
      <c r="B351997" t="s">
        <v>4223</v>
      </c>
    </row>
    <row r="351998" spans="2:2" x14ac:dyDescent="0.25">
      <c r="B351998" t="s">
        <v>4224</v>
      </c>
    </row>
    <row r="351999" spans="2:2" x14ac:dyDescent="0.25">
      <c r="B351999" t="s">
        <v>4225</v>
      </c>
    </row>
    <row r="352000" spans="2:2" x14ac:dyDescent="0.25">
      <c r="B352000" t="s">
        <v>4226</v>
      </c>
    </row>
    <row r="352001" spans="2:2" x14ac:dyDescent="0.25">
      <c r="B352001" t="s">
        <v>4227</v>
      </c>
    </row>
    <row r="352002" spans="2:2" x14ac:dyDescent="0.25">
      <c r="B352002" t="s">
        <v>4228</v>
      </c>
    </row>
    <row r="352003" spans="2:2" x14ac:dyDescent="0.25">
      <c r="B352003" t="s">
        <v>4229</v>
      </c>
    </row>
    <row r="352004" spans="2:2" x14ac:dyDescent="0.25">
      <c r="B352004" t="s">
        <v>4230</v>
      </c>
    </row>
    <row r="352005" spans="2:2" x14ac:dyDescent="0.25">
      <c r="B352005" t="s">
        <v>4231</v>
      </c>
    </row>
    <row r="352006" spans="2:2" x14ac:dyDescent="0.25">
      <c r="B352006" t="s">
        <v>4232</v>
      </c>
    </row>
    <row r="352007" spans="2:2" x14ac:dyDescent="0.25">
      <c r="B352007" t="s">
        <v>4233</v>
      </c>
    </row>
    <row r="352008" spans="2:2" x14ac:dyDescent="0.25">
      <c r="B352008" t="s">
        <v>4234</v>
      </c>
    </row>
    <row r="352009" spans="2:2" x14ac:dyDescent="0.25">
      <c r="B352009" t="s">
        <v>4235</v>
      </c>
    </row>
    <row r="352010" spans="2:2" x14ac:dyDescent="0.25">
      <c r="B352010" t="s">
        <v>4236</v>
      </c>
    </row>
    <row r="352011" spans="2:2" x14ac:dyDescent="0.25">
      <c r="B352011" t="s">
        <v>4237</v>
      </c>
    </row>
    <row r="352012" spans="2:2" x14ac:dyDescent="0.25">
      <c r="B352012" t="s">
        <v>4238</v>
      </c>
    </row>
    <row r="352013" spans="2:2" x14ac:dyDescent="0.25">
      <c r="B352013" t="s">
        <v>4239</v>
      </c>
    </row>
    <row r="352014" spans="2:2" x14ac:dyDescent="0.25">
      <c r="B352014" t="s">
        <v>4240</v>
      </c>
    </row>
    <row r="352015" spans="2:2" x14ac:dyDescent="0.25">
      <c r="B352015" t="s">
        <v>4241</v>
      </c>
    </row>
    <row r="352016" spans="2:2" x14ac:dyDescent="0.25">
      <c r="B352016" t="s">
        <v>4242</v>
      </c>
    </row>
    <row r="352017" spans="2:2" x14ac:dyDescent="0.25">
      <c r="B352017" t="s">
        <v>4243</v>
      </c>
    </row>
    <row r="352018" spans="2:2" x14ac:dyDescent="0.25">
      <c r="B352018" t="s">
        <v>4244</v>
      </c>
    </row>
    <row r="352019" spans="2:2" x14ac:dyDescent="0.25">
      <c r="B352019" t="s">
        <v>4245</v>
      </c>
    </row>
    <row r="352020" spans="2:2" x14ac:dyDescent="0.25">
      <c r="B352020" t="s">
        <v>4246</v>
      </c>
    </row>
    <row r="352021" spans="2:2" x14ac:dyDescent="0.25">
      <c r="B352021" t="s">
        <v>4247</v>
      </c>
    </row>
    <row r="352022" spans="2:2" x14ac:dyDescent="0.25">
      <c r="B352022" t="s">
        <v>4248</v>
      </c>
    </row>
    <row r="352023" spans="2:2" x14ac:dyDescent="0.25">
      <c r="B352023" t="s">
        <v>4249</v>
      </c>
    </row>
    <row r="352024" spans="2:2" x14ac:dyDescent="0.25">
      <c r="B352024" t="s">
        <v>4250</v>
      </c>
    </row>
    <row r="352025" spans="2:2" x14ac:dyDescent="0.25">
      <c r="B352025" t="s">
        <v>4251</v>
      </c>
    </row>
    <row r="352026" spans="2:2" x14ac:dyDescent="0.25">
      <c r="B352026" t="s">
        <v>4252</v>
      </c>
    </row>
    <row r="352027" spans="2:2" x14ac:dyDescent="0.25">
      <c r="B352027" t="s">
        <v>4253</v>
      </c>
    </row>
    <row r="352028" spans="2:2" x14ac:dyDescent="0.25">
      <c r="B352028" t="s">
        <v>4254</v>
      </c>
    </row>
    <row r="352029" spans="2:2" x14ac:dyDescent="0.25">
      <c r="B352029" t="s">
        <v>4255</v>
      </c>
    </row>
    <row r="352030" spans="2:2" x14ac:dyDescent="0.25">
      <c r="B352030" t="s">
        <v>4256</v>
      </c>
    </row>
    <row r="352031" spans="2:2" x14ac:dyDescent="0.25">
      <c r="B352031" t="s">
        <v>4257</v>
      </c>
    </row>
    <row r="352032" spans="2:2" x14ac:dyDescent="0.25">
      <c r="B352032" t="s">
        <v>4258</v>
      </c>
    </row>
    <row r="352033" spans="2:2" x14ac:dyDescent="0.25">
      <c r="B352033" t="s">
        <v>4259</v>
      </c>
    </row>
    <row r="352034" spans="2:2" x14ac:dyDescent="0.25">
      <c r="B352034" t="s">
        <v>4260</v>
      </c>
    </row>
    <row r="352035" spans="2:2" x14ac:dyDescent="0.25">
      <c r="B352035" t="s">
        <v>4261</v>
      </c>
    </row>
    <row r="352036" spans="2:2" x14ac:dyDescent="0.25">
      <c r="B352036" t="s">
        <v>4262</v>
      </c>
    </row>
    <row r="352037" spans="2:2" x14ac:dyDescent="0.25">
      <c r="B352037" t="s">
        <v>4263</v>
      </c>
    </row>
    <row r="352038" spans="2:2" x14ac:dyDescent="0.25">
      <c r="B352038" t="s">
        <v>4264</v>
      </c>
    </row>
    <row r="352039" spans="2:2" x14ac:dyDescent="0.25">
      <c r="B352039" t="s">
        <v>4265</v>
      </c>
    </row>
    <row r="352040" spans="2:2" x14ac:dyDescent="0.25">
      <c r="B352040" t="s">
        <v>4266</v>
      </c>
    </row>
    <row r="352041" spans="2:2" x14ac:dyDescent="0.25">
      <c r="B352041" t="s">
        <v>4267</v>
      </c>
    </row>
    <row r="352042" spans="2:2" x14ac:dyDescent="0.25">
      <c r="B352042" t="s">
        <v>4268</v>
      </c>
    </row>
    <row r="352043" spans="2:2" x14ac:dyDescent="0.25">
      <c r="B352043" t="s">
        <v>4269</v>
      </c>
    </row>
    <row r="352044" spans="2:2" x14ac:dyDescent="0.25">
      <c r="B352044" t="s">
        <v>4270</v>
      </c>
    </row>
    <row r="352045" spans="2:2" x14ac:dyDescent="0.25">
      <c r="B352045" t="s">
        <v>4271</v>
      </c>
    </row>
    <row r="352046" spans="2:2" x14ac:dyDescent="0.25">
      <c r="B352046" t="s">
        <v>4272</v>
      </c>
    </row>
    <row r="352047" spans="2:2" x14ac:dyDescent="0.25">
      <c r="B352047" t="s">
        <v>4273</v>
      </c>
    </row>
    <row r="352048" spans="2:2" x14ac:dyDescent="0.25">
      <c r="B352048" t="s">
        <v>4274</v>
      </c>
    </row>
    <row r="352049" spans="2:2" x14ac:dyDescent="0.25">
      <c r="B352049" t="s">
        <v>4275</v>
      </c>
    </row>
    <row r="352050" spans="2:2" x14ac:dyDescent="0.25">
      <c r="B352050" t="s">
        <v>4276</v>
      </c>
    </row>
    <row r="352051" spans="2:2" x14ac:dyDescent="0.25">
      <c r="B352051" t="s">
        <v>4277</v>
      </c>
    </row>
    <row r="352052" spans="2:2" x14ac:dyDescent="0.25">
      <c r="B352052" t="s">
        <v>4278</v>
      </c>
    </row>
    <row r="352053" spans="2:2" x14ac:dyDescent="0.25">
      <c r="B352053" t="s">
        <v>4279</v>
      </c>
    </row>
    <row r="352054" spans="2:2" x14ac:dyDescent="0.25">
      <c r="B352054" t="s">
        <v>4280</v>
      </c>
    </row>
    <row r="352055" spans="2:2" x14ac:dyDescent="0.25">
      <c r="B352055" t="s">
        <v>4281</v>
      </c>
    </row>
    <row r="352056" spans="2:2" x14ac:dyDescent="0.25">
      <c r="B352056" t="s">
        <v>4282</v>
      </c>
    </row>
    <row r="352057" spans="2:2" x14ac:dyDescent="0.25">
      <c r="B352057" t="s">
        <v>4283</v>
      </c>
    </row>
    <row r="352058" spans="2:2" x14ac:dyDescent="0.25">
      <c r="B352058" t="s">
        <v>4284</v>
      </c>
    </row>
    <row r="352059" spans="2:2" x14ac:dyDescent="0.25">
      <c r="B352059" t="s">
        <v>4285</v>
      </c>
    </row>
    <row r="352060" spans="2:2" x14ac:dyDescent="0.25">
      <c r="B352060" t="s">
        <v>4286</v>
      </c>
    </row>
    <row r="352061" spans="2:2" x14ac:dyDescent="0.25">
      <c r="B352061" t="s">
        <v>4287</v>
      </c>
    </row>
    <row r="352062" spans="2:2" x14ac:dyDescent="0.25">
      <c r="B352062" t="s">
        <v>4288</v>
      </c>
    </row>
    <row r="352063" spans="2:2" x14ac:dyDescent="0.25">
      <c r="B352063" t="s">
        <v>4289</v>
      </c>
    </row>
    <row r="352064" spans="2:2" x14ac:dyDescent="0.25">
      <c r="B352064" t="s">
        <v>4290</v>
      </c>
    </row>
    <row r="352065" spans="2:2" x14ac:dyDescent="0.25">
      <c r="B352065" t="s">
        <v>4291</v>
      </c>
    </row>
    <row r="352066" spans="2:2" x14ac:dyDescent="0.25">
      <c r="B352066" t="s">
        <v>4292</v>
      </c>
    </row>
    <row r="352067" spans="2:2" x14ac:dyDescent="0.25">
      <c r="B352067" t="s">
        <v>4293</v>
      </c>
    </row>
    <row r="352068" spans="2:2" x14ac:dyDescent="0.25">
      <c r="B352068" t="s">
        <v>4294</v>
      </c>
    </row>
    <row r="352069" spans="2:2" x14ac:dyDescent="0.25">
      <c r="B352069" t="s">
        <v>4295</v>
      </c>
    </row>
    <row r="352070" spans="2:2" x14ac:dyDescent="0.25">
      <c r="B352070" t="s">
        <v>4296</v>
      </c>
    </row>
    <row r="352071" spans="2:2" x14ac:dyDescent="0.25">
      <c r="B352071" t="s">
        <v>4297</v>
      </c>
    </row>
    <row r="352072" spans="2:2" x14ac:dyDescent="0.25">
      <c r="B352072" t="s">
        <v>4298</v>
      </c>
    </row>
    <row r="352073" spans="2:2" x14ac:dyDescent="0.25">
      <c r="B352073" t="s">
        <v>4299</v>
      </c>
    </row>
    <row r="352074" spans="2:2" x14ac:dyDescent="0.25">
      <c r="B352074" t="s">
        <v>4300</v>
      </c>
    </row>
    <row r="352075" spans="2:2" x14ac:dyDescent="0.25">
      <c r="B352075" t="s">
        <v>4301</v>
      </c>
    </row>
    <row r="352076" spans="2:2" x14ac:dyDescent="0.25">
      <c r="B352076" t="s">
        <v>4302</v>
      </c>
    </row>
    <row r="352077" spans="2:2" x14ac:dyDescent="0.25">
      <c r="B352077" t="s">
        <v>4303</v>
      </c>
    </row>
    <row r="352078" spans="2:2" x14ac:dyDescent="0.25">
      <c r="B352078" t="s">
        <v>4304</v>
      </c>
    </row>
    <row r="352079" spans="2:2" x14ac:dyDescent="0.25">
      <c r="B352079" t="s">
        <v>4305</v>
      </c>
    </row>
    <row r="352080" spans="2:2" x14ac:dyDescent="0.25">
      <c r="B352080" t="s">
        <v>4306</v>
      </c>
    </row>
    <row r="352081" spans="2:2" x14ac:dyDescent="0.25">
      <c r="B352081" t="s">
        <v>4307</v>
      </c>
    </row>
    <row r="352082" spans="2:2" x14ac:dyDescent="0.25">
      <c r="B352082" t="s">
        <v>4308</v>
      </c>
    </row>
    <row r="352083" spans="2:2" x14ac:dyDescent="0.25">
      <c r="B352083" t="s">
        <v>4309</v>
      </c>
    </row>
    <row r="352084" spans="2:2" x14ac:dyDescent="0.25">
      <c r="B352084" t="s">
        <v>4310</v>
      </c>
    </row>
    <row r="352085" spans="2:2" x14ac:dyDescent="0.25">
      <c r="B352085" t="s">
        <v>4311</v>
      </c>
    </row>
    <row r="352086" spans="2:2" x14ac:dyDescent="0.25">
      <c r="B352086" t="s">
        <v>4312</v>
      </c>
    </row>
    <row r="352087" spans="2:2" x14ac:dyDescent="0.25">
      <c r="B352087" t="s">
        <v>4313</v>
      </c>
    </row>
    <row r="352088" spans="2:2" x14ac:dyDescent="0.25">
      <c r="B352088" t="s">
        <v>4314</v>
      </c>
    </row>
    <row r="352089" spans="2:2" x14ac:dyDescent="0.25">
      <c r="B352089" t="s">
        <v>4315</v>
      </c>
    </row>
    <row r="352090" spans="2:2" x14ac:dyDescent="0.25">
      <c r="B352090" t="s">
        <v>4316</v>
      </c>
    </row>
    <row r="352091" spans="2:2" x14ac:dyDescent="0.25">
      <c r="B352091" t="s">
        <v>4317</v>
      </c>
    </row>
    <row r="352092" spans="2:2" x14ac:dyDescent="0.25">
      <c r="B352092" t="s">
        <v>4318</v>
      </c>
    </row>
    <row r="352093" spans="2:2" x14ac:dyDescent="0.25">
      <c r="B352093" t="s">
        <v>4319</v>
      </c>
    </row>
    <row r="352094" spans="2:2" x14ac:dyDescent="0.25">
      <c r="B352094" t="s">
        <v>4320</v>
      </c>
    </row>
    <row r="352095" spans="2:2" x14ac:dyDescent="0.25">
      <c r="B352095" t="s">
        <v>4321</v>
      </c>
    </row>
    <row r="352096" spans="2:2" x14ac:dyDescent="0.25">
      <c r="B352096" t="s">
        <v>4322</v>
      </c>
    </row>
    <row r="352097" spans="2:2" x14ac:dyDescent="0.25">
      <c r="B352097" t="s">
        <v>4323</v>
      </c>
    </row>
    <row r="352098" spans="2:2" x14ac:dyDescent="0.25">
      <c r="B352098" t="s">
        <v>4324</v>
      </c>
    </row>
    <row r="352099" spans="2:2" x14ac:dyDescent="0.25">
      <c r="B352099" t="s">
        <v>4325</v>
      </c>
    </row>
    <row r="352100" spans="2:2" x14ac:dyDescent="0.25">
      <c r="B352100" t="s">
        <v>4326</v>
      </c>
    </row>
    <row r="352101" spans="2:2" x14ac:dyDescent="0.25">
      <c r="B352101" t="s">
        <v>4327</v>
      </c>
    </row>
    <row r="352102" spans="2:2" x14ac:dyDescent="0.25">
      <c r="B352102" t="s">
        <v>4328</v>
      </c>
    </row>
    <row r="352103" spans="2:2" x14ac:dyDescent="0.25">
      <c r="B352103" t="s">
        <v>4329</v>
      </c>
    </row>
    <row r="352104" spans="2:2" x14ac:dyDescent="0.25">
      <c r="B352104" t="s">
        <v>4330</v>
      </c>
    </row>
    <row r="352105" spans="2:2" x14ac:dyDescent="0.25">
      <c r="B352105" t="s">
        <v>4331</v>
      </c>
    </row>
    <row r="352106" spans="2:2" x14ac:dyDescent="0.25">
      <c r="B352106" t="s">
        <v>4332</v>
      </c>
    </row>
    <row r="352107" spans="2:2" x14ac:dyDescent="0.25">
      <c r="B352107" t="s">
        <v>4333</v>
      </c>
    </row>
    <row r="352108" spans="2:2" x14ac:dyDescent="0.25">
      <c r="B352108" t="s">
        <v>4334</v>
      </c>
    </row>
    <row r="352109" spans="2:2" x14ac:dyDescent="0.25">
      <c r="B352109" t="s">
        <v>4335</v>
      </c>
    </row>
    <row r="352110" spans="2:2" x14ac:dyDescent="0.25">
      <c r="B352110" t="s">
        <v>4336</v>
      </c>
    </row>
    <row r="352111" spans="2:2" x14ac:dyDescent="0.25">
      <c r="B352111" t="s">
        <v>4337</v>
      </c>
    </row>
    <row r="352112" spans="2:2" x14ac:dyDescent="0.25">
      <c r="B352112" t="s">
        <v>4338</v>
      </c>
    </row>
    <row r="352113" spans="2:2" x14ac:dyDescent="0.25">
      <c r="B352113" t="s">
        <v>4339</v>
      </c>
    </row>
    <row r="352114" spans="2:2" x14ac:dyDescent="0.25">
      <c r="B352114" t="s">
        <v>4340</v>
      </c>
    </row>
    <row r="352115" spans="2:2" x14ac:dyDescent="0.25">
      <c r="B352115" t="s">
        <v>4341</v>
      </c>
    </row>
    <row r="352116" spans="2:2" x14ac:dyDescent="0.25">
      <c r="B352116" t="s">
        <v>4342</v>
      </c>
    </row>
    <row r="352117" spans="2:2" x14ac:dyDescent="0.25">
      <c r="B352117" t="s">
        <v>4343</v>
      </c>
    </row>
    <row r="352118" spans="2:2" x14ac:dyDescent="0.25">
      <c r="B352118" t="s">
        <v>4344</v>
      </c>
    </row>
    <row r="352119" spans="2:2" x14ac:dyDescent="0.25">
      <c r="B352119" t="s">
        <v>4345</v>
      </c>
    </row>
    <row r="352120" spans="2:2" x14ac:dyDescent="0.25">
      <c r="B352120" t="s">
        <v>4346</v>
      </c>
    </row>
    <row r="352121" spans="2:2" x14ac:dyDescent="0.25">
      <c r="B352121" t="s">
        <v>4347</v>
      </c>
    </row>
    <row r="352122" spans="2:2" x14ac:dyDescent="0.25">
      <c r="B352122" t="s">
        <v>4348</v>
      </c>
    </row>
    <row r="352123" spans="2:2" x14ac:dyDescent="0.25">
      <c r="B352123" t="s">
        <v>4349</v>
      </c>
    </row>
    <row r="352124" spans="2:2" x14ac:dyDescent="0.25">
      <c r="B352124" t="s">
        <v>4350</v>
      </c>
    </row>
    <row r="352125" spans="2:2" x14ac:dyDescent="0.25">
      <c r="B352125" t="s">
        <v>4351</v>
      </c>
    </row>
    <row r="352126" spans="2:2" x14ac:dyDescent="0.25">
      <c r="B352126" t="s">
        <v>4352</v>
      </c>
    </row>
    <row r="352127" spans="2:2" x14ac:dyDescent="0.25">
      <c r="B352127" t="s">
        <v>4353</v>
      </c>
    </row>
    <row r="352128" spans="2:2" x14ac:dyDescent="0.25">
      <c r="B352128" t="s">
        <v>4354</v>
      </c>
    </row>
    <row r="352129" spans="2:2" x14ac:dyDescent="0.25">
      <c r="B352129" t="s">
        <v>4355</v>
      </c>
    </row>
    <row r="352130" spans="2:2" x14ac:dyDescent="0.25">
      <c r="B352130" t="s">
        <v>4356</v>
      </c>
    </row>
    <row r="352131" spans="2:2" x14ac:dyDescent="0.25">
      <c r="B352131" t="s">
        <v>4357</v>
      </c>
    </row>
    <row r="352132" spans="2:2" x14ac:dyDescent="0.25">
      <c r="B352132" t="s">
        <v>4358</v>
      </c>
    </row>
    <row r="352133" spans="2:2" x14ac:dyDescent="0.25">
      <c r="B352133" t="s">
        <v>4359</v>
      </c>
    </row>
    <row r="352134" spans="2:2" x14ac:dyDescent="0.25">
      <c r="B352134" t="s">
        <v>4360</v>
      </c>
    </row>
    <row r="352135" spans="2:2" x14ac:dyDescent="0.25">
      <c r="B352135" t="s">
        <v>4361</v>
      </c>
    </row>
    <row r="352136" spans="2:2" x14ac:dyDescent="0.25">
      <c r="B352136" t="s">
        <v>4362</v>
      </c>
    </row>
    <row r="352137" spans="2:2" x14ac:dyDescent="0.25">
      <c r="B352137" t="s">
        <v>4363</v>
      </c>
    </row>
    <row r="352138" spans="2:2" x14ac:dyDescent="0.25">
      <c r="B352138" t="s">
        <v>4364</v>
      </c>
    </row>
  </sheetData>
  <mergeCells count="4">
    <mergeCell ref="B8:F8"/>
    <mergeCell ref="B15:F15"/>
    <mergeCell ref="B22:F22"/>
    <mergeCell ref="B29:F29"/>
  </mergeCells>
  <dataValidations count="8">
    <dataValidation type="list" allowBlank="1" showInputMessage="1" showErrorMessage="1" errorTitle="Entrada no válida" error="Por favor seleccione un elemento de la lista" promptTitle="Seleccione un elemento de la lista" prompt=" Seleccione el NOMBRE de la Entidad u Organismo que tiene participación accionaria o composición patrimonial en su Entidad." sqref="C11">
      <formula1>$A$351002:$A$351563</formula1>
    </dataValidation>
    <dataValidation type="textLength" allowBlank="1" showInputMessage="1" showErrorMessage="1" errorTitle="Entrada no válida" error="Escriba un texto " promptTitle="Cualquier contenido" prompt=" Registre el NIT de la Entidad u Organismo que hace parte de la composición patrimonial en su Entidad, y que no se encuentra en el listado, SEPARADO POR PUNTO Y SIN DÍGITO DE VERIFICACIÓN." sqref="D11">
      <formula1>0</formula1>
      <formula2>4000</formula2>
    </dataValidation>
    <dataValidation type="textLength" allowBlank="1" showInputMessage="1" showErrorMessage="1" errorTitle="Entrada no válida" error="Escriba un texto  Maximo 31 Caracteres" promptTitle="Cualquier contenido Maximo 31 Caracteres" prompt=" Registre EN NÚMERO el valor porcentual ( % ) ##.## de la participación accionaria o composición patrimonial en su Entidad." sqref="E11 E18">
      <formula1>0</formula1>
      <formula2>31</formula2>
    </dataValidation>
    <dataValidation type="list" allowBlank="1" showInputMessage="1" showErrorMessage="1" errorTitle="Entrada no válida" error="Por favor seleccione un elemento de la lista" promptTitle="Seleccione un elemento de la lista" prompt=" Seleccione el NOMBRE del Ente Territorial que tiene participación accionaria o composición patrimonial en su Entidad." sqref="C18">
      <formula1>$B$351002:$B$352138</formula1>
    </dataValidation>
    <dataValidation type="textLength" allowBlank="1" showInputMessage="1" showErrorMessage="1" errorTitle="Entrada no válida" error="Escriba un texto " promptTitle="Cualquier contenido" prompt=" Registre el NOMBRE COMPLETO del Ente Territorial que tiene participación accionaria o composición patrimonial en su Entidad, y que no se encuentra en el listado. (MÁX. 390 CARACTERES)" sqref="D18">
      <formula1>0</formula1>
      <formula2>4000</formula2>
    </dataValidation>
    <dataValidation type="textLength" allowBlank="1" showInputMessage="1" showErrorMessage="1" errorTitle="Entrada no válida" error="Escriba un texto  Maximo 390 Caracteres" promptTitle="Cualquier contenido Maximo 390 Caracteres" prompt=" Registre completo el NOMBRE de la Entidad Privada que tiene composición patrimonial en su Entidad. Si hay PERSONAS NATURALES, escriba PERSONAS NATURALES y registre la sumatoria de % en la columna 8." sqref="C25">
      <formula1>0</formula1>
      <formula2>390</formula2>
    </dataValidation>
    <dataValidation type="textLength" allowBlank="1" showInputMessage="1" showErrorMessage="1" errorTitle="Entrada no válida" error="Escriba un texto  Maximo 31 Caracteres" promptTitle="Cualquier contenido Maximo 31 Caracteres" prompt=" Registre EN NÚMERO el valor porcentual ( % ) ##.## de la participación accionaria o composición patrimonial en su Entidad. Si registró en columna 4 PERSONAS NATURALES, registre aquí la sumatoria de %. " sqref="E25">
      <formula1>0</formula1>
      <formula2>31</formula2>
    </dataValidation>
    <dataValidation type="textLength" allowBlank="1" showInputMessage="1" showErrorMessage="1" errorTitle="Entrada no válida" error="Escriba un texto  Maximo 390 Caracteres" promptTitle="Cualquier contenido Maximo 390 Caracteres" prompt=" Registre aspectos importantes a considerar, DE TODO EL FORMULARIO. (MÁX. 390 CARACTERES)." sqref="F32">
      <formula1>0</formula1>
      <formula2>390</formula2>
    </dataValidation>
  </dataValidation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V351616"/>
  <sheetViews>
    <sheetView workbookViewId="0">
      <selection activeCell="A11" sqref="A11"/>
    </sheetView>
  </sheetViews>
  <sheetFormatPr baseColWidth="10" defaultColWidth="9.140625" defaultRowHeight="15" x14ac:dyDescent="0.25"/>
  <cols>
    <col min="2" max="2" width="21" customWidth="1"/>
    <col min="3" max="3" width="32" customWidth="1"/>
    <col min="4" max="4" width="19" customWidth="1"/>
    <col min="5" max="5" width="61" customWidth="1"/>
    <col min="6" max="6" width="50" customWidth="1"/>
    <col min="7" max="7" width="52" customWidth="1"/>
    <col min="8" max="8" width="32" customWidth="1"/>
    <col min="10" max="256" width="8" hidden="1"/>
  </cols>
  <sheetData>
    <row r="1" spans="1:8" x14ac:dyDescent="0.25">
      <c r="B1" s="1" t="s">
        <v>0</v>
      </c>
      <c r="C1" s="1">
        <v>51</v>
      </c>
      <c r="D1" s="1" t="s">
        <v>1</v>
      </c>
    </row>
    <row r="2" spans="1:8" x14ac:dyDescent="0.25">
      <c r="B2" s="1" t="s">
        <v>2</v>
      </c>
      <c r="C2" s="1">
        <v>450</v>
      </c>
      <c r="D2" s="1" t="s">
        <v>4365</v>
      </c>
    </row>
    <row r="3" spans="1:8" x14ac:dyDescent="0.25">
      <c r="B3" s="1" t="s">
        <v>4</v>
      </c>
      <c r="C3" s="1">
        <v>1</v>
      </c>
    </row>
    <row r="4" spans="1:8" x14ac:dyDescent="0.25">
      <c r="B4" s="1" t="s">
        <v>5</v>
      </c>
      <c r="C4" s="1">
        <v>233</v>
      </c>
    </row>
    <row r="5" spans="1:8" x14ac:dyDescent="0.25">
      <c r="B5" s="1" t="s">
        <v>6</v>
      </c>
      <c r="C5" s="5">
        <v>45291</v>
      </c>
    </row>
    <row r="6" spans="1:8" x14ac:dyDescent="0.25">
      <c r="B6" s="1" t="s">
        <v>7</v>
      </c>
      <c r="C6" s="1">
        <v>12</v>
      </c>
      <c r="D6" s="1" t="s">
        <v>8</v>
      </c>
    </row>
    <row r="8" spans="1:8" x14ac:dyDescent="0.25">
      <c r="A8" s="1" t="s">
        <v>9</v>
      </c>
      <c r="B8" s="39" t="s">
        <v>4366</v>
      </c>
      <c r="C8" s="40"/>
      <c r="D8" s="40"/>
      <c r="E8" s="40"/>
      <c r="F8" s="40"/>
      <c r="G8" s="40"/>
      <c r="H8" s="40"/>
    </row>
    <row r="9" spans="1:8" x14ac:dyDescent="0.25">
      <c r="C9" s="1">
        <v>2</v>
      </c>
      <c r="D9" s="1">
        <v>3</v>
      </c>
      <c r="E9" s="1">
        <v>8</v>
      </c>
      <c r="F9" s="1">
        <v>11</v>
      </c>
      <c r="G9" s="1">
        <v>12</v>
      </c>
      <c r="H9" s="1">
        <v>16</v>
      </c>
    </row>
    <row r="10" spans="1:8" x14ac:dyDescent="0.25">
      <c r="C10" s="1" t="s">
        <v>12</v>
      </c>
      <c r="D10" s="1" t="s">
        <v>13</v>
      </c>
      <c r="E10" s="1" t="s">
        <v>4367</v>
      </c>
      <c r="F10" s="1" t="s">
        <v>4368</v>
      </c>
      <c r="G10" s="1" t="s">
        <v>4369</v>
      </c>
      <c r="H10" s="1" t="s">
        <v>4370</v>
      </c>
    </row>
    <row r="11" spans="1:8" x14ac:dyDescent="0.25">
      <c r="A11" s="1">
        <v>1</v>
      </c>
      <c r="B11" t="s">
        <v>65</v>
      </c>
      <c r="C11" s="4" t="s">
        <v>55</v>
      </c>
      <c r="D11" s="4" t="s">
        <v>6413</v>
      </c>
      <c r="E11" s="4" t="s">
        <v>4429</v>
      </c>
      <c r="F11" s="6" t="s">
        <v>4371</v>
      </c>
      <c r="G11" s="4">
        <v>0</v>
      </c>
      <c r="H11" s="11" t="s">
        <v>6414</v>
      </c>
    </row>
    <row r="12" spans="1:8" x14ac:dyDescent="0.25">
      <c r="A12" s="1">
        <v>-1</v>
      </c>
      <c r="C12" s="2" t="s">
        <v>24</v>
      </c>
      <c r="D12" s="2" t="s">
        <v>24</v>
      </c>
      <c r="E12" s="2" t="s">
        <v>24</v>
      </c>
      <c r="F12" s="2" t="s">
        <v>24</v>
      </c>
      <c r="G12" s="2" t="s">
        <v>24</v>
      </c>
      <c r="H12" s="2" t="s">
        <v>24</v>
      </c>
    </row>
    <row r="13" spans="1:8" x14ac:dyDescent="0.25">
      <c r="A13" s="1">
        <v>999999</v>
      </c>
      <c r="B13" t="s">
        <v>67</v>
      </c>
      <c r="C13" s="2" t="s">
        <v>24</v>
      </c>
      <c r="D13" s="2" t="s">
        <v>24</v>
      </c>
      <c r="E13" s="2" t="s">
        <v>24</v>
      </c>
      <c r="F13" s="2" t="s">
        <v>24</v>
      </c>
      <c r="H13" s="2" t="s">
        <v>24</v>
      </c>
    </row>
    <row r="351003" spans="1:2" x14ac:dyDescent="0.25">
      <c r="A351003" t="s">
        <v>26</v>
      </c>
      <c r="B351003" t="s">
        <v>2668</v>
      </c>
    </row>
    <row r="351004" spans="1:2" x14ac:dyDescent="0.25">
      <c r="A351004" t="s">
        <v>55</v>
      </c>
      <c r="B351004" t="s">
        <v>2670</v>
      </c>
    </row>
    <row r="351005" spans="1:2" x14ac:dyDescent="0.25">
      <c r="B351005" t="s">
        <v>2672</v>
      </c>
    </row>
    <row r="351006" spans="1:2" x14ac:dyDescent="0.25">
      <c r="B351006" t="s">
        <v>2674</v>
      </c>
    </row>
    <row r="351007" spans="1:2" x14ac:dyDescent="0.25">
      <c r="B351007" t="s">
        <v>2676</v>
      </c>
    </row>
    <row r="351008" spans="1:2" x14ac:dyDescent="0.25">
      <c r="B351008" t="s">
        <v>2678</v>
      </c>
    </row>
    <row r="351009" spans="2:2" x14ac:dyDescent="0.25">
      <c r="B351009" t="s">
        <v>2680</v>
      </c>
    </row>
    <row r="351010" spans="2:2" x14ac:dyDescent="0.25">
      <c r="B351010" t="s">
        <v>2682</v>
      </c>
    </row>
    <row r="351011" spans="2:2" x14ac:dyDescent="0.25">
      <c r="B351011" t="s">
        <v>2684</v>
      </c>
    </row>
    <row r="351012" spans="2:2" x14ac:dyDescent="0.25">
      <c r="B351012" t="s">
        <v>2686</v>
      </c>
    </row>
    <row r="351013" spans="2:2" x14ac:dyDescent="0.25">
      <c r="B351013" t="s">
        <v>2688</v>
      </c>
    </row>
    <row r="351014" spans="2:2" x14ac:dyDescent="0.25">
      <c r="B351014" t="s">
        <v>2690</v>
      </c>
    </row>
    <row r="351015" spans="2:2" x14ac:dyDescent="0.25">
      <c r="B351015" t="s">
        <v>2692</v>
      </c>
    </row>
    <row r="351016" spans="2:2" x14ac:dyDescent="0.25">
      <c r="B351016" t="s">
        <v>2694</v>
      </c>
    </row>
    <row r="351017" spans="2:2" x14ac:dyDescent="0.25">
      <c r="B351017" t="s">
        <v>2696</v>
      </c>
    </row>
    <row r="351018" spans="2:2" x14ac:dyDescent="0.25">
      <c r="B351018" t="s">
        <v>2698</v>
      </c>
    </row>
    <row r="351019" spans="2:2" x14ac:dyDescent="0.25">
      <c r="B351019" t="s">
        <v>2700</v>
      </c>
    </row>
    <row r="351020" spans="2:2" x14ac:dyDescent="0.25">
      <c r="B351020" t="s">
        <v>2702</v>
      </c>
    </row>
    <row r="351021" spans="2:2" x14ac:dyDescent="0.25">
      <c r="B351021" t="s">
        <v>2704</v>
      </c>
    </row>
    <row r="351022" spans="2:2" x14ac:dyDescent="0.25">
      <c r="B351022" t="s">
        <v>2706</v>
      </c>
    </row>
    <row r="351023" spans="2:2" x14ac:dyDescent="0.25">
      <c r="B351023" t="s">
        <v>2708</v>
      </c>
    </row>
    <row r="351024" spans="2:2" x14ac:dyDescent="0.25">
      <c r="B351024" t="s">
        <v>2710</v>
      </c>
    </row>
    <row r="351025" spans="2:2" x14ac:dyDescent="0.25">
      <c r="B351025" t="s">
        <v>2712</v>
      </c>
    </row>
    <row r="351026" spans="2:2" x14ac:dyDescent="0.25">
      <c r="B351026" t="s">
        <v>2714</v>
      </c>
    </row>
    <row r="351027" spans="2:2" x14ac:dyDescent="0.25">
      <c r="B351027" t="s">
        <v>2716</v>
      </c>
    </row>
    <row r="351028" spans="2:2" x14ac:dyDescent="0.25">
      <c r="B351028" t="s">
        <v>2718</v>
      </c>
    </row>
    <row r="351029" spans="2:2" x14ac:dyDescent="0.25">
      <c r="B351029" t="s">
        <v>2720</v>
      </c>
    </row>
    <row r="351030" spans="2:2" x14ac:dyDescent="0.25">
      <c r="B351030" t="s">
        <v>2722</v>
      </c>
    </row>
    <row r="351031" spans="2:2" x14ac:dyDescent="0.25">
      <c r="B351031" t="s">
        <v>2724</v>
      </c>
    </row>
    <row r="351032" spans="2:2" x14ac:dyDescent="0.25">
      <c r="B351032" t="s">
        <v>2726</v>
      </c>
    </row>
    <row r="351033" spans="2:2" x14ac:dyDescent="0.25">
      <c r="B351033" t="s">
        <v>2728</v>
      </c>
    </row>
    <row r="351034" spans="2:2" x14ac:dyDescent="0.25">
      <c r="B351034" t="s">
        <v>2730</v>
      </c>
    </row>
    <row r="351035" spans="2:2" x14ac:dyDescent="0.25">
      <c r="B351035" t="s">
        <v>2732</v>
      </c>
    </row>
    <row r="351036" spans="2:2" x14ac:dyDescent="0.25">
      <c r="B351036" t="s">
        <v>2734</v>
      </c>
    </row>
    <row r="351037" spans="2:2" x14ac:dyDescent="0.25">
      <c r="B351037" t="s">
        <v>4372</v>
      </c>
    </row>
    <row r="351038" spans="2:2" x14ac:dyDescent="0.25">
      <c r="B351038" t="s">
        <v>2736</v>
      </c>
    </row>
    <row r="351039" spans="2:2" x14ac:dyDescent="0.25">
      <c r="B351039" t="s">
        <v>2738</v>
      </c>
    </row>
    <row r="351040" spans="2:2" x14ac:dyDescent="0.25">
      <c r="B351040" t="s">
        <v>2740</v>
      </c>
    </row>
    <row r="351041" spans="2:2" x14ac:dyDescent="0.25">
      <c r="B351041" t="s">
        <v>2742</v>
      </c>
    </row>
    <row r="351042" spans="2:2" x14ac:dyDescent="0.25">
      <c r="B351042" t="s">
        <v>2744</v>
      </c>
    </row>
    <row r="351043" spans="2:2" x14ac:dyDescent="0.25">
      <c r="B351043" t="s">
        <v>2746</v>
      </c>
    </row>
    <row r="351044" spans="2:2" x14ac:dyDescent="0.25">
      <c r="B351044" t="s">
        <v>2748</v>
      </c>
    </row>
    <row r="351045" spans="2:2" x14ac:dyDescent="0.25">
      <c r="B351045" t="s">
        <v>2750</v>
      </c>
    </row>
    <row r="351046" spans="2:2" x14ac:dyDescent="0.25">
      <c r="B351046" t="s">
        <v>2752</v>
      </c>
    </row>
    <row r="351047" spans="2:2" x14ac:dyDescent="0.25">
      <c r="B351047" t="s">
        <v>2754</v>
      </c>
    </row>
    <row r="351048" spans="2:2" x14ac:dyDescent="0.25">
      <c r="B351048" t="s">
        <v>2756</v>
      </c>
    </row>
    <row r="351049" spans="2:2" x14ac:dyDescent="0.25">
      <c r="B351049" t="s">
        <v>2758</v>
      </c>
    </row>
    <row r="351050" spans="2:2" x14ac:dyDescent="0.25">
      <c r="B351050" t="s">
        <v>2760</v>
      </c>
    </row>
    <row r="351051" spans="2:2" x14ac:dyDescent="0.25">
      <c r="B351051" t="s">
        <v>2762</v>
      </c>
    </row>
    <row r="351052" spans="2:2" x14ac:dyDescent="0.25">
      <c r="B351052" t="s">
        <v>2764</v>
      </c>
    </row>
    <row r="351053" spans="2:2" x14ac:dyDescent="0.25">
      <c r="B351053" t="s">
        <v>2766</v>
      </c>
    </row>
    <row r="351054" spans="2:2" x14ac:dyDescent="0.25">
      <c r="B351054" t="s">
        <v>2768</v>
      </c>
    </row>
    <row r="351055" spans="2:2" x14ac:dyDescent="0.25">
      <c r="B351055" t="s">
        <v>2770</v>
      </c>
    </row>
    <row r="351056" spans="2:2" x14ac:dyDescent="0.25">
      <c r="B351056" t="s">
        <v>2772</v>
      </c>
    </row>
    <row r="351057" spans="2:2" x14ac:dyDescent="0.25">
      <c r="B351057" t="s">
        <v>2774</v>
      </c>
    </row>
    <row r="351058" spans="2:2" x14ac:dyDescent="0.25">
      <c r="B351058" t="s">
        <v>2776</v>
      </c>
    </row>
    <row r="351059" spans="2:2" x14ac:dyDescent="0.25">
      <c r="B351059" t="s">
        <v>2778</v>
      </c>
    </row>
    <row r="351060" spans="2:2" x14ac:dyDescent="0.25">
      <c r="B351060" t="s">
        <v>2780</v>
      </c>
    </row>
    <row r="351061" spans="2:2" x14ac:dyDescent="0.25">
      <c r="B351061" t="s">
        <v>2782</v>
      </c>
    </row>
    <row r="351062" spans="2:2" x14ac:dyDescent="0.25">
      <c r="B351062" t="s">
        <v>2784</v>
      </c>
    </row>
    <row r="351063" spans="2:2" x14ac:dyDescent="0.25">
      <c r="B351063" t="s">
        <v>2786</v>
      </c>
    </row>
    <row r="351064" spans="2:2" x14ac:dyDescent="0.25">
      <c r="B351064" t="s">
        <v>2788</v>
      </c>
    </row>
    <row r="351065" spans="2:2" x14ac:dyDescent="0.25">
      <c r="B351065" t="s">
        <v>2790</v>
      </c>
    </row>
    <row r="351066" spans="2:2" x14ac:dyDescent="0.25">
      <c r="B351066" t="s">
        <v>2792</v>
      </c>
    </row>
    <row r="351067" spans="2:2" x14ac:dyDescent="0.25">
      <c r="B351067" t="s">
        <v>2794</v>
      </c>
    </row>
    <row r="351068" spans="2:2" x14ac:dyDescent="0.25">
      <c r="B351068" t="s">
        <v>2796</v>
      </c>
    </row>
    <row r="351069" spans="2:2" x14ac:dyDescent="0.25">
      <c r="B351069" t="s">
        <v>2798</v>
      </c>
    </row>
    <row r="351070" spans="2:2" x14ac:dyDescent="0.25">
      <c r="B351070" t="s">
        <v>2800</v>
      </c>
    </row>
    <row r="351071" spans="2:2" x14ac:dyDescent="0.25">
      <c r="B351071" t="s">
        <v>2802</v>
      </c>
    </row>
    <row r="351072" spans="2:2" x14ac:dyDescent="0.25">
      <c r="B351072" t="s">
        <v>2804</v>
      </c>
    </row>
    <row r="351073" spans="2:2" x14ac:dyDescent="0.25">
      <c r="B351073" t="s">
        <v>2806</v>
      </c>
    </row>
    <row r="351074" spans="2:2" x14ac:dyDescent="0.25">
      <c r="B351074" t="s">
        <v>2808</v>
      </c>
    </row>
    <row r="351075" spans="2:2" x14ac:dyDescent="0.25">
      <c r="B351075" t="s">
        <v>2810</v>
      </c>
    </row>
    <row r="351076" spans="2:2" x14ac:dyDescent="0.25">
      <c r="B351076" t="s">
        <v>2812</v>
      </c>
    </row>
    <row r="351077" spans="2:2" x14ac:dyDescent="0.25">
      <c r="B351077" t="s">
        <v>2814</v>
      </c>
    </row>
    <row r="351078" spans="2:2" x14ac:dyDescent="0.25">
      <c r="B351078" t="s">
        <v>2816</v>
      </c>
    </row>
    <row r="351079" spans="2:2" x14ac:dyDescent="0.25">
      <c r="B351079" t="s">
        <v>2818</v>
      </c>
    </row>
    <row r="351080" spans="2:2" x14ac:dyDescent="0.25">
      <c r="B351080" t="s">
        <v>2820</v>
      </c>
    </row>
    <row r="351081" spans="2:2" x14ac:dyDescent="0.25">
      <c r="B351081" t="s">
        <v>2822</v>
      </c>
    </row>
    <row r="351082" spans="2:2" x14ac:dyDescent="0.25">
      <c r="B351082" t="s">
        <v>2824</v>
      </c>
    </row>
    <row r="351083" spans="2:2" x14ac:dyDescent="0.25">
      <c r="B351083" t="s">
        <v>2826</v>
      </c>
    </row>
    <row r="351084" spans="2:2" x14ac:dyDescent="0.25">
      <c r="B351084" t="s">
        <v>2828</v>
      </c>
    </row>
    <row r="351085" spans="2:2" x14ac:dyDescent="0.25">
      <c r="B351085" t="s">
        <v>2830</v>
      </c>
    </row>
    <row r="351086" spans="2:2" x14ac:dyDescent="0.25">
      <c r="B351086" t="s">
        <v>2832</v>
      </c>
    </row>
    <row r="351087" spans="2:2" x14ac:dyDescent="0.25">
      <c r="B351087" t="s">
        <v>2834</v>
      </c>
    </row>
    <row r="351088" spans="2:2" x14ac:dyDescent="0.25">
      <c r="B351088" t="s">
        <v>2836</v>
      </c>
    </row>
    <row r="351089" spans="2:2" x14ac:dyDescent="0.25">
      <c r="B351089" t="s">
        <v>2838</v>
      </c>
    </row>
    <row r="351090" spans="2:2" x14ac:dyDescent="0.25">
      <c r="B351090" t="s">
        <v>2840</v>
      </c>
    </row>
    <row r="351091" spans="2:2" x14ac:dyDescent="0.25">
      <c r="B351091" t="s">
        <v>2842</v>
      </c>
    </row>
    <row r="351092" spans="2:2" x14ac:dyDescent="0.25">
      <c r="B351092" t="s">
        <v>2844</v>
      </c>
    </row>
    <row r="351093" spans="2:2" x14ac:dyDescent="0.25">
      <c r="B351093" t="s">
        <v>2846</v>
      </c>
    </row>
    <row r="351094" spans="2:2" x14ac:dyDescent="0.25">
      <c r="B351094" t="s">
        <v>2848</v>
      </c>
    </row>
    <row r="351095" spans="2:2" x14ac:dyDescent="0.25">
      <c r="B351095" t="s">
        <v>2850</v>
      </c>
    </row>
    <row r="351096" spans="2:2" x14ac:dyDescent="0.25">
      <c r="B351096" t="s">
        <v>2852</v>
      </c>
    </row>
    <row r="351097" spans="2:2" x14ac:dyDescent="0.25">
      <c r="B351097" t="s">
        <v>2854</v>
      </c>
    </row>
    <row r="351098" spans="2:2" x14ac:dyDescent="0.25">
      <c r="B351098" t="s">
        <v>2856</v>
      </c>
    </row>
    <row r="351099" spans="2:2" x14ac:dyDescent="0.25">
      <c r="B351099" t="s">
        <v>2858</v>
      </c>
    </row>
    <row r="351100" spans="2:2" x14ac:dyDescent="0.25">
      <c r="B351100" t="s">
        <v>2860</v>
      </c>
    </row>
    <row r="351101" spans="2:2" x14ac:dyDescent="0.25">
      <c r="B351101" t="s">
        <v>2862</v>
      </c>
    </row>
    <row r="351102" spans="2:2" x14ac:dyDescent="0.25">
      <c r="B351102" t="s">
        <v>2864</v>
      </c>
    </row>
    <row r="351103" spans="2:2" x14ac:dyDescent="0.25">
      <c r="B351103" t="s">
        <v>2866</v>
      </c>
    </row>
    <row r="351104" spans="2:2" x14ac:dyDescent="0.25">
      <c r="B351104" t="s">
        <v>2868</v>
      </c>
    </row>
    <row r="351105" spans="2:2" x14ac:dyDescent="0.25">
      <c r="B351105" t="s">
        <v>2870</v>
      </c>
    </row>
    <row r="351106" spans="2:2" x14ac:dyDescent="0.25">
      <c r="B351106" t="s">
        <v>2872</v>
      </c>
    </row>
    <row r="351107" spans="2:2" x14ac:dyDescent="0.25">
      <c r="B351107" t="s">
        <v>2874</v>
      </c>
    </row>
    <row r="351108" spans="2:2" x14ac:dyDescent="0.25">
      <c r="B351108" t="s">
        <v>2876</v>
      </c>
    </row>
    <row r="351109" spans="2:2" x14ac:dyDescent="0.25">
      <c r="B351109" t="s">
        <v>2878</v>
      </c>
    </row>
    <row r="351110" spans="2:2" x14ac:dyDescent="0.25">
      <c r="B351110" t="s">
        <v>2880</v>
      </c>
    </row>
    <row r="351111" spans="2:2" x14ac:dyDescent="0.25">
      <c r="B351111" t="s">
        <v>2882</v>
      </c>
    </row>
    <row r="351112" spans="2:2" x14ac:dyDescent="0.25">
      <c r="B351112" t="s">
        <v>2884</v>
      </c>
    </row>
    <row r="351113" spans="2:2" x14ac:dyDescent="0.25">
      <c r="B351113" t="s">
        <v>2886</v>
      </c>
    </row>
    <row r="351114" spans="2:2" x14ac:dyDescent="0.25">
      <c r="B351114" t="s">
        <v>2888</v>
      </c>
    </row>
    <row r="351115" spans="2:2" x14ac:dyDescent="0.25">
      <c r="B351115" t="s">
        <v>2890</v>
      </c>
    </row>
    <row r="351116" spans="2:2" x14ac:dyDescent="0.25">
      <c r="B351116" t="s">
        <v>2892</v>
      </c>
    </row>
    <row r="351117" spans="2:2" x14ac:dyDescent="0.25">
      <c r="B351117" t="s">
        <v>2894</v>
      </c>
    </row>
    <row r="351118" spans="2:2" x14ac:dyDescent="0.25">
      <c r="B351118" t="s">
        <v>2896</v>
      </c>
    </row>
    <row r="351119" spans="2:2" x14ac:dyDescent="0.25">
      <c r="B351119" t="s">
        <v>2898</v>
      </c>
    </row>
    <row r="351120" spans="2:2" x14ac:dyDescent="0.25">
      <c r="B351120" t="s">
        <v>2900</v>
      </c>
    </row>
    <row r="351121" spans="2:2" x14ac:dyDescent="0.25">
      <c r="B351121" t="s">
        <v>2902</v>
      </c>
    </row>
    <row r="351122" spans="2:2" x14ac:dyDescent="0.25">
      <c r="B351122" t="s">
        <v>2904</v>
      </c>
    </row>
    <row r="351123" spans="2:2" x14ac:dyDescent="0.25">
      <c r="B351123" t="s">
        <v>2906</v>
      </c>
    </row>
    <row r="351124" spans="2:2" x14ac:dyDescent="0.25">
      <c r="B351124" t="s">
        <v>2908</v>
      </c>
    </row>
    <row r="351125" spans="2:2" x14ac:dyDescent="0.25">
      <c r="B351125" t="s">
        <v>2910</v>
      </c>
    </row>
    <row r="351126" spans="2:2" x14ac:dyDescent="0.25">
      <c r="B351126" t="s">
        <v>2912</v>
      </c>
    </row>
    <row r="351127" spans="2:2" x14ac:dyDescent="0.25">
      <c r="B351127" t="s">
        <v>2914</v>
      </c>
    </row>
    <row r="351128" spans="2:2" x14ac:dyDescent="0.25">
      <c r="B351128" t="s">
        <v>2916</v>
      </c>
    </row>
    <row r="351129" spans="2:2" x14ac:dyDescent="0.25">
      <c r="B351129" t="s">
        <v>2918</v>
      </c>
    </row>
    <row r="351130" spans="2:2" x14ac:dyDescent="0.25">
      <c r="B351130" t="s">
        <v>2920</v>
      </c>
    </row>
    <row r="351131" spans="2:2" x14ac:dyDescent="0.25">
      <c r="B351131" t="s">
        <v>2922</v>
      </c>
    </row>
    <row r="351132" spans="2:2" x14ac:dyDescent="0.25">
      <c r="B351132" t="s">
        <v>2924</v>
      </c>
    </row>
    <row r="351133" spans="2:2" x14ac:dyDescent="0.25">
      <c r="B351133" t="s">
        <v>2926</v>
      </c>
    </row>
    <row r="351134" spans="2:2" x14ac:dyDescent="0.25">
      <c r="B351134" t="s">
        <v>4373</v>
      </c>
    </row>
    <row r="351135" spans="2:2" x14ac:dyDescent="0.25">
      <c r="B351135" t="s">
        <v>2928</v>
      </c>
    </row>
    <row r="351136" spans="2:2" x14ac:dyDescent="0.25">
      <c r="B351136" t="s">
        <v>2930</v>
      </c>
    </row>
    <row r="351137" spans="2:2" x14ac:dyDescent="0.25">
      <c r="B351137" t="s">
        <v>2932</v>
      </c>
    </row>
    <row r="351138" spans="2:2" x14ac:dyDescent="0.25">
      <c r="B351138" t="s">
        <v>2934</v>
      </c>
    </row>
    <row r="351139" spans="2:2" x14ac:dyDescent="0.25">
      <c r="B351139" t="s">
        <v>2936</v>
      </c>
    </row>
    <row r="351140" spans="2:2" x14ac:dyDescent="0.25">
      <c r="B351140" t="s">
        <v>2938</v>
      </c>
    </row>
    <row r="351141" spans="2:2" x14ac:dyDescent="0.25">
      <c r="B351141" t="s">
        <v>2940</v>
      </c>
    </row>
    <row r="351142" spans="2:2" x14ac:dyDescent="0.25">
      <c r="B351142" t="s">
        <v>2942</v>
      </c>
    </row>
    <row r="351143" spans="2:2" x14ac:dyDescent="0.25">
      <c r="B351143" t="s">
        <v>2944</v>
      </c>
    </row>
    <row r="351144" spans="2:2" x14ac:dyDescent="0.25">
      <c r="B351144" t="s">
        <v>2946</v>
      </c>
    </row>
    <row r="351145" spans="2:2" x14ac:dyDescent="0.25">
      <c r="B351145" t="s">
        <v>2948</v>
      </c>
    </row>
    <row r="351146" spans="2:2" x14ac:dyDescent="0.25">
      <c r="B351146" t="s">
        <v>2950</v>
      </c>
    </row>
    <row r="351147" spans="2:2" x14ac:dyDescent="0.25">
      <c r="B351147" t="s">
        <v>2952</v>
      </c>
    </row>
    <row r="351148" spans="2:2" x14ac:dyDescent="0.25">
      <c r="B351148" t="s">
        <v>2954</v>
      </c>
    </row>
    <row r="351149" spans="2:2" x14ac:dyDescent="0.25">
      <c r="B351149" t="s">
        <v>2956</v>
      </c>
    </row>
    <row r="351150" spans="2:2" x14ac:dyDescent="0.25">
      <c r="B351150" t="s">
        <v>2958</v>
      </c>
    </row>
    <row r="351151" spans="2:2" x14ac:dyDescent="0.25">
      <c r="B351151" t="s">
        <v>2960</v>
      </c>
    </row>
    <row r="351152" spans="2:2" x14ac:dyDescent="0.25">
      <c r="B351152" t="s">
        <v>2962</v>
      </c>
    </row>
    <row r="351153" spans="2:2" x14ac:dyDescent="0.25">
      <c r="B351153" t="s">
        <v>2964</v>
      </c>
    </row>
    <row r="351154" spans="2:2" x14ac:dyDescent="0.25">
      <c r="B351154" t="s">
        <v>2966</v>
      </c>
    </row>
    <row r="351155" spans="2:2" x14ac:dyDescent="0.25">
      <c r="B351155" t="s">
        <v>2968</v>
      </c>
    </row>
    <row r="351156" spans="2:2" x14ac:dyDescent="0.25">
      <c r="B351156" t="s">
        <v>2970</v>
      </c>
    </row>
    <row r="351157" spans="2:2" x14ac:dyDescent="0.25">
      <c r="B351157" t="s">
        <v>2972</v>
      </c>
    </row>
    <row r="351158" spans="2:2" x14ac:dyDescent="0.25">
      <c r="B351158" t="s">
        <v>2974</v>
      </c>
    </row>
    <row r="351159" spans="2:2" x14ac:dyDescent="0.25">
      <c r="B351159" t="s">
        <v>2976</v>
      </c>
    </row>
    <row r="351160" spans="2:2" x14ac:dyDescent="0.25">
      <c r="B351160" t="s">
        <v>2978</v>
      </c>
    </row>
    <row r="351161" spans="2:2" x14ac:dyDescent="0.25">
      <c r="B351161" t="s">
        <v>2980</v>
      </c>
    </row>
    <row r="351162" spans="2:2" x14ac:dyDescent="0.25">
      <c r="B351162" t="s">
        <v>2982</v>
      </c>
    </row>
    <row r="351163" spans="2:2" x14ac:dyDescent="0.25">
      <c r="B351163" t="s">
        <v>2984</v>
      </c>
    </row>
    <row r="351164" spans="2:2" x14ac:dyDescent="0.25">
      <c r="B351164" t="s">
        <v>2986</v>
      </c>
    </row>
    <row r="351165" spans="2:2" x14ac:dyDescent="0.25">
      <c r="B351165" t="s">
        <v>2988</v>
      </c>
    </row>
    <row r="351166" spans="2:2" x14ac:dyDescent="0.25">
      <c r="B351166" t="s">
        <v>2990</v>
      </c>
    </row>
    <row r="351167" spans="2:2" x14ac:dyDescent="0.25">
      <c r="B351167" t="s">
        <v>2992</v>
      </c>
    </row>
    <row r="351168" spans="2:2" x14ac:dyDescent="0.25">
      <c r="B351168" t="s">
        <v>2994</v>
      </c>
    </row>
    <row r="351169" spans="2:2" x14ac:dyDescent="0.25">
      <c r="B351169" t="s">
        <v>2996</v>
      </c>
    </row>
    <row r="351170" spans="2:2" x14ac:dyDescent="0.25">
      <c r="B351170" t="s">
        <v>2998</v>
      </c>
    </row>
    <row r="351171" spans="2:2" x14ac:dyDescent="0.25">
      <c r="B351171" t="s">
        <v>3000</v>
      </c>
    </row>
    <row r="351172" spans="2:2" x14ac:dyDescent="0.25">
      <c r="B351172" t="s">
        <v>3002</v>
      </c>
    </row>
    <row r="351173" spans="2:2" x14ac:dyDescent="0.25">
      <c r="B351173" t="s">
        <v>3004</v>
      </c>
    </row>
    <row r="351174" spans="2:2" x14ac:dyDescent="0.25">
      <c r="B351174" t="s">
        <v>3006</v>
      </c>
    </row>
    <row r="351175" spans="2:2" x14ac:dyDescent="0.25">
      <c r="B351175" t="s">
        <v>3008</v>
      </c>
    </row>
    <row r="351176" spans="2:2" x14ac:dyDescent="0.25">
      <c r="B351176" t="s">
        <v>3010</v>
      </c>
    </row>
    <row r="351177" spans="2:2" x14ac:dyDescent="0.25">
      <c r="B351177" t="s">
        <v>3012</v>
      </c>
    </row>
    <row r="351178" spans="2:2" x14ac:dyDescent="0.25">
      <c r="B351178" t="s">
        <v>3014</v>
      </c>
    </row>
    <row r="351179" spans="2:2" x14ac:dyDescent="0.25">
      <c r="B351179" t="s">
        <v>3016</v>
      </c>
    </row>
    <row r="351180" spans="2:2" x14ac:dyDescent="0.25">
      <c r="B351180" t="s">
        <v>3018</v>
      </c>
    </row>
    <row r="351181" spans="2:2" x14ac:dyDescent="0.25">
      <c r="B351181" t="s">
        <v>3020</v>
      </c>
    </row>
    <row r="351182" spans="2:2" x14ac:dyDescent="0.25">
      <c r="B351182" t="s">
        <v>3022</v>
      </c>
    </row>
    <row r="351183" spans="2:2" x14ac:dyDescent="0.25">
      <c r="B351183" t="s">
        <v>3024</v>
      </c>
    </row>
    <row r="351184" spans="2:2" x14ac:dyDescent="0.25">
      <c r="B351184" t="s">
        <v>3026</v>
      </c>
    </row>
    <row r="351185" spans="2:2" x14ac:dyDescent="0.25">
      <c r="B351185" t="s">
        <v>3028</v>
      </c>
    </row>
    <row r="351186" spans="2:2" x14ac:dyDescent="0.25">
      <c r="B351186" t="s">
        <v>3030</v>
      </c>
    </row>
    <row r="351187" spans="2:2" x14ac:dyDescent="0.25">
      <c r="B351187" t="s">
        <v>3032</v>
      </c>
    </row>
    <row r="351188" spans="2:2" x14ac:dyDescent="0.25">
      <c r="B351188" t="s">
        <v>3034</v>
      </c>
    </row>
    <row r="351189" spans="2:2" x14ac:dyDescent="0.25">
      <c r="B351189" t="s">
        <v>3036</v>
      </c>
    </row>
    <row r="351190" spans="2:2" x14ac:dyDescent="0.25">
      <c r="B351190" t="s">
        <v>3038</v>
      </c>
    </row>
    <row r="351191" spans="2:2" x14ac:dyDescent="0.25">
      <c r="B351191" t="s">
        <v>3040</v>
      </c>
    </row>
    <row r="351192" spans="2:2" x14ac:dyDescent="0.25">
      <c r="B351192" t="s">
        <v>3042</v>
      </c>
    </row>
    <row r="351193" spans="2:2" x14ac:dyDescent="0.25">
      <c r="B351193" t="s">
        <v>3044</v>
      </c>
    </row>
    <row r="351194" spans="2:2" x14ac:dyDescent="0.25">
      <c r="B351194" t="s">
        <v>3046</v>
      </c>
    </row>
    <row r="351195" spans="2:2" x14ac:dyDescent="0.25">
      <c r="B351195" t="s">
        <v>3048</v>
      </c>
    </row>
    <row r="351196" spans="2:2" x14ac:dyDescent="0.25">
      <c r="B351196" t="s">
        <v>3050</v>
      </c>
    </row>
    <row r="351197" spans="2:2" x14ac:dyDescent="0.25">
      <c r="B351197" t="s">
        <v>3052</v>
      </c>
    </row>
    <row r="351198" spans="2:2" x14ac:dyDescent="0.25">
      <c r="B351198" t="s">
        <v>3054</v>
      </c>
    </row>
    <row r="351199" spans="2:2" x14ac:dyDescent="0.25">
      <c r="B351199" t="s">
        <v>3056</v>
      </c>
    </row>
    <row r="351200" spans="2:2" x14ac:dyDescent="0.25">
      <c r="B351200" t="s">
        <v>3058</v>
      </c>
    </row>
    <row r="351201" spans="2:2" x14ac:dyDescent="0.25">
      <c r="B351201" t="s">
        <v>3060</v>
      </c>
    </row>
    <row r="351202" spans="2:2" x14ac:dyDescent="0.25">
      <c r="B351202" t="s">
        <v>3062</v>
      </c>
    </row>
    <row r="351203" spans="2:2" x14ac:dyDescent="0.25">
      <c r="B351203" t="s">
        <v>3064</v>
      </c>
    </row>
    <row r="351204" spans="2:2" x14ac:dyDescent="0.25">
      <c r="B351204" t="s">
        <v>3066</v>
      </c>
    </row>
    <row r="351205" spans="2:2" x14ac:dyDescent="0.25">
      <c r="B351205" t="s">
        <v>3068</v>
      </c>
    </row>
    <row r="351206" spans="2:2" x14ac:dyDescent="0.25">
      <c r="B351206" t="s">
        <v>3070</v>
      </c>
    </row>
    <row r="351207" spans="2:2" x14ac:dyDescent="0.25">
      <c r="B351207" t="s">
        <v>3072</v>
      </c>
    </row>
    <row r="351208" spans="2:2" x14ac:dyDescent="0.25">
      <c r="B351208" t="s">
        <v>3074</v>
      </c>
    </row>
    <row r="351209" spans="2:2" x14ac:dyDescent="0.25">
      <c r="B351209" t="s">
        <v>3076</v>
      </c>
    </row>
    <row r="351210" spans="2:2" x14ac:dyDescent="0.25">
      <c r="B351210" t="s">
        <v>3078</v>
      </c>
    </row>
    <row r="351211" spans="2:2" x14ac:dyDescent="0.25">
      <c r="B351211" t="s">
        <v>3080</v>
      </c>
    </row>
    <row r="351212" spans="2:2" x14ac:dyDescent="0.25">
      <c r="B351212" t="s">
        <v>3082</v>
      </c>
    </row>
    <row r="351213" spans="2:2" x14ac:dyDescent="0.25">
      <c r="B351213" t="s">
        <v>3084</v>
      </c>
    </row>
    <row r="351214" spans="2:2" x14ac:dyDescent="0.25">
      <c r="B351214" t="s">
        <v>3086</v>
      </c>
    </row>
    <row r="351215" spans="2:2" x14ac:dyDescent="0.25">
      <c r="B351215" t="s">
        <v>3088</v>
      </c>
    </row>
    <row r="351216" spans="2:2" x14ac:dyDescent="0.25">
      <c r="B351216" t="s">
        <v>3090</v>
      </c>
    </row>
    <row r="351217" spans="2:2" x14ac:dyDescent="0.25">
      <c r="B351217" t="s">
        <v>3092</v>
      </c>
    </row>
    <row r="351218" spans="2:2" x14ac:dyDescent="0.25">
      <c r="B351218" t="s">
        <v>3094</v>
      </c>
    </row>
    <row r="351219" spans="2:2" x14ac:dyDescent="0.25">
      <c r="B351219" t="s">
        <v>3096</v>
      </c>
    </row>
    <row r="351220" spans="2:2" x14ac:dyDescent="0.25">
      <c r="B351220" t="s">
        <v>3098</v>
      </c>
    </row>
    <row r="351221" spans="2:2" x14ac:dyDescent="0.25">
      <c r="B351221" t="s">
        <v>3100</v>
      </c>
    </row>
    <row r="351222" spans="2:2" x14ac:dyDescent="0.25">
      <c r="B351222" t="s">
        <v>3102</v>
      </c>
    </row>
    <row r="351223" spans="2:2" x14ac:dyDescent="0.25">
      <c r="B351223" t="s">
        <v>3104</v>
      </c>
    </row>
    <row r="351224" spans="2:2" x14ac:dyDescent="0.25">
      <c r="B351224" t="s">
        <v>3106</v>
      </c>
    </row>
    <row r="351225" spans="2:2" x14ac:dyDescent="0.25">
      <c r="B351225" t="s">
        <v>3108</v>
      </c>
    </row>
    <row r="351226" spans="2:2" x14ac:dyDescent="0.25">
      <c r="B351226" t="s">
        <v>3110</v>
      </c>
    </row>
    <row r="351227" spans="2:2" x14ac:dyDescent="0.25">
      <c r="B351227" t="s">
        <v>3112</v>
      </c>
    </row>
    <row r="351228" spans="2:2" x14ac:dyDescent="0.25">
      <c r="B351228" t="s">
        <v>3114</v>
      </c>
    </row>
    <row r="351229" spans="2:2" x14ac:dyDescent="0.25">
      <c r="B351229" t="s">
        <v>3116</v>
      </c>
    </row>
    <row r="351230" spans="2:2" x14ac:dyDescent="0.25">
      <c r="B351230" t="s">
        <v>3118</v>
      </c>
    </row>
    <row r="351231" spans="2:2" x14ac:dyDescent="0.25">
      <c r="B351231" t="s">
        <v>3120</v>
      </c>
    </row>
    <row r="351232" spans="2:2" x14ac:dyDescent="0.25">
      <c r="B351232" t="s">
        <v>3122</v>
      </c>
    </row>
    <row r="351233" spans="2:2" x14ac:dyDescent="0.25">
      <c r="B351233" t="s">
        <v>3124</v>
      </c>
    </row>
    <row r="351234" spans="2:2" x14ac:dyDescent="0.25">
      <c r="B351234" t="s">
        <v>3126</v>
      </c>
    </row>
    <row r="351235" spans="2:2" x14ac:dyDescent="0.25">
      <c r="B351235" t="s">
        <v>3128</v>
      </c>
    </row>
    <row r="351236" spans="2:2" x14ac:dyDescent="0.25">
      <c r="B351236" t="s">
        <v>3130</v>
      </c>
    </row>
    <row r="351237" spans="2:2" x14ac:dyDescent="0.25">
      <c r="B351237" t="s">
        <v>3132</v>
      </c>
    </row>
    <row r="351238" spans="2:2" x14ac:dyDescent="0.25">
      <c r="B351238" t="s">
        <v>3134</v>
      </c>
    </row>
    <row r="351239" spans="2:2" x14ac:dyDescent="0.25">
      <c r="B351239" t="s">
        <v>3136</v>
      </c>
    </row>
    <row r="351240" spans="2:2" x14ac:dyDescent="0.25">
      <c r="B351240" t="s">
        <v>3138</v>
      </c>
    </row>
    <row r="351241" spans="2:2" x14ac:dyDescent="0.25">
      <c r="B351241" t="s">
        <v>3140</v>
      </c>
    </row>
    <row r="351242" spans="2:2" x14ac:dyDescent="0.25">
      <c r="B351242" t="s">
        <v>3142</v>
      </c>
    </row>
    <row r="351243" spans="2:2" x14ac:dyDescent="0.25">
      <c r="B351243" t="s">
        <v>3144</v>
      </c>
    </row>
    <row r="351244" spans="2:2" x14ac:dyDescent="0.25">
      <c r="B351244" t="s">
        <v>3146</v>
      </c>
    </row>
    <row r="351245" spans="2:2" x14ac:dyDescent="0.25">
      <c r="B351245" t="s">
        <v>3148</v>
      </c>
    </row>
    <row r="351246" spans="2:2" x14ac:dyDescent="0.25">
      <c r="B351246" t="s">
        <v>3150</v>
      </c>
    </row>
    <row r="351247" spans="2:2" x14ac:dyDescent="0.25">
      <c r="B351247" t="s">
        <v>3152</v>
      </c>
    </row>
    <row r="351248" spans="2:2" x14ac:dyDescent="0.25">
      <c r="B351248" t="s">
        <v>3154</v>
      </c>
    </row>
    <row r="351249" spans="2:2" x14ac:dyDescent="0.25">
      <c r="B351249" t="s">
        <v>3156</v>
      </c>
    </row>
    <row r="351250" spans="2:2" x14ac:dyDescent="0.25">
      <c r="B351250" t="s">
        <v>3158</v>
      </c>
    </row>
    <row r="351251" spans="2:2" x14ac:dyDescent="0.25">
      <c r="B351251" t="s">
        <v>3160</v>
      </c>
    </row>
    <row r="351252" spans="2:2" x14ac:dyDescent="0.25">
      <c r="B351252" t="s">
        <v>3162</v>
      </c>
    </row>
    <row r="351253" spans="2:2" x14ac:dyDescent="0.25">
      <c r="B351253" t="s">
        <v>3164</v>
      </c>
    </row>
    <row r="351254" spans="2:2" x14ac:dyDescent="0.25">
      <c r="B351254" t="s">
        <v>3166</v>
      </c>
    </row>
    <row r="351255" spans="2:2" x14ac:dyDescent="0.25">
      <c r="B351255" t="s">
        <v>3168</v>
      </c>
    </row>
    <row r="351256" spans="2:2" x14ac:dyDescent="0.25">
      <c r="B351256" t="s">
        <v>3170</v>
      </c>
    </row>
    <row r="351257" spans="2:2" x14ac:dyDescent="0.25">
      <c r="B351257" t="s">
        <v>3172</v>
      </c>
    </row>
    <row r="351258" spans="2:2" x14ac:dyDescent="0.25">
      <c r="B351258" t="s">
        <v>3174</v>
      </c>
    </row>
    <row r="351259" spans="2:2" x14ac:dyDescent="0.25">
      <c r="B351259" t="s">
        <v>3176</v>
      </c>
    </row>
    <row r="351260" spans="2:2" x14ac:dyDescent="0.25">
      <c r="B351260" t="s">
        <v>3178</v>
      </c>
    </row>
    <row r="351261" spans="2:2" x14ac:dyDescent="0.25">
      <c r="B351261" t="s">
        <v>3180</v>
      </c>
    </row>
    <row r="351262" spans="2:2" x14ac:dyDescent="0.25">
      <c r="B351262" t="s">
        <v>4374</v>
      </c>
    </row>
    <row r="351263" spans="2:2" x14ac:dyDescent="0.25">
      <c r="B351263" t="s">
        <v>3184</v>
      </c>
    </row>
    <row r="351264" spans="2:2" x14ac:dyDescent="0.25">
      <c r="B351264" t="s">
        <v>3186</v>
      </c>
    </row>
    <row r="351265" spans="2:2" x14ac:dyDescent="0.25">
      <c r="B351265" t="s">
        <v>3188</v>
      </c>
    </row>
    <row r="351266" spans="2:2" x14ac:dyDescent="0.25">
      <c r="B351266" t="s">
        <v>3190</v>
      </c>
    </row>
    <row r="351267" spans="2:2" x14ac:dyDescent="0.25">
      <c r="B351267" t="s">
        <v>3192</v>
      </c>
    </row>
    <row r="351268" spans="2:2" x14ac:dyDescent="0.25">
      <c r="B351268" t="s">
        <v>3194</v>
      </c>
    </row>
    <row r="351269" spans="2:2" x14ac:dyDescent="0.25">
      <c r="B351269" t="s">
        <v>3196</v>
      </c>
    </row>
    <row r="351270" spans="2:2" x14ac:dyDescent="0.25">
      <c r="B351270" t="s">
        <v>3198</v>
      </c>
    </row>
    <row r="351271" spans="2:2" x14ac:dyDescent="0.25">
      <c r="B351271" t="s">
        <v>3200</v>
      </c>
    </row>
    <row r="351272" spans="2:2" x14ac:dyDescent="0.25">
      <c r="B351272" t="s">
        <v>3202</v>
      </c>
    </row>
    <row r="351273" spans="2:2" x14ac:dyDescent="0.25">
      <c r="B351273" t="s">
        <v>3204</v>
      </c>
    </row>
    <row r="351274" spans="2:2" x14ac:dyDescent="0.25">
      <c r="B351274" t="s">
        <v>3206</v>
      </c>
    </row>
    <row r="351275" spans="2:2" x14ac:dyDescent="0.25">
      <c r="B351275" t="s">
        <v>3208</v>
      </c>
    </row>
    <row r="351276" spans="2:2" x14ac:dyDescent="0.25">
      <c r="B351276" t="s">
        <v>3210</v>
      </c>
    </row>
    <row r="351277" spans="2:2" x14ac:dyDescent="0.25">
      <c r="B351277" t="s">
        <v>3212</v>
      </c>
    </row>
    <row r="351278" spans="2:2" x14ac:dyDescent="0.25">
      <c r="B351278" t="s">
        <v>3214</v>
      </c>
    </row>
    <row r="351279" spans="2:2" x14ac:dyDescent="0.25">
      <c r="B351279" t="s">
        <v>3216</v>
      </c>
    </row>
    <row r="351280" spans="2:2" x14ac:dyDescent="0.25">
      <c r="B351280" t="s">
        <v>3218</v>
      </c>
    </row>
    <row r="351281" spans="2:2" x14ac:dyDescent="0.25">
      <c r="B351281" t="s">
        <v>3220</v>
      </c>
    </row>
    <row r="351282" spans="2:2" x14ac:dyDescent="0.25">
      <c r="B351282" t="s">
        <v>3222</v>
      </c>
    </row>
    <row r="351283" spans="2:2" x14ac:dyDescent="0.25">
      <c r="B351283" t="s">
        <v>3224</v>
      </c>
    </row>
    <row r="351284" spans="2:2" x14ac:dyDescent="0.25">
      <c r="B351284" t="s">
        <v>3226</v>
      </c>
    </row>
    <row r="351285" spans="2:2" x14ac:dyDescent="0.25">
      <c r="B351285" t="s">
        <v>3228</v>
      </c>
    </row>
    <row r="351286" spans="2:2" x14ac:dyDescent="0.25">
      <c r="B351286" t="s">
        <v>3230</v>
      </c>
    </row>
    <row r="351287" spans="2:2" x14ac:dyDescent="0.25">
      <c r="B351287" t="s">
        <v>3232</v>
      </c>
    </row>
    <row r="351288" spans="2:2" x14ac:dyDescent="0.25">
      <c r="B351288" t="s">
        <v>3234</v>
      </c>
    </row>
    <row r="351289" spans="2:2" x14ac:dyDescent="0.25">
      <c r="B351289" t="s">
        <v>3236</v>
      </c>
    </row>
    <row r="351290" spans="2:2" x14ac:dyDescent="0.25">
      <c r="B351290" t="s">
        <v>3238</v>
      </c>
    </row>
    <row r="351291" spans="2:2" x14ac:dyDescent="0.25">
      <c r="B351291" t="s">
        <v>3240</v>
      </c>
    </row>
    <row r="351292" spans="2:2" x14ac:dyDescent="0.25">
      <c r="B351292" t="s">
        <v>3242</v>
      </c>
    </row>
    <row r="351293" spans="2:2" x14ac:dyDescent="0.25">
      <c r="B351293" t="s">
        <v>3244</v>
      </c>
    </row>
    <row r="351294" spans="2:2" x14ac:dyDescent="0.25">
      <c r="B351294" t="s">
        <v>3246</v>
      </c>
    </row>
    <row r="351295" spans="2:2" x14ac:dyDescent="0.25">
      <c r="B351295" t="s">
        <v>3248</v>
      </c>
    </row>
    <row r="351296" spans="2:2" x14ac:dyDescent="0.25">
      <c r="B351296" t="s">
        <v>3250</v>
      </c>
    </row>
    <row r="351297" spans="2:2" x14ac:dyDescent="0.25">
      <c r="B351297" t="s">
        <v>3252</v>
      </c>
    </row>
    <row r="351298" spans="2:2" x14ac:dyDescent="0.25">
      <c r="B351298" t="s">
        <v>3254</v>
      </c>
    </row>
    <row r="351299" spans="2:2" x14ac:dyDescent="0.25">
      <c r="B351299" t="s">
        <v>3256</v>
      </c>
    </row>
    <row r="351300" spans="2:2" x14ac:dyDescent="0.25">
      <c r="B351300" t="s">
        <v>3258</v>
      </c>
    </row>
    <row r="351301" spans="2:2" x14ac:dyDescent="0.25">
      <c r="B351301" t="s">
        <v>3260</v>
      </c>
    </row>
    <row r="351302" spans="2:2" x14ac:dyDescent="0.25">
      <c r="B351302" t="s">
        <v>3262</v>
      </c>
    </row>
    <row r="351303" spans="2:2" x14ac:dyDescent="0.25">
      <c r="B351303" t="s">
        <v>3264</v>
      </c>
    </row>
    <row r="351304" spans="2:2" x14ac:dyDescent="0.25">
      <c r="B351304" t="s">
        <v>3266</v>
      </c>
    </row>
    <row r="351305" spans="2:2" x14ac:dyDescent="0.25">
      <c r="B351305" t="s">
        <v>3268</v>
      </c>
    </row>
    <row r="351306" spans="2:2" x14ac:dyDescent="0.25">
      <c r="B351306" t="s">
        <v>3270</v>
      </c>
    </row>
    <row r="351307" spans="2:2" x14ac:dyDescent="0.25">
      <c r="B351307" t="s">
        <v>4375</v>
      </c>
    </row>
    <row r="351308" spans="2:2" x14ac:dyDescent="0.25">
      <c r="B351308" t="s">
        <v>3274</v>
      </c>
    </row>
    <row r="351309" spans="2:2" x14ac:dyDescent="0.25">
      <c r="B351309" t="s">
        <v>3276</v>
      </c>
    </row>
    <row r="351310" spans="2:2" x14ac:dyDescent="0.25">
      <c r="B351310" t="s">
        <v>3278</v>
      </c>
    </row>
    <row r="351311" spans="2:2" x14ac:dyDescent="0.25">
      <c r="B351311" t="s">
        <v>3280</v>
      </c>
    </row>
    <row r="351312" spans="2:2" x14ac:dyDescent="0.25">
      <c r="B351312" t="s">
        <v>3282</v>
      </c>
    </row>
    <row r="351313" spans="2:2" x14ac:dyDescent="0.25">
      <c r="B351313" t="s">
        <v>3284</v>
      </c>
    </row>
    <row r="351314" spans="2:2" x14ac:dyDescent="0.25">
      <c r="B351314" t="s">
        <v>3286</v>
      </c>
    </row>
    <row r="351315" spans="2:2" x14ac:dyDescent="0.25">
      <c r="B351315" t="s">
        <v>3288</v>
      </c>
    </row>
    <row r="351316" spans="2:2" x14ac:dyDescent="0.25">
      <c r="B351316" t="s">
        <v>3290</v>
      </c>
    </row>
    <row r="351317" spans="2:2" x14ac:dyDescent="0.25">
      <c r="B351317" t="s">
        <v>3292</v>
      </c>
    </row>
    <row r="351318" spans="2:2" x14ac:dyDescent="0.25">
      <c r="B351318" t="s">
        <v>3294</v>
      </c>
    </row>
    <row r="351319" spans="2:2" x14ac:dyDescent="0.25">
      <c r="B351319" t="s">
        <v>3296</v>
      </c>
    </row>
    <row r="351320" spans="2:2" x14ac:dyDescent="0.25">
      <c r="B351320" t="s">
        <v>3298</v>
      </c>
    </row>
    <row r="351321" spans="2:2" x14ac:dyDescent="0.25">
      <c r="B351321" t="s">
        <v>3300</v>
      </c>
    </row>
    <row r="351322" spans="2:2" x14ac:dyDescent="0.25">
      <c r="B351322" t="s">
        <v>3302</v>
      </c>
    </row>
    <row r="351323" spans="2:2" x14ac:dyDescent="0.25">
      <c r="B351323" t="s">
        <v>3304</v>
      </c>
    </row>
    <row r="351324" spans="2:2" x14ac:dyDescent="0.25">
      <c r="B351324" t="s">
        <v>3306</v>
      </c>
    </row>
    <row r="351325" spans="2:2" x14ac:dyDescent="0.25">
      <c r="B351325" t="s">
        <v>3308</v>
      </c>
    </row>
    <row r="351326" spans="2:2" x14ac:dyDescent="0.25">
      <c r="B351326" t="s">
        <v>3310</v>
      </c>
    </row>
    <row r="351327" spans="2:2" x14ac:dyDescent="0.25">
      <c r="B351327" t="s">
        <v>3312</v>
      </c>
    </row>
    <row r="351328" spans="2:2" x14ac:dyDescent="0.25">
      <c r="B351328" t="s">
        <v>3314</v>
      </c>
    </row>
    <row r="351329" spans="2:2" x14ac:dyDescent="0.25">
      <c r="B351329" t="s">
        <v>3316</v>
      </c>
    </row>
    <row r="351330" spans="2:2" x14ac:dyDescent="0.25">
      <c r="B351330" t="s">
        <v>3318</v>
      </c>
    </row>
    <row r="351331" spans="2:2" x14ac:dyDescent="0.25">
      <c r="B351331" t="s">
        <v>3320</v>
      </c>
    </row>
    <row r="351332" spans="2:2" x14ac:dyDescent="0.25">
      <c r="B351332" t="s">
        <v>3322</v>
      </c>
    </row>
    <row r="351333" spans="2:2" x14ac:dyDescent="0.25">
      <c r="B351333" t="s">
        <v>3324</v>
      </c>
    </row>
    <row r="351334" spans="2:2" x14ac:dyDescent="0.25">
      <c r="B351334" t="s">
        <v>3326</v>
      </c>
    </row>
    <row r="351335" spans="2:2" x14ac:dyDescent="0.25">
      <c r="B351335" t="s">
        <v>3328</v>
      </c>
    </row>
    <row r="351336" spans="2:2" x14ac:dyDescent="0.25">
      <c r="B351336" t="s">
        <v>3330</v>
      </c>
    </row>
    <row r="351337" spans="2:2" x14ac:dyDescent="0.25">
      <c r="B351337" t="s">
        <v>3332</v>
      </c>
    </row>
    <row r="351338" spans="2:2" x14ac:dyDescent="0.25">
      <c r="B351338" t="s">
        <v>3334</v>
      </c>
    </row>
    <row r="351339" spans="2:2" x14ac:dyDescent="0.25">
      <c r="B351339" t="s">
        <v>3336</v>
      </c>
    </row>
    <row r="351340" spans="2:2" x14ac:dyDescent="0.25">
      <c r="B351340" t="s">
        <v>3338</v>
      </c>
    </row>
    <row r="351341" spans="2:2" x14ac:dyDescent="0.25">
      <c r="B351341" t="s">
        <v>3340</v>
      </c>
    </row>
    <row r="351342" spans="2:2" x14ac:dyDescent="0.25">
      <c r="B351342" t="s">
        <v>3342</v>
      </c>
    </row>
    <row r="351343" spans="2:2" x14ac:dyDescent="0.25">
      <c r="B351343" t="s">
        <v>3344</v>
      </c>
    </row>
    <row r="351344" spans="2:2" x14ac:dyDescent="0.25">
      <c r="B351344" t="s">
        <v>3346</v>
      </c>
    </row>
    <row r="351345" spans="2:2" x14ac:dyDescent="0.25">
      <c r="B351345" t="s">
        <v>3348</v>
      </c>
    </row>
    <row r="351346" spans="2:2" x14ac:dyDescent="0.25">
      <c r="B351346" t="s">
        <v>3350</v>
      </c>
    </row>
    <row r="351347" spans="2:2" x14ac:dyDescent="0.25">
      <c r="B351347" t="s">
        <v>3352</v>
      </c>
    </row>
    <row r="351348" spans="2:2" x14ac:dyDescent="0.25">
      <c r="B351348" t="s">
        <v>3354</v>
      </c>
    </row>
    <row r="351349" spans="2:2" x14ac:dyDescent="0.25">
      <c r="B351349" t="s">
        <v>3356</v>
      </c>
    </row>
    <row r="351350" spans="2:2" x14ac:dyDescent="0.25">
      <c r="B351350" t="s">
        <v>3358</v>
      </c>
    </row>
    <row r="351351" spans="2:2" x14ac:dyDescent="0.25">
      <c r="B351351" t="s">
        <v>3360</v>
      </c>
    </row>
    <row r="351352" spans="2:2" x14ac:dyDescent="0.25">
      <c r="B351352" t="s">
        <v>3362</v>
      </c>
    </row>
    <row r="351353" spans="2:2" x14ac:dyDescent="0.25">
      <c r="B351353" t="s">
        <v>3364</v>
      </c>
    </row>
    <row r="351354" spans="2:2" x14ac:dyDescent="0.25">
      <c r="B351354" t="s">
        <v>3366</v>
      </c>
    </row>
    <row r="351355" spans="2:2" x14ac:dyDescent="0.25">
      <c r="B351355" t="s">
        <v>3368</v>
      </c>
    </row>
    <row r="351356" spans="2:2" x14ac:dyDescent="0.25">
      <c r="B351356" t="s">
        <v>3370</v>
      </c>
    </row>
    <row r="351357" spans="2:2" x14ac:dyDescent="0.25">
      <c r="B351357" t="s">
        <v>3372</v>
      </c>
    </row>
    <row r="351358" spans="2:2" x14ac:dyDescent="0.25">
      <c r="B351358" t="s">
        <v>3374</v>
      </c>
    </row>
    <row r="351359" spans="2:2" x14ac:dyDescent="0.25">
      <c r="B351359" t="s">
        <v>3376</v>
      </c>
    </row>
    <row r="351360" spans="2:2" x14ac:dyDescent="0.25">
      <c r="B351360" t="s">
        <v>3378</v>
      </c>
    </row>
    <row r="351361" spans="2:2" x14ac:dyDescent="0.25">
      <c r="B351361" t="s">
        <v>3380</v>
      </c>
    </row>
    <row r="351362" spans="2:2" x14ac:dyDescent="0.25">
      <c r="B351362" t="s">
        <v>3382</v>
      </c>
    </row>
    <row r="351363" spans="2:2" x14ac:dyDescent="0.25">
      <c r="B351363" t="s">
        <v>3384</v>
      </c>
    </row>
    <row r="351364" spans="2:2" x14ac:dyDescent="0.25">
      <c r="B351364" t="s">
        <v>3386</v>
      </c>
    </row>
    <row r="351365" spans="2:2" x14ac:dyDescent="0.25">
      <c r="B351365" t="s">
        <v>3388</v>
      </c>
    </row>
    <row r="351366" spans="2:2" x14ac:dyDescent="0.25">
      <c r="B351366" t="s">
        <v>3390</v>
      </c>
    </row>
    <row r="351367" spans="2:2" x14ac:dyDescent="0.25">
      <c r="B351367" t="s">
        <v>3392</v>
      </c>
    </row>
    <row r="351368" spans="2:2" x14ac:dyDescent="0.25">
      <c r="B351368" t="s">
        <v>3394</v>
      </c>
    </row>
    <row r="351369" spans="2:2" x14ac:dyDescent="0.25">
      <c r="B351369" t="s">
        <v>3396</v>
      </c>
    </row>
    <row r="351370" spans="2:2" x14ac:dyDescent="0.25">
      <c r="B351370" t="s">
        <v>3398</v>
      </c>
    </row>
    <row r="351371" spans="2:2" x14ac:dyDescent="0.25">
      <c r="B351371" t="s">
        <v>3400</v>
      </c>
    </row>
    <row r="351372" spans="2:2" x14ac:dyDescent="0.25">
      <c r="B351372" t="s">
        <v>3402</v>
      </c>
    </row>
    <row r="351373" spans="2:2" x14ac:dyDescent="0.25">
      <c r="B351373" t="s">
        <v>3404</v>
      </c>
    </row>
    <row r="351374" spans="2:2" x14ac:dyDescent="0.25">
      <c r="B351374" t="s">
        <v>3406</v>
      </c>
    </row>
    <row r="351375" spans="2:2" x14ac:dyDescent="0.25">
      <c r="B351375" t="s">
        <v>3408</v>
      </c>
    </row>
    <row r="351376" spans="2:2" x14ac:dyDescent="0.25">
      <c r="B351376" t="s">
        <v>3410</v>
      </c>
    </row>
    <row r="351377" spans="2:2" x14ac:dyDescent="0.25">
      <c r="B351377" t="s">
        <v>3412</v>
      </c>
    </row>
    <row r="351378" spans="2:2" x14ac:dyDescent="0.25">
      <c r="B351378" t="s">
        <v>3414</v>
      </c>
    </row>
    <row r="351379" spans="2:2" x14ac:dyDescent="0.25">
      <c r="B351379" t="s">
        <v>3416</v>
      </c>
    </row>
    <row r="351380" spans="2:2" x14ac:dyDescent="0.25">
      <c r="B351380" t="s">
        <v>3418</v>
      </c>
    </row>
    <row r="351381" spans="2:2" x14ac:dyDescent="0.25">
      <c r="B351381" t="s">
        <v>3420</v>
      </c>
    </row>
    <row r="351382" spans="2:2" x14ac:dyDescent="0.25">
      <c r="B351382" t="s">
        <v>3422</v>
      </c>
    </row>
    <row r="351383" spans="2:2" x14ac:dyDescent="0.25">
      <c r="B351383" t="s">
        <v>3424</v>
      </c>
    </row>
    <row r="351384" spans="2:2" x14ac:dyDescent="0.25">
      <c r="B351384" t="s">
        <v>3426</v>
      </c>
    </row>
    <row r="351385" spans="2:2" x14ac:dyDescent="0.25">
      <c r="B351385" t="s">
        <v>3428</v>
      </c>
    </row>
    <row r="351386" spans="2:2" x14ac:dyDescent="0.25">
      <c r="B351386" t="s">
        <v>3430</v>
      </c>
    </row>
    <row r="351387" spans="2:2" x14ac:dyDescent="0.25">
      <c r="B351387" t="s">
        <v>3432</v>
      </c>
    </row>
    <row r="351388" spans="2:2" x14ac:dyDescent="0.25">
      <c r="B351388" t="s">
        <v>3434</v>
      </c>
    </row>
    <row r="351389" spans="2:2" x14ac:dyDescent="0.25">
      <c r="B351389" t="s">
        <v>3436</v>
      </c>
    </row>
    <row r="351390" spans="2:2" x14ac:dyDescent="0.25">
      <c r="B351390" t="s">
        <v>3438</v>
      </c>
    </row>
    <row r="351391" spans="2:2" x14ac:dyDescent="0.25">
      <c r="B351391" t="s">
        <v>3440</v>
      </c>
    </row>
    <row r="351392" spans="2:2" x14ac:dyDescent="0.25">
      <c r="B351392" t="s">
        <v>3442</v>
      </c>
    </row>
    <row r="351393" spans="2:2" x14ac:dyDescent="0.25">
      <c r="B351393" t="s">
        <v>3444</v>
      </c>
    </row>
    <row r="351394" spans="2:2" x14ac:dyDescent="0.25">
      <c r="B351394" t="s">
        <v>3446</v>
      </c>
    </row>
    <row r="351395" spans="2:2" x14ac:dyDescent="0.25">
      <c r="B351395" t="s">
        <v>3448</v>
      </c>
    </row>
    <row r="351396" spans="2:2" x14ac:dyDescent="0.25">
      <c r="B351396" t="s">
        <v>3450</v>
      </c>
    </row>
    <row r="351397" spans="2:2" x14ac:dyDescent="0.25">
      <c r="B351397" t="s">
        <v>3452</v>
      </c>
    </row>
    <row r="351398" spans="2:2" x14ac:dyDescent="0.25">
      <c r="B351398" t="s">
        <v>3454</v>
      </c>
    </row>
    <row r="351399" spans="2:2" x14ac:dyDescent="0.25">
      <c r="B351399" t="s">
        <v>3456</v>
      </c>
    </row>
    <row r="351400" spans="2:2" x14ac:dyDescent="0.25">
      <c r="B351400" t="s">
        <v>3458</v>
      </c>
    </row>
    <row r="351401" spans="2:2" x14ac:dyDescent="0.25">
      <c r="B351401" t="s">
        <v>3460</v>
      </c>
    </row>
    <row r="351402" spans="2:2" x14ac:dyDescent="0.25">
      <c r="B351402" t="s">
        <v>3462</v>
      </c>
    </row>
    <row r="351403" spans="2:2" x14ac:dyDescent="0.25">
      <c r="B351403" t="s">
        <v>3464</v>
      </c>
    </row>
    <row r="351404" spans="2:2" x14ac:dyDescent="0.25">
      <c r="B351404" t="s">
        <v>3466</v>
      </c>
    </row>
    <row r="351405" spans="2:2" x14ac:dyDescent="0.25">
      <c r="B351405" t="s">
        <v>3468</v>
      </c>
    </row>
    <row r="351406" spans="2:2" x14ac:dyDescent="0.25">
      <c r="B351406" t="s">
        <v>3470</v>
      </c>
    </row>
    <row r="351407" spans="2:2" x14ac:dyDescent="0.25">
      <c r="B351407" t="s">
        <v>3472</v>
      </c>
    </row>
    <row r="351408" spans="2:2" x14ac:dyDescent="0.25">
      <c r="B351408" t="s">
        <v>3474</v>
      </c>
    </row>
    <row r="351409" spans="2:2" x14ac:dyDescent="0.25">
      <c r="B351409" t="s">
        <v>3476</v>
      </c>
    </row>
    <row r="351410" spans="2:2" x14ac:dyDescent="0.25">
      <c r="B351410" t="s">
        <v>3478</v>
      </c>
    </row>
    <row r="351411" spans="2:2" x14ac:dyDescent="0.25">
      <c r="B351411" t="s">
        <v>3480</v>
      </c>
    </row>
    <row r="351412" spans="2:2" x14ac:dyDescent="0.25">
      <c r="B351412" t="s">
        <v>3482</v>
      </c>
    </row>
    <row r="351413" spans="2:2" x14ac:dyDescent="0.25">
      <c r="B351413" t="s">
        <v>3484</v>
      </c>
    </row>
    <row r="351414" spans="2:2" x14ac:dyDescent="0.25">
      <c r="B351414" t="s">
        <v>3486</v>
      </c>
    </row>
    <row r="351415" spans="2:2" x14ac:dyDescent="0.25">
      <c r="B351415" t="s">
        <v>3488</v>
      </c>
    </row>
    <row r="351416" spans="2:2" x14ac:dyDescent="0.25">
      <c r="B351416" t="s">
        <v>3490</v>
      </c>
    </row>
    <row r="351417" spans="2:2" x14ac:dyDescent="0.25">
      <c r="B351417" t="s">
        <v>3492</v>
      </c>
    </row>
    <row r="351418" spans="2:2" x14ac:dyDescent="0.25">
      <c r="B351418" t="s">
        <v>3494</v>
      </c>
    </row>
    <row r="351419" spans="2:2" x14ac:dyDescent="0.25">
      <c r="B351419" t="s">
        <v>3496</v>
      </c>
    </row>
    <row r="351420" spans="2:2" x14ac:dyDescent="0.25">
      <c r="B351420" t="s">
        <v>3498</v>
      </c>
    </row>
    <row r="351421" spans="2:2" x14ac:dyDescent="0.25">
      <c r="B351421" t="s">
        <v>3500</v>
      </c>
    </row>
    <row r="351422" spans="2:2" x14ac:dyDescent="0.25">
      <c r="B351422" t="s">
        <v>3502</v>
      </c>
    </row>
    <row r="351423" spans="2:2" x14ac:dyDescent="0.25">
      <c r="B351423" t="s">
        <v>3504</v>
      </c>
    </row>
    <row r="351424" spans="2:2" x14ac:dyDescent="0.25">
      <c r="B351424" t="s">
        <v>3506</v>
      </c>
    </row>
    <row r="351425" spans="2:2" x14ac:dyDescent="0.25">
      <c r="B351425" t="s">
        <v>3508</v>
      </c>
    </row>
    <row r="351426" spans="2:2" x14ac:dyDescent="0.25">
      <c r="B351426" t="s">
        <v>3510</v>
      </c>
    </row>
    <row r="351427" spans="2:2" x14ac:dyDescent="0.25">
      <c r="B351427" t="s">
        <v>3512</v>
      </c>
    </row>
    <row r="351428" spans="2:2" x14ac:dyDescent="0.25">
      <c r="B351428" t="s">
        <v>3514</v>
      </c>
    </row>
    <row r="351429" spans="2:2" x14ac:dyDescent="0.25">
      <c r="B351429" t="s">
        <v>3516</v>
      </c>
    </row>
    <row r="351430" spans="2:2" x14ac:dyDescent="0.25">
      <c r="B351430" t="s">
        <v>3518</v>
      </c>
    </row>
    <row r="351431" spans="2:2" x14ac:dyDescent="0.25">
      <c r="B351431" t="s">
        <v>3520</v>
      </c>
    </row>
    <row r="351432" spans="2:2" x14ac:dyDescent="0.25">
      <c r="B351432" t="s">
        <v>3522</v>
      </c>
    </row>
    <row r="351433" spans="2:2" x14ac:dyDescent="0.25">
      <c r="B351433" t="s">
        <v>3524</v>
      </c>
    </row>
    <row r="351434" spans="2:2" x14ac:dyDescent="0.25">
      <c r="B351434" t="s">
        <v>3526</v>
      </c>
    </row>
    <row r="351435" spans="2:2" x14ac:dyDescent="0.25">
      <c r="B351435" t="s">
        <v>3528</v>
      </c>
    </row>
    <row r="351436" spans="2:2" x14ac:dyDescent="0.25">
      <c r="B351436" t="s">
        <v>3530</v>
      </c>
    </row>
    <row r="351437" spans="2:2" x14ac:dyDescent="0.25">
      <c r="B351437" t="s">
        <v>3532</v>
      </c>
    </row>
    <row r="351438" spans="2:2" x14ac:dyDescent="0.25">
      <c r="B351438" t="s">
        <v>3534</v>
      </c>
    </row>
    <row r="351439" spans="2:2" x14ac:dyDescent="0.25">
      <c r="B351439" t="s">
        <v>3536</v>
      </c>
    </row>
    <row r="351440" spans="2:2" x14ac:dyDescent="0.25">
      <c r="B351440" t="s">
        <v>3538</v>
      </c>
    </row>
    <row r="351441" spans="2:2" x14ac:dyDescent="0.25">
      <c r="B351441" t="s">
        <v>3540</v>
      </c>
    </row>
    <row r="351442" spans="2:2" x14ac:dyDescent="0.25">
      <c r="B351442" t="s">
        <v>3542</v>
      </c>
    </row>
    <row r="351443" spans="2:2" x14ac:dyDescent="0.25">
      <c r="B351443" t="s">
        <v>3544</v>
      </c>
    </row>
    <row r="351444" spans="2:2" x14ac:dyDescent="0.25">
      <c r="B351444" t="s">
        <v>3546</v>
      </c>
    </row>
    <row r="351445" spans="2:2" x14ac:dyDescent="0.25">
      <c r="B351445" t="s">
        <v>3548</v>
      </c>
    </row>
    <row r="351446" spans="2:2" x14ac:dyDescent="0.25">
      <c r="B351446" t="s">
        <v>3550</v>
      </c>
    </row>
    <row r="351447" spans="2:2" x14ac:dyDescent="0.25">
      <c r="B351447" t="s">
        <v>3552</v>
      </c>
    </row>
    <row r="351448" spans="2:2" x14ac:dyDescent="0.25">
      <c r="B351448" t="s">
        <v>3554</v>
      </c>
    </row>
    <row r="351449" spans="2:2" x14ac:dyDescent="0.25">
      <c r="B351449" t="s">
        <v>3556</v>
      </c>
    </row>
    <row r="351450" spans="2:2" x14ac:dyDescent="0.25">
      <c r="B351450" t="s">
        <v>3558</v>
      </c>
    </row>
    <row r="351451" spans="2:2" x14ac:dyDescent="0.25">
      <c r="B351451" t="s">
        <v>3560</v>
      </c>
    </row>
    <row r="351452" spans="2:2" x14ac:dyDescent="0.25">
      <c r="B351452" t="s">
        <v>3562</v>
      </c>
    </row>
    <row r="351453" spans="2:2" x14ac:dyDescent="0.25">
      <c r="B351453" t="s">
        <v>3564</v>
      </c>
    </row>
    <row r="351454" spans="2:2" x14ac:dyDescent="0.25">
      <c r="B351454" t="s">
        <v>3566</v>
      </c>
    </row>
    <row r="351455" spans="2:2" x14ac:dyDescent="0.25">
      <c r="B351455" t="s">
        <v>3568</v>
      </c>
    </row>
    <row r="351456" spans="2:2" x14ac:dyDescent="0.25">
      <c r="B351456" t="s">
        <v>3570</v>
      </c>
    </row>
    <row r="351457" spans="2:2" x14ac:dyDescent="0.25">
      <c r="B351457" t="s">
        <v>3572</v>
      </c>
    </row>
    <row r="351458" spans="2:2" x14ac:dyDescent="0.25">
      <c r="B351458" t="s">
        <v>3574</v>
      </c>
    </row>
    <row r="351459" spans="2:2" x14ac:dyDescent="0.25">
      <c r="B351459" t="s">
        <v>3576</v>
      </c>
    </row>
    <row r="351460" spans="2:2" x14ac:dyDescent="0.25">
      <c r="B351460" t="s">
        <v>3578</v>
      </c>
    </row>
    <row r="351461" spans="2:2" x14ac:dyDescent="0.25">
      <c r="B351461" t="s">
        <v>3580</v>
      </c>
    </row>
    <row r="351462" spans="2:2" x14ac:dyDescent="0.25">
      <c r="B351462" t="s">
        <v>3582</v>
      </c>
    </row>
    <row r="351463" spans="2:2" x14ac:dyDescent="0.25">
      <c r="B351463" t="s">
        <v>3584</v>
      </c>
    </row>
    <row r="351464" spans="2:2" x14ac:dyDescent="0.25">
      <c r="B351464" t="s">
        <v>3586</v>
      </c>
    </row>
    <row r="351465" spans="2:2" x14ac:dyDescent="0.25">
      <c r="B351465" t="s">
        <v>3588</v>
      </c>
    </row>
    <row r="351466" spans="2:2" x14ac:dyDescent="0.25">
      <c r="B351466" t="s">
        <v>3590</v>
      </c>
    </row>
    <row r="351467" spans="2:2" x14ac:dyDescent="0.25">
      <c r="B351467" t="s">
        <v>3592</v>
      </c>
    </row>
    <row r="351468" spans="2:2" x14ac:dyDescent="0.25">
      <c r="B351468" t="s">
        <v>3594</v>
      </c>
    </row>
    <row r="351469" spans="2:2" x14ac:dyDescent="0.25">
      <c r="B351469" t="s">
        <v>3596</v>
      </c>
    </row>
    <row r="351470" spans="2:2" x14ac:dyDescent="0.25">
      <c r="B351470" t="s">
        <v>3598</v>
      </c>
    </row>
    <row r="351471" spans="2:2" x14ac:dyDescent="0.25">
      <c r="B351471" t="s">
        <v>3600</v>
      </c>
    </row>
    <row r="351472" spans="2:2" x14ac:dyDescent="0.25">
      <c r="B351472" t="s">
        <v>4376</v>
      </c>
    </row>
    <row r="351473" spans="2:2" x14ac:dyDescent="0.25">
      <c r="B351473" t="s">
        <v>3604</v>
      </c>
    </row>
    <row r="351474" spans="2:2" x14ac:dyDescent="0.25">
      <c r="B351474" t="s">
        <v>3606</v>
      </c>
    </row>
    <row r="351475" spans="2:2" x14ac:dyDescent="0.25">
      <c r="B351475" t="s">
        <v>3608</v>
      </c>
    </row>
    <row r="351476" spans="2:2" x14ac:dyDescent="0.25">
      <c r="B351476" t="s">
        <v>3610</v>
      </c>
    </row>
    <row r="351477" spans="2:2" x14ac:dyDescent="0.25">
      <c r="B351477" t="s">
        <v>3612</v>
      </c>
    </row>
    <row r="351478" spans="2:2" x14ac:dyDescent="0.25">
      <c r="B351478" t="s">
        <v>3614</v>
      </c>
    </row>
    <row r="351479" spans="2:2" x14ac:dyDescent="0.25">
      <c r="B351479" t="s">
        <v>3616</v>
      </c>
    </row>
    <row r="351480" spans="2:2" x14ac:dyDescent="0.25">
      <c r="B351480" t="s">
        <v>3618</v>
      </c>
    </row>
    <row r="351481" spans="2:2" x14ac:dyDescent="0.25">
      <c r="B351481" t="s">
        <v>3620</v>
      </c>
    </row>
    <row r="351482" spans="2:2" x14ac:dyDescent="0.25">
      <c r="B351482" t="s">
        <v>3622</v>
      </c>
    </row>
    <row r="351483" spans="2:2" x14ac:dyDescent="0.25">
      <c r="B351483" t="s">
        <v>3624</v>
      </c>
    </row>
    <row r="351484" spans="2:2" x14ac:dyDescent="0.25">
      <c r="B351484" t="s">
        <v>3626</v>
      </c>
    </row>
    <row r="351485" spans="2:2" x14ac:dyDescent="0.25">
      <c r="B351485" t="s">
        <v>3628</v>
      </c>
    </row>
    <row r="351486" spans="2:2" x14ac:dyDescent="0.25">
      <c r="B351486" t="s">
        <v>3630</v>
      </c>
    </row>
    <row r="351487" spans="2:2" x14ac:dyDescent="0.25">
      <c r="B351487" t="s">
        <v>3632</v>
      </c>
    </row>
    <row r="351488" spans="2:2" x14ac:dyDescent="0.25">
      <c r="B351488" t="s">
        <v>3634</v>
      </c>
    </row>
    <row r="351489" spans="2:2" x14ac:dyDescent="0.25">
      <c r="B351489" t="s">
        <v>3636</v>
      </c>
    </row>
    <row r="351490" spans="2:2" x14ac:dyDescent="0.25">
      <c r="B351490" t="s">
        <v>3638</v>
      </c>
    </row>
    <row r="351491" spans="2:2" x14ac:dyDescent="0.25">
      <c r="B351491" t="s">
        <v>3640</v>
      </c>
    </row>
    <row r="351492" spans="2:2" x14ac:dyDescent="0.25">
      <c r="B351492" t="s">
        <v>3642</v>
      </c>
    </row>
    <row r="351493" spans="2:2" x14ac:dyDescent="0.25">
      <c r="B351493" t="s">
        <v>3644</v>
      </c>
    </row>
    <row r="351494" spans="2:2" x14ac:dyDescent="0.25">
      <c r="B351494" t="s">
        <v>3646</v>
      </c>
    </row>
    <row r="351495" spans="2:2" x14ac:dyDescent="0.25">
      <c r="B351495" t="s">
        <v>3648</v>
      </c>
    </row>
    <row r="351496" spans="2:2" x14ac:dyDescent="0.25">
      <c r="B351496" t="s">
        <v>3650</v>
      </c>
    </row>
    <row r="351497" spans="2:2" x14ac:dyDescent="0.25">
      <c r="B351497" t="s">
        <v>3652</v>
      </c>
    </row>
    <row r="351498" spans="2:2" x14ac:dyDescent="0.25">
      <c r="B351498" t="s">
        <v>3654</v>
      </c>
    </row>
    <row r="351499" spans="2:2" x14ac:dyDescent="0.25">
      <c r="B351499" t="s">
        <v>4377</v>
      </c>
    </row>
    <row r="351500" spans="2:2" x14ac:dyDescent="0.25">
      <c r="B351500" t="s">
        <v>4378</v>
      </c>
    </row>
    <row r="351501" spans="2:2" x14ac:dyDescent="0.25">
      <c r="B351501" t="s">
        <v>4379</v>
      </c>
    </row>
    <row r="351502" spans="2:2" x14ac:dyDescent="0.25">
      <c r="B351502" t="s">
        <v>4380</v>
      </c>
    </row>
    <row r="351503" spans="2:2" x14ac:dyDescent="0.25">
      <c r="B351503" t="s">
        <v>4381</v>
      </c>
    </row>
    <row r="351504" spans="2:2" x14ac:dyDescent="0.25">
      <c r="B351504" t="s">
        <v>4382</v>
      </c>
    </row>
    <row r="351505" spans="2:2" x14ac:dyDescent="0.25">
      <c r="B351505" t="s">
        <v>4383</v>
      </c>
    </row>
    <row r="351506" spans="2:2" x14ac:dyDescent="0.25">
      <c r="B351506" t="s">
        <v>4384</v>
      </c>
    </row>
    <row r="351507" spans="2:2" x14ac:dyDescent="0.25">
      <c r="B351507" t="s">
        <v>4385</v>
      </c>
    </row>
    <row r="351508" spans="2:2" x14ac:dyDescent="0.25">
      <c r="B351508" t="s">
        <v>4386</v>
      </c>
    </row>
    <row r="351509" spans="2:2" x14ac:dyDescent="0.25">
      <c r="B351509" t="s">
        <v>3656</v>
      </c>
    </row>
    <row r="351510" spans="2:2" x14ac:dyDescent="0.25">
      <c r="B351510" t="s">
        <v>3658</v>
      </c>
    </row>
    <row r="351511" spans="2:2" x14ac:dyDescent="0.25">
      <c r="B351511" t="s">
        <v>4387</v>
      </c>
    </row>
    <row r="351512" spans="2:2" x14ac:dyDescent="0.25">
      <c r="B351512" t="s">
        <v>3660</v>
      </c>
    </row>
    <row r="351513" spans="2:2" x14ac:dyDescent="0.25">
      <c r="B351513" t="s">
        <v>4388</v>
      </c>
    </row>
    <row r="351514" spans="2:2" x14ac:dyDescent="0.25">
      <c r="B351514" t="s">
        <v>4389</v>
      </c>
    </row>
    <row r="351515" spans="2:2" x14ac:dyDescent="0.25">
      <c r="B351515" t="s">
        <v>3662</v>
      </c>
    </row>
    <row r="351516" spans="2:2" x14ac:dyDescent="0.25">
      <c r="B351516" t="s">
        <v>3664</v>
      </c>
    </row>
    <row r="351517" spans="2:2" x14ac:dyDescent="0.25">
      <c r="B351517" t="s">
        <v>3666</v>
      </c>
    </row>
    <row r="351518" spans="2:2" x14ac:dyDescent="0.25">
      <c r="B351518" t="s">
        <v>3668</v>
      </c>
    </row>
    <row r="351519" spans="2:2" x14ac:dyDescent="0.25">
      <c r="B351519" t="s">
        <v>3670</v>
      </c>
    </row>
    <row r="351520" spans="2:2" x14ac:dyDescent="0.25">
      <c r="B351520" t="s">
        <v>3672</v>
      </c>
    </row>
    <row r="351521" spans="2:2" x14ac:dyDescent="0.25">
      <c r="B351521" t="s">
        <v>3674</v>
      </c>
    </row>
    <row r="351522" spans="2:2" x14ac:dyDescent="0.25">
      <c r="B351522" t="s">
        <v>3676</v>
      </c>
    </row>
    <row r="351523" spans="2:2" x14ac:dyDescent="0.25">
      <c r="B351523" t="s">
        <v>3678</v>
      </c>
    </row>
    <row r="351524" spans="2:2" x14ac:dyDescent="0.25">
      <c r="B351524" t="s">
        <v>3680</v>
      </c>
    </row>
    <row r="351525" spans="2:2" x14ac:dyDescent="0.25">
      <c r="B351525" t="s">
        <v>3682</v>
      </c>
    </row>
    <row r="351526" spans="2:2" x14ac:dyDescent="0.25">
      <c r="B351526" t="s">
        <v>3684</v>
      </c>
    </row>
    <row r="351527" spans="2:2" x14ac:dyDescent="0.25">
      <c r="B351527" t="s">
        <v>3686</v>
      </c>
    </row>
    <row r="351528" spans="2:2" x14ac:dyDescent="0.25">
      <c r="B351528" t="s">
        <v>3688</v>
      </c>
    </row>
    <row r="351529" spans="2:2" x14ac:dyDescent="0.25">
      <c r="B351529" t="s">
        <v>3690</v>
      </c>
    </row>
    <row r="351530" spans="2:2" x14ac:dyDescent="0.25">
      <c r="B351530" t="s">
        <v>3692</v>
      </c>
    </row>
    <row r="351531" spans="2:2" x14ac:dyDescent="0.25">
      <c r="B351531" t="s">
        <v>3694</v>
      </c>
    </row>
    <row r="351532" spans="2:2" x14ac:dyDescent="0.25">
      <c r="B351532" t="s">
        <v>3696</v>
      </c>
    </row>
    <row r="351533" spans="2:2" x14ac:dyDescent="0.25">
      <c r="B351533" t="s">
        <v>3698</v>
      </c>
    </row>
    <row r="351534" spans="2:2" x14ac:dyDescent="0.25">
      <c r="B351534" t="s">
        <v>3700</v>
      </c>
    </row>
    <row r="351535" spans="2:2" x14ac:dyDescent="0.25">
      <c r="B351535" t="s">
        <v>3702</v>
      </c>
    </row>
    <row r="351536" spans="2:2" x14ac:dyDescent="0.25">
      <c r="B351536" t="s">
        <v>3704</v>
      </c>
    </row>
    <row r="351537" spans="2:2" x14ac:dyDescent="0.25">
      <c r="B351537" t="s">
        <v>3706</v>
      </c>
    </row>
    <row r="351538" spans="2:2" x14ac:dyDescent="0.25">
      <c r="B351538" t="s">
        <v>3708</v>
      </c>
    </row>
    <row r="351539" spans="2:2" x14ac:dyDescent="0.25">
      <c r="B351539" t="s">
        <v>3710</v>
      </c>
    </row>
    <row r="351540" spans="2:2" x14ac:dyDescent="0.25">
      <c r="B351540" t="s">
        <v>3712</v>
      </c>
    </row>
    <row r="351541" spans="2:2" x14ac:dyDescent="0.25">
      <c r="B351541" t="s">
        <v>3714</v>
      </c>
    </row>
    <row r="351542" spans="2:2" x14ac:dyDescent="0.25">
      <c r="B351542" t="s">
        <v>3716</v>
      </c>
    </row>
    <row r="351543" spans="2:2" x14ac:dyDescent="0.25">
      <c r="B351543" t="s">
        <v>3718</v>
      </c>
    </row>
    <row r="351544" spans="2:2" x14ac:dyDescent="0.25">
      <c r="B351544" t="s">
        <v>3720</v>
      </c>
    </row>
    <row r="351545" spans="2:2" x14ac:dyDescent="0.25">
      <c r="B351545" t="s">
        <v>3722</v>
      </c>
    </row>
    <row r="351546" spans="2:2" x14ac:dyDescent="0.25">
      <c r="B351546" t="s">
        <v>3724</v>
      </c>
    </row>
    <row r="351547" spans="2:2" x14ac:dyDescent="0.25">
      <c r="B351547" t="s">
        <v>4390</v>
      </c>
    </row>
    <row r="351548" spans="2:2" x14ac:dyDescent="0.25">
      <c r="B351548" t="s">
        <v>3726</v>
      </c>
    </row>
    <row r="351549" spans="2:2" x14ac:dyDescent="0.25">
      <c r="B351549" t="s">
        <v>3728</v>
      </c>
    </row>
    <row r="351550" spans="2:2" x14ac:dyDescent="0.25">
      <c r="B351550" t="s">
        <v>3730</v>
      </c>
    </row>
    <row r="351551" spans="2:2" x14ac:dyDescent="0.25">
      <c r="B351551" t="s">
        <v>3732</v>
      </c>
    </row>
    <row r="351552" spans="2:2" x14ac:dyDescent="0.25">
      <c r="B351552" t="s">
        <v>4391</v>
      </c>
    </row>
    <row r="351553" spans="2:2" x14ac:dyDescent="0.25">
      <c r="B351553" t="s">
        <v>3734</v>
      </c>
    </row>
    <row r="351554" spans="2:2" x14ac:dyDescent="0.25">
      <c r="B351554" t="s">
        <v>3736</v>
      </c>
    </row>
    <row r="351555" spans="2:2" x14ac:dyDescent="0.25">
      <c r="B351555" t="s">
        <v>3738</v>
      </c>
    </row>
    <row r="351556" spans="2:2" x14ac:dyDescent="0.25">
      <c r="B351556" t="s">
        <v>3740</v>
      </c>
    </row>
    <row r="351557" spans="2:2" x14ac:dyDescent="0.25">
      <c r="B351557" t="s">
        <v>3742</v>
      </c>
    </row>
    <row r="351558" spans="2:2" x14ac:dyDescent="0.25">
      <c r="B351558" t="s">
        <v>3744</v>
      </c>
    </row>
    <row r="351559" spans="2:2" x14ac:dyDescent="0.25">
      <c r="B351559" t="s">
        <v>3746</v>
      </c>
    </row>
    <row r="351560" spans="2:2" x14ac:dyDescent="0.25">
      <c r="B351560" t="s">
        <v>3748</v>
      </c>
    </row>
    <row r="351561" spans="2:2" x14ac:dyDescent="0.25">
      <c r="B351561" t="s">
        <v>3750</v>
      </c>
    </row>
    <row r="351562" spans="2:2" x14ac:dyDescent="0.25">
      <c r="B351562" t="s">
        <v>3752</v>
      </c>
    </row>
    <row r="351563" spans="2:2" x14ac:dyDescent="0.25">
      <c r="B351563" t="s">
        <v>3754</v>
      </c>
    </row>
    <row r="351564" spans="2:2" x14ac:dyDescent="0.25">
      <c r="B351564" t="s">
        <v>3756</v>
      </c>
    </row>
    <row r="351565" spans="2:2" x14ac:dyDescent="0.25">
      <c r="B351565" t="s">
        <v>3758</v>
      </c>
    </row>
    <row r="351566" spans="2:2" x14ac:dyDescent="0.25">
      <c r="B351566" t="s">
        <v>3760</v>
      </c>
    </row>
    <row r="351567" spans="2:2" x14ac:dyDescent="0.25">
      <c r="B351567" t="s">
        <v>3762</v>
      </c>
    </row>
    <row r="351568" spans="2:2" x14ac:dyDescent="0.25">
      <c r="B351568" t="s">
        <v>3764</v>
      </c>
    </row>
    <row r="351569" spans="2:2" x14ac:dyDescent="0.25">
      <c r="B351569" t="s">
        <v>3766</v>
      </c>
    </row>
    <row r="351570" spans="2:2" x14ac:dyDescent="0.25">
      <c r="B351570" t="s">
        <v>3768</v>
      </c>
    </row>
    <row r="351571" spans="2:2" x14ac:dyDescent="0.25">
      <c r="B351571" t="s">
        <v>3770</v>
      </c>
    </row>
    <row r="351572" spans="2:2" x14ac:dyDescent="0.25">
      <c r="B351572" t="s">
        <v>3772</v>
      </c>
    </row>
    <row r="351573" spans="2:2" x14ac:dyDescent="0.25">
      <c r="B351573" t="s">
        <v>3774</v>
      </c>
    </row>
    <row r="351574" spans="2:2" x14ac:dyDescent="0.25">
      <c r="B351574" t="s">
        <v>3776</v>
      </c>
    </row>
    <row r="351575" spans="2:2" x14ac:dyDescent="0.25">
      <c r="B351575" t="s">
        <v>3778</v>
      </c>
    </row>
    <row r="351576" spans="2:2" x14ac:dyDescent="0.25">
      <c r="B351576" t="s">
        <v>3780</v>
      </c>
    </row>
    <row r="351577" spans="2:2" x14ac:dyDescent="0.25">
      <c r="B351577" t="s">
        <v>3782</v>
      </c>
    </row>
    <row r="351578" spans="2:2" x14ac:dyDescent="0.25">
      <c r="B351578" t="s">
        <v>3784</v>
      </c>
    </row>
    <row r="351579" spans="2:2" x14ac:dyDescent="0.25">
      <c r="B351579" t="s">
        <v>4392</v>
      </c>
    </row>
    <row r="351580" spans="2:2" x14ac:dyDescent="0.25">
      <c r="B351580" t="s">
        <v>4393</v>
      </c>
    </row>
    <row r="351581" spans="2:2" x14ac:dyDescent="0.25">
      <c r="B351581" t="s">
        <v>4394</v>
      </c>
    </row>
    <row r="351582" spans="2:2" x14ac:dyDescent="0.25">
      <c r="B351582" t="s">
        <v>4395</v>
      </c>
    </row>
    <row r="351583" spans="2:2" x14ac:dyDescent="0.25">
      <c r="B351583" t="s">
        <v>4396</v>
      </c>
    </row>
    <row r="351584" spans="2:2" x14ac:dyDescent="0.25">
      <c r="B351584" t="s">
        <v>4397</v>
      </c>
    </row>
    <row r="351585" spans="2:2" x14ac:dyDescent="0.25">
      <c r="B351585" t="s">
        <v>4398</v>
      </c>
    </row>
    <row r="351586" spans="2:2" x14ac:dyDescent="0.25">
      <c r="B351586" t="s">
        <v>4399</v>
      </c>
    </row>
    <row r="351587" spans="2:2" x14ac:dyDescent="0.25">
      <c r="B351587" t="s">
        <v>4400</v>
      </c>
    </row>
    <row r="351588" spans="2:2" x14ac:dyDescent="0.25">
      <c r="B351588" t="s">
        <v>4401</v>
      </c>
    </row>
    <row r="351589" spans="2:2" x14ac:dyDescent="0.25">
      <c r="B351589" t="s">
        <v>4402</v>
      </c>
    </row>
    <row r="351590" spans="2:2" x14ac:dyDescent="0.25">
      <c r="B351590" t="s">
        <v>4403</v>
      </c>
    </row>
    <row r="351591" spans="2:2" x14ac:dyDescent="0.25">
      <c r="B351591" t="s">
        <v>4404</v>
      </c>
    </row>
    <row r="351592" spans="2:2" x14ac:dyDescent="0.25">
      <c r="B351592" t="s">
        <v>4405</v>
      </c>
    </row>
    <row r="351593" spans="2:2" x14ac:dyDescent="0.25">
      <c r="B351593" t="s">
        <v>4406</v>
      </c>
    </row>
    <row r="351594" spans="2:2" x14ac:dyDescent="0.25">
      <c r="B351594" t="s">
        <v>4407</v>
      </c>
    </row>
    <row r="351595" spans="2:2" x14ac:dyDescent="0.25">
      <c r="B351595" t="s">
        <v>4408</v>
      </c>
    </row>
    <row r="351596" spans="2:2" x14ac:dyDescent="0.25">
      <c r="B351596" t="s">
        <v>4409</v>
      </c>
    </row>
    <row r="351597" spans="2:2" x14ac:dyDescent="0.25">
      <c r="B351597" t="s">
        <v>4410</v>
      </c>
    </row>
    <row r="351598" spans="2:2" x14ac:dyDescent="0.25">
      <c r="B351598" t="s">
        <v>4411</v>
      </c>
    </row>
    <row r="351599" spans="2:2" x14ac:dyDescent="0.25">
      <c r="B351599" t="s">
        <v>4412</v>
      </c>
    </row>
    <row r="351600" spans="2:2" x14ac:dyDescent="0.25">
      <c r="B351600" t="s">
        <v>4413</v>
      </c>
    </row>
    <row r="351601" spans="2:2" x14ac:dyDescent="0.25">
      <c r="B351601" t="s">
        <v>4414</v>
      </c>
    </row>
    <row r="351602" spans="2:2" x14ac:dyDescent="0.25">
      <c r="B351602" t="s">
        <v>4415</v>
      </c>
    </row>
    <row r="351603" spans="2:2" x14ac:dyDescent="0.25">
      <c r="B351603" t="s">
        <v>4416</v>
      </c>
    </row>
    <row r="351604" spans="2:2" x14ac:dyDescent="0.25">
      <c r="B351604" t="s">
        <v>4417</v>
      </c>
    </row>
    <row r="351605" spans="2:2" x14ac:dyDescent="0.25">
      <c r="B351605" t="s">
        <v>4418</v>
      </c>
    </row>
    <row r="351606" spans="2:2" x14ac:dyDescent="0.25">
      <c r="B351606" t="s">
        <v>4419</v>
      </c>
    </row>
    <row r="351607" spans="2:2" x14ac:dyDescent="0.25">
      <c r="B351607" t="s">
        <v>4420</v>
      </c>
    </row>
    <row r="351608" spans="2:2" x14ac:dyDescent="0.25">
      <c r="B351608" t="s">
        <v>4421</v>
      </c>
    </row>
    <row r="351609" spans="2:2" x14ac:dyDescent="0.25">
      <c r="B351609" t="s">
        <v>4422</v>
      </c>
    </row>
    <row r="351610" spans="2:2" x14ac:dyDescent="0.25">
      <c r="B351610" t="s">
        <v>4423</v>
      </c>
    </row>
    <row r="351611" spans="2:2" x14ac:dyDescent="0.25">
      <c r="B351611" t="s">
        <v>4424</v>
      </c>
    </row>
    <row r="351612" spans="2:2" x14ac:dyDescent="0.25">
      <c r="B351612" t="s">
        <v>4425</v>
      </c>
    </row>
    <row r="351613" spans="2:2" x14ac:dyDescent="0.25">
      <c r="B351613" t="s">
        <v>4426</v>
      </c>
    </row>
    <row r="351614" spans="2:2" x14ac:dyDescent="0.25">
      <c r="B351614" t="s">
        <v>4427</v>
      </c>
    </row>
    <row r="351615" spans="2:2" x14ac:dyDescent="0.25">
      <c r="B351615" t="s">
        <v>4428</v>
      </c>
    </row>
    <row r="351616" spans="2:2" x14ac:dyDescent="0.25">
      <c r="B351616" t="s">
        <v>4429</v>
      </c>
    </row>
  </sheetData>
  <mergeCells count="1">
    <mergeCell ref="B8:H8"/>
  </mergeCells>
  <dataValidations count="6">
    <dataValidation type="list" allowBlank="1" showInputMessage="1" showErrorMessage="1" errorTitle="Entrada no válida" error="Por favor seleccione un elemento de la lista" promptTitle="Seleccione un elemento de la lista" prompt=" Únicamente seleccione NO, cuando NO disponga  de información para este formulario. En este caso complete el formulario así: - Numérico ó caracter con 0 (cero). - Lista, seleccione SIN INFORMACIÓN." sqref="C11">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la ENTIDAD VIGILADA POR LA CGR que le transferirá recursos en la vigencia actual." sqref="E11">
      <formula1>$B$351002:$B$351616</formula1>
    </dataValidation>
    <dataValidation type="textLength" allowBlank="1" showInputMessage="1" showErrorMessage="1" errorTitle="Entrada no válida" error="Escriba un texto " promptTitle="Cualquier contenido" prompt=" Vigencia del Presupuesto de la Transferencia" sqref="F11">
      <formula1>0</formula1>
      <formula2>4000</formula2>
    </dataValidation>
    <dataValidation type="decimal" allowBlank="1" showInputMessage="1" showErrorMessage="1" errorTitle="Entrada no válida" error="Por favor escriba un número" promptTitle="Escriba un número en esta casilla" prompt=" Registre EN PESOS el valor de la transferencia aprobada y apropiada para la vigencia actual." sqref="G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DE MANERA BREVE el fundamento de dicha transferencia (para qué se utilizará dicha transferencia)." sqref="H11">
      <formula1>0</formula1>
      <formula2>390</formula2>
    </dataValidation>
  </dataValidation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V351004"/>
  <sheetViews>
    <sheetView workbookViewId="0">
      <selection activeCell="D2" sqref="D2"/>
    </sheetView>
  </sheetViews>
  <sheetFormatPr baseColWidth="10" defaultColWidth="9.140625" defaultRowHeight="15" x14ac:dyDescent="0.25"/>
  <cols>
    <col min="2" max="2" width="76" customWidth="1"/>
    <col min="3" max="3" width="28" customWidth="1"/>
    <col min="4" max="4" width="34" customWidth="1"/>
    <col min="5" max="6" width="26" customWidth="1"/>
    <col min="8" max="256" width="8" hidden="1"/>
  </cols>
  <sheetData>
    <row r="1" spans="1:6" x14ac:dyDescent="0.25">
      <c r="B1" s="1" t="s">
        <v>0</v>
      </c>
      <c r="C1" s="1">
        <v>51</v>
      </c>
      <c r="D1" s="1" t="s">
        <v>1</v>
      </c>
    </row>
    <row r="2" spans="1:6" x14ac:dyDescent="0.25">
      <c r="B2" s="1" t="s">
        <v>2</v>
      </c>
      <c r="C2" s="1">
        <v>556</v>
      </c>
      <c r="D2" s="1" t="s">
        <v>4430</v>
      </c>
    </row>
    <row r="3" spans="1:6" x14ac:dyDescent="0.25">
      <c r="B3" s="1" t="s">
        <v>4</v>
      </c>
      <c r="C3" s="1">
        <v>1</v>
      </c>
    </row>
    <row r="4" spans="1:6" x14ac:dyDescent="0.25">
      <c r="B4" s="1" t="s">
        <v>5</v>
      </c>
      <c r="C4" s="1">
        <v>233</v>
      </c>
    </row>
    <row r="5" spans="1:6" x14ac:dyDescent="0.25">
      <c r="B5" s="1" t="s">
        <v>6</v>
      </c>
      <c r="C5" s="5">
        <v>45291</v>
      </c>
    </row>
    <row r="6" spans="1:6" x14ac:dyDescent="0.25">
      <c r="B6" s="1" t="s">
        <v>7</v>
      </c>
      <c r="C6" s="1">
        <v>12</v>
      </c>
      <c r="D6" s="1" t="s">
        <v>8</v>
      </c>
    </row>
    <row r="8" spans="1:6" x14ac:dyDescent="0.25">
      <c r="A8" s="1" t="s">
        <v>9</v>
      </c>
      <c r="B8" s="39" t="s">
        <v>4431</v>
      </c>
      <c r="C8" s="40"/>
      <c r="D8" s="40"/>
      <c r="E8" s="40"/>
      <c r="F8" s="40"/>
    </row>
    <row r="9" spans="1:6" x14ac:dyDescent="0.25">
      <c r="C9" s="1">
        <v>3</v>
      </c>
      <c r="D9" s="1">
        <v>4</v>
      </c>
      <c r="E9" s="1">
        <v>8</v>
      </c>
      <c r="F9" s="1">
        <v>12</v>
      </c>
    </row>
    <row r="10" spans="1:6" x14ac:dyDescent="0.25">
      <c r="C10" s="1" t="s">
        <v>4432</v>
      </c>
      <c r="D10" s="1" t="s">
        <v>4433</v>
      </c>
      <c r="E10" s="1" t="s">
        <v>4434</v>
      </c>
      <c r="F10" s="1" t="s">
        <v>4435</v>
      </c>
    </row>
    <row r="11" spans="1:6" x14ac:dyDescent="0.25">
      <c r="A11" s="1">
        <v>10</v>
      </c>
      <c r="B11" t="s">
        <v>24</v>
      </c>
      <c r="C11" s="6" t="s">
        <v>4371</v>
      </c>
      <c r="D11" s="4" t="s">
        <v>26</v>
      </c>
      <c r="E11" s="4" t="s">
        <v>6415</v>
      </c>
      <c r="F11" s="4" t="s">
        <v>6416</v>
      </c>
    </row>
    <row r="12" spans="1:6" x14ac:dyDescent="0.25">
      <c r="A12" s="1">
        <v>30</v>
      </c>
      <c r="B12" t="s">
        <v>4436</v>
      </c>
      <c r="C12" s="2" t="s">
        <v>4437</v>
      </c>
      <c r="D12" s="2" t="s">
        <v>4438</v>
      </c>
      <c r="E12" s="2" t="s">
        <v>4439</v>
      </c>
      <c r="F12" s="2" t="s">
        <v>24</v>
      </c>
    </row>
    <row r="13" spans="1:6" x14ac:dyDescent="0.25">
      <c r="A13" s="1">
        <v>40</v>
      </c>
      <c r="B13" t="s">
        <v>4440</v>
      </c>
      <c r="C13" s="2" t="s">
        <v>4441</v>
      </c>
      <c r="D13" s="2" t="s">
        <v>4442</v>
      </c>
      <c r="E13" s="2" t="s">
        <v>4443</v>
      </c>
      <c r="F13" s="2" t="s">
        <v>24</v>
      </c>
    </row>
    <row r="14" spans="1:6" x14ac:dyDescent="0.25">
      <c r="A14" s="1">
        <v>50</v>
      </c>
      <c r="B14" t="s">
        <v>4444</v>
      </c>
      <c r="C14" s="2" t="s">
        <v>4445</v>
      </c>
      <c r="D14" s="2" t="s">
        <v>4446</v>
      </c>
      <c r="E14" s="2" t="s">
        <v>4447</v>
      </c>
      <c r="F14" s="2" t="s">
        <v>24</v>
      </c>
    </row>
    <row r="351003" spans="1:1" x14ac:dyDescent="0.25">
      <c r="A351003" t="s">
        <v>26</v>
      </c>
    </row>
    <row r="351004" spans="1:1" x14ac:dyDescent="0.25">
      <c r="A351004" t="s">
        <v>55</v>
      </c>
    </row>
  </sheetData>
  <mergeCells count="1">
    <mergeCell ref="B8:F8"/>
  </mergeCells>
  <dataValidations count="4">
    <dataValidation type="textLength" allowBlank="1" showInputMessage="1" showErrorMessage="1" errorTitle="Entrada no válida" error="Escriba un texto " promptTitle="Cualquier contenido" prompt=" Vigencia Actual" sqref="C11">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si autoriza, como Representante Legal de la Entidad, la notificación por medios electrónicos del acto administrativo que fija la tarifa fiscal." sqref="D11">
      <formula1>$A$351002:$A$351004</formula1>
    </dataValidation>
    <dataValidation type="textLength" allowBlank="1" showInputMessage="1" showErrorMessage="1" errorTitle="Entrada no válida" error="Escriba un texto  Maximo 150 Caracteres" promptTitle="Cualquier contenido Maximo 150 Caracteres" prompt=" Registre el correo electrónico principal donde recibirá la copia de la Resolución." sqref="E11">
      <formula1>0</formula1>
      <formula2>150</formula2>
    </dataValidation>
    <dataValidation type="textLength" allowBlank="1" showInputMessage="1" showErrorMessage="1" errorTitle="Entrada no válida" error="Escriba un texto  Maximo 150 Caracteres" promptTitle="Cualquier contenido Maximo 150 Caracteres" prompt=" Registre el correo electrónico secundario donde recibirá la copia de la Resolución." sqref="F11">
      <formula1>0</formula1>
      <formula2>150</formula2>
    </dataValidation>
  </dataValidation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V351004"/>
  <sheetViews>
    <sheetView topLeftCell="D1" workbookViewId="0">
      <selection activeCell="K12" sqref="K12"/>
    </sheetView>
  </sheetViews>
  <sheetFormatPr baseColWidth="10" defaultColWidth="9.140625" defaultRowHeight="15" x14ac:dyDescent="0.25"/>
  <cols>
    <col min="2" max="2" width="17" customWidth="1"/>
    <col min="3" max="3" width="32" customWidth="1"/>
    <col min="4" max="4" width="19" customWidth="1"/>
    <col min="5" max="5" width="53.7109375" customWidth="1"/>
    <col min="6" max="6" width="34.5703125" customWidth="1"/>
    <col min="7" max="7" width="37" customWidth="1"/>
    <col min="8" max="8" width="32" customWidth="1"/>
    <col min="9" max="9" width="47" customWidth="1"/>
    <col min="10" max="10" width="20" customWidth="1"/>
    <col min="12" max="256" width="8" hidden="1"/>
  </cols>
  <sheetData>
    <row r="1" spans="1:10" x14ac:dyDescent="0.25">
      <c r="B1" s="1" t="s">
        <v>0</v>
      </c>
      <c r="C1" s="1">
        <v>51</v>
      </c>
      <c r="D1" s="1" t="s">
        <v>1</v>
      </c>
    </row>
    <row r="2" spans="1:10" x14ac:dyDescent="0.25">
      <c r="B2" s="1" t="s">
        <v>2</v>
      </c>
      <c r="C2" s="1">
        <v>197</v>
      </c>
      <c r="D2" s="1" t="s">
        <v>4448</v>
      </c>
    </row>
    <row r="3" spans="1:10" x14ac:dyDescent="0.25">
      <c r="B3" s="1" t="s">
        <v>4</v>
      </c>
      <c r="C3" s="1">
        <v>1</v>
      </c>
    </row>
    <row r="4" spans="1:10" x14ac:dyDescent="0.25">
      <c r="B4" s="1" t="s">
        <v>5</v>
      </c>
      <c r="C4" s="1">
        <v>233</v>
      </c>
    </row>
    <row r="5" spans="1:10" x14ac:dyDescent="0.25">
      <c r="B5" s="1" t="s">
        <v>6</v>
      </c>
      <c r="C5" s="5">
        <v>45291</v>
      </c>
    </row>
    <row r="6" spans="1:10" x14ac:dyDescent="0.25">
      <c r="B6" s="1" t="s">
        <v>7</v>
      </c>
      <c r="C6" s="1">
        <v>12</v>
      </c>
      <c r="D6" s="1" t="s">
        <v>8</v>
      </c>
    </row>
    <row r="8" spans="1:10" x14ac:dyDescent="0.25">
      <c r="A8" s="1" t="s">
        <v>9</v>
      </c>
      <c r="B8" s="39" t="s">
        <v>4449</v>
      </c>
      <c r="C8" s="40"/>
      <c r="D8" s="40"/>
      <c r="E8" s="40"/>
      <c r="F8" s="40"/>
      <c r="G8" s="40"/>
      <c r="H8" s="40"/>
      <c r="I8" s="40"/>
      <c r="J8" s="40"/>
    </row>
    <row r="9" spans="1:10" x14ac:dyDescent="0.25">
      <c r="C9" s="1">
        <v>2</v>
      </c>
      <c r="D9" s="1">
        <v>3</v>
      </c>
      <c r="E9" s="1">
        <v>4</v>
      </c>
      <c r="F9" s="1">
        <v>8</v>
      </c>
      <c r="G9" s="1">
        <v>12</v>
      </c>
      <c r="H9" s="1">
        <v>16</v>
      </c>
      <c r="I9" s="1">
        <v>20</v>
      </c>
      <c r="J9" s="1">
        <v>24</v>
      </c>
    </row>
    <row r="10" spans="1:10" x14ac:dyDescent="0.25">
      <c r="C10" s="1" t="s">
        <v>12</v>
      </c>
      <c r="D10" s="1" t="s">
        <v>13</v>
      </c>
      <c r="E10" s="1" t="s">
        <v>4450</v>
      </c>
      <c r="F10" s="1" t="s">
        <v>4451</v>
      </c>
      <c r="G10" s="1" t="s">
        <v>4452</v>
      </c>
      <c r="H10" s="1" t="s">
        <v>4453</v>
      </c>
      <c r="I10" s="1" t="s">
        <v>4454</v>
      </c>
      <c r="J10" s="1" t="s">
        <v>4455</v>
      </c>
    </row>
    <row r="11" spans="1:10" x14ac:dyDescent="0.25">
      <c r="A11" s="1">
        <v>1</v>
      </c>
      <c r="B11" t="s">
        <v>65</v>
      </c>
      <c r="C11" s="4" t="s">
        <v>26</v>
      </c>
      <c r="D11" s="4" t="s">
        <v>24</v>
      </c>
      <c r="E11" s="4" t="s">
        <v>4456</v>
      </c>
      <c r="F11" s="4">
        <v>0</v>
      </c>
      <c r="G11" s="4">
        <v>0</v>
      </c>
      <c r="H11" s="4">
        <v>0</v>
      </c>
      <c r="I11" s="6"/>
      <c r="J11" s="4" t="s">
        <v>6433</v>
      </c>
    </row>
    <row r="12" spans="1:10" x14ac:dyDescent="0.25">
      <c r="A12" s="1">
        <v>2</v>
      </c>
      <c r="B12" t="s">
        <v>4457</v>
      </c>
      <c r="C12" s="4" t="s">
        <v>26</v>
      </c>
      <c r="D12" s="4" t="s">
        <v>24</v>
      </c>
      <c r="E12" s="4" t="s">
        <v>4458</v>
      </c>
      <c r="F12" s="4">
        <f>109+5</f>
        <v>114</v>
      </c>
      <c r="G12" s="4">
        <f>109+5</f>
        <v>114</v>
      </c>
      <c r="H12" s="4">
        <v>200</v>
      </c>
      <c r="I12" s="6"/>
      <c r="J12" s="4" t="s">
        <v>6489</v>
      </c>
    </row>
    <row r="13" spans="1:10" x14ac:dyDescent="0.25">
      <c r="A13" s="1">
        <v>3</v>
      </c>
      <c r="B13" t="s">
        <v>4459</v>
      </c>
      <c r="C13" s="4" t="s">
        <v>26</v>
      </c>
      <c r="D13" s="4"/>
      <c r="E13" s="4" t="s">
        <v>4460</v>
      </c>
      <c r="F13" s="4">
        <v>797</v>
      </c>
      <c r="G13" s="4">
        <v>780</v>
      </c>
      <c r="H13" s="4">
        <v>120</v>
      </c>
      <c r="I13" s="6"/>
      <c r="J13" s="4" t="s">
        <v>6490</v>
      </c>
    </row>
    <row r="14" spans="1:10" x14ac:dyDescent="0.25">
      <c r="A14" s="1">
        <v>4</v>
      </c>
      <c r="B14" t="s">
        <v>4461</v>
      </c>
      <c r="C14" s="4" t="s">
        <v>26</v>
      </c>
      <c r="D14" s="4" t="s">
        <v>24</v>
      </c>
      <c r="E14" s="4" t="s">
        <v>4462</v>
      </c>
      <c r="F14" s="4">
        <v>150</v>
      </c>
      <c r="G14" s="4">
        <v>150</v>
      </c>
      <c r="H14" s="4">
        <v>0.25</v>
      </c>
      <c r="I14" s="6"/>
      <c r="J14" s="4" t="s">
        <v>6434</v>
      </c>
    </row>
    <row r="15" spans="1:10" x14ac:dyDescent="0.25">
      <c r="A15" s="1">
        <v>5</v>
      </c>
      <c r="B15" t="s">
        <v>4463</v>
      </c>
      <c r="C15" s="4" t="s">
        <v>26</v>
      </c>
      <c r="D15" s="4" t="s">
        <v>24</v>
      </c>
      <c r="E15" s="4" t="s">
        <v>4464</v>
      </c>
      <c r="F15" s="4">
        <v>146</v>
      </c>
      <c r="G15" s="4">
        <v>146</v>
      </c>
      <c r="H15" s="4">
        <v>13</v>
      </c>
      <c r="I15" s="6"/>
      <c r="J15" s="4" t="s">
        <v>24</v>
      </c>
    </row>
    <row r="16" spans="1:10" x14ac:dyDescent="0.25">
      <c r="A16" s="1">
        <v>6</v>
      </c>
      <c r="B16" t="s">
        <v>4465</v>
      </c>
      <c r="C16" s="4" t="s">
        <v>26</v>
      </c>
      <c r="D16" s="4" t="s">
        <v>24</v>
      </c>
      <c r="E16" s="4" t="s">
        <v>4466</v>
      </c>
      <c r="F16" s="4">
        <v>338</v>
      </c>
      <c r="G16" s="4">
        <v>338</v>
      </c>
      <c r="H16" s="4">
        <v>16</v>
      </c>
      <c r="I16" s="6"/>
      <c r="J16" s="4" t="s">
        <v>24</v>
      </c>
    </row>
    <row r="17" spans="1:10" x14ac:dyDescent="0.25">
      <c r="A17" s="1">
        <v>7</v>
      </c>
      <c r="B17" t="s">
        <v>4467</v>
      </c>
      <c r="C17" s="4" t="s">
        <v>26</v>
      </c>
      <c r="D17" s="4" t="s">
        <v>24</v>
      </c>
      <c r="E17" s="4" t="s">
        <v>4468</v>
      </c>
      <c r="F17" s="4">
        <v>33328</v>
      </c>
      <c r="G17" s="4">
        <v>31413</v>
      </c>
      <c r="H17" s="4">
        <v>30</v>
      </c>
      <c r="I17" s="6"/>
      <c r="J17" s="4" t="s">
        <v>24</v>
      </c>
    </row>
    <row r="18" spans="1:10" x14ac:dyDescent="0.25">
      <c r="A18" s="1">
        <v>8</v>
      </c>
      <c r="B18" t="s">
        <v>4469</v>
      </c>
      <c r="C18" s="4" t="s">
        <v>26</v>
      </c>
      <c r="D18" s="4" t="s">
        <v>24</v>
      </c>
      <c r="E18" s="4" t="s">
        <v>4470</v>
      </c>
      <c r="F18" s="4">
        <v>3</v>
      </c>
      <c r="G18" s="4">
        <v>3</v>
      </c>
      <c r="H18" s="4">
        <v>15</v>
      </c>
      <c r="I18" s="6"/>
      <c r="J18" s="4" t="s">
        <v>24</v>
      </c>
    </row>
    <row r="19" spans="1:10" x14ac:dyDescent="0.25">
      <c r="A19" s="1">
        <v>9</v>
      </c>
      <c r="B19" t="s">
        <v>4471</v>
      </c>
      <c r="C19" s="4" t="s">
        <v>26</v>
      </c>
      <c r="D19" s="4" t="s">
        <v>24</v>
      </c>
      <c r="E19" s="4" t="s">
        <v>4472</v>
      </c>
      <c r="F19" s="4">
        <v>0</v>
      </c>
      <c r="G19" s="4">
        <v>0</v>
      </c>
      <c r="H19" s="4">
        <v>0</v>
      </c>
      <c r="I19" s="6"/>
      <c r="J19" s="4" t="s">
        <v>6491</v>
      </c>
    </row>
    <row r="20" spans="1:10" x14ac:dyDescent="0.25">
      <c r="A20" s="1">
        <v>10</v>
      </c>
      <c r="B20" t="s">
        <v>93</v>
      </c>
      <c r="C20" s="4" t="s">
        <v>26</v>
      </c>
      <c r="D20" s="4" t="s">
        <v>24</v>
      </c>
      <c r="E20" s="4" t="s">
        <v>4473</v>
      </c>
      <c r="F20" s="4">
        <v>3</v>
      </c>
      <c r="G20" s="4">
        <v>3</v>
      </c>
      <c r="H20" s="4">
        <v>15</v>
      </c>
      <c r="I20" s="6"/>
      <c r="J20" s="4" t="s">
        <v>24</v>
      </c>
    </row>
    <row r="21" spans="1:10" x14ac:dyDescent="0.25">
      <c r="A21" s="1">
        <v>11</v>
      </c>
      <c r="B21" t="s">
        <v>4474</v>
      </c>
      <c r="C21" s="4" t="s">
        <v>26</v>
      </c>
      <c r="D21" s="4" t="s">
        <v>24</v>
      </c>
      <c r="E21" s="4" t="s">
        <v>4475</v>
      </c>
      <c r="F21" s="4">
        <v>6</v>
      </c>
      <c r="G21" s="4">
        <v>19</v>
      </c>
      <c r="H21" s="4">
        <v>19</v>
      </c>
      <c r="I21" s="6"/>
      <c r="J21" s="4" t="s">
        <v>24</v>
      </c>
    </row>
    <row r="22" spans="1:10" x14ac:dyDescent="0.25">
      <c r="A22" s="1">
        <v>12</v>
      </c>
      <c r="B22" t="s">
        <v>4476</v>
      </c>
      <c r="C22" s="4" t="s">
        <v>26</v>
      </c>
      <c r="D22" s="4" t="s">
        <v>24</v>
      </c>
      <c r="E22" s="4" t="s">
        <v>4477</v>
      </c>
      <c r="F22" s="4">
        <v>0</v>
      </c>
      <c r="G22" s="4">
        <v>0</v>
      </c>
      <c r="H22" s="4">
        <v>0</v>
      </c>
      <c r="I22" s="6"/>
      <c r="J22" s="4" t="s">
        <v>6491</v>
      </c>
    </row>
    <row r="23" spans="1:10" x14ac:dyDescent="0.25">
      <c r="A23" s="1">
        <v>13</v>
      </c>
      <c r="B23" t="s">
        <v>4478</v>
      </c>
      <c r="C23" s="4" t="s">
        <v>26</v>
      </c>
      <c r="D23" s="4" t="s">
        <v>24</v>
      </c>
      <c r="E23" s="4" t="s">
        <v>4479</v>
      </c>
      <c r="F23" s="4">
        <v>82</v>
      </c>
      <c r="G23" s="4">
        <v>82</v>
      </c>
      <c r="H23" s="4">
        <v>10</v>
      </c>
      <c r="I23" s="6"/>
      <c r="J23" s="4" t="s">
        <v>6435</v>
      </c>
    </row>
    <row r="24" spans="1:10" x14ac:dyDescent="0.25">
      <c r="A24" s="1">
        <v>14</v>
      </c>
      <c r="B24" t="s">
        <v>4480</v>
      </c>
      <c r="C24" s="4" t="s">
        <v>26</v>
      </c>
      <c r="D24" s="4" t="s">
        <v>24</v>
      </c>
      <c r="E24" s="4" t="s">
        <v>4481</v>
      </c>
      <c r="F24" s="4">
        <v>168</v>
      </c>
      <c r="G24" s="4">
        <v>168</v>
      </c>
      <c r="H24" s="4">
        <v>18</v>
      </c>
      <c r="I24" s="6"/>
      <c r="J24" s="4" t="s">
        <v>24</v>
      </c>
    </row>
    <row r="25" spans="1:10" x14ac:dyDescent="0.25">
      <c r="A25" s="1">
        <v>15</v>
      </c>
      <c r="B25" t="s">
        <v>4482</v>
      </c>
      <c r="C25" s="4" t="s">
        <v>26</v>
      </c>
      <c r="D25" s="4" t="s">
        <v>24</v>
      </c>
      <c r="E25" s="4" t="s">
        <v>4483</v>
      </c>
      <c r="F25" s="4">
        <v>4</v>
      </c>
      <c r="G25" s="4">
        <v>4</v>
      </c>
      <c r="H25" s="4">
        <v>15</v>
      </c>
      <c r="I25" s="6"/>
      <c r="J25" s="4" t="s">
        <v>24</v>
      </c>
    </row>
    <row r="26" spans="1:10" x14ac:dyDescent="0.25">
      <c r="A26" s="1">
        <v>16</v>
      </c>
      <c r="B26" t="s">
        <v>4484</v>
      </c>
      <c r="C26" s="4" t="s">
        <v>26</v>
      </c>
      <c r="D26" s="4" t="s">
        <v>24</v>
      </c>
      <c r="E26" s="4" t="s">
        <v>4485</v>
      </c>
      <c r="F26" s="4">
        <v>0</v>
      </c>
      <c r="G26" s="4">
        <v>0</v>
      </c>
      <c r="H26" s="4">
        <v>0</v>
      </c>
      <c r="I26" s="6"/>
      <c r="J26" s="4" t="s">
        <v>6491</v>
      </c>
    </row>
    <row r="27" spans="1:10" x14ac:dyDescent="0.25">
      <c r="A27" s="1">
        <v>17</v>
      </c>
      <c r="B27" t="s">
        <v>4486</v>
      </c>
      <c r="C27" s="4" t="s">
        <v>26</v>
      </c>
      <c r="D27" s="4" t="s">
        <v>24</v>
      </c>
      <c r="E27" s="4" t="s">
        <v>4487</v>
      </c>
      <c r="F27" s="4">
        <v>219</v>
      </c>
      <c r="G27" s="4">
        <v>219</v>
      </c>
      <c r="H27" s="4">
        <v>72</v>
      </c>
      <c r="I27" s="6"/>
      <c r="J27" s="4" t="s">
        <v>24</v>
      </c>
    </row>
    <row r="28" spans="1:10" x14ac:dyDescent="0.25">
      <c r="A28" s="1">
        <v>18</v>
      </c>
      <c r="B28" t="s">
        <v>4488</v>
      </c>
      <c r="C28" s="4" t="s">
        <v>26</v>
      </c>
      <c r="D28" s="4" t="s">
        <v>24</v>
      </c>
      <c r="E28" s="4" t="s">
        <v>4489</v>
      </c>
      <c r="F28" s="4">
        <v>0</v>
      </c>
      <c r="G28" s="4">
        <v>0</v>
      </c>
      <c r="H28" s="4">
        <v>0</v>
      </c>
      <c r="I28" s="6"/>
      <c r="J28" s="4" t="s">
        <v>6491</v>
      </c>
    </row>
    <row r="29" spans="1:10" x14ac:dyDescent="0.25">
      <c r="A29" s="1">
        <v>19</v>
      </c>
      <c r="B29" t="s">
        <v>4490</v>
      </c>
      <c r="C29" s="4" t="s">
        <v>26</v>
      </c>
      <c r="D29" s="4" t="s">
        <v>24</v>
      </c>
      <c r="E29" s="4" t="s">
        <v>4491</v>
      </c>
      <c r="F29" s="4">
        <v>2</v>
      </c>
      <c r="G29" s="4">
        <v>2</v>
      </c>
      <c r="H29" s="4">
        <v>14</v>
      </c>
      <c r="I29" s="6"/>
      <c r="J29" s="4" t="s">
        <v>6436</v>
      </c>
    </row>
    <row r="351003" spans="1:1" x14ac:dyDescent="0.25">
      <c r="A351003" t="s">
        <v>26</v>
      </c>
    </row>
    <row r="351004" spans="1:1" x14ac:dyDescent="0.25">
      <c r="A351004" t="s">
        <v>55</v>
      </c>
    </row>
  </sheetData>
  <mergeCells count="1">
    <mergeCell ref="B8:J8"/>
  </mergeCells>
  <dataValidations xWindow="378" yWindow="380" count="8">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C11:C29">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29">
      <formula1>0</formula1>
      <formula2>290</formula2>
    </dataValidation>
    <dataValidation type="textLength" allowBlank="1" showInputMessage="1" showErrorMessage="1" errorTitle="Entrada no válida" error="Escriba un texto  Maximo 390 Caracteres" promptTitle="Cualquier contenido Maximo 390 Caracteres" prompt=" Relacione cada uno de los trámites que presta la Superintendencia conforme a su misión." sqref="E11:E29">
      <formula1>0</formula1>
      <formula2>390</formula2>
    </dataValidation>
    <dataValidation type="decimal" allowBlank="1" showInputMessage="1" showErrorMessage="1" errorTitle="Entrada no válida" error="Por favor escriba un número" promptTitle="Escriba un número en esta casilla" prompt=" Relacione EL NÚMERO de solicitudes por cada uno de los trámites requeridos por los usuarios, durante la vigencia fiscal que se está reportando." sqref="F11:F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L NÚMERO de solicitudes efectivamente atendidas por cada uno de los trámites requeridos por los usuarios, durante la vigencia fiscal que se está informando." sqref="G11:G2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lacion EN NÚMERO DE DÍAS HÁBILES el promedio de tiempo para cada uno de los trámites." sqref="H11:H29">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I11:I2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J11:J29">
      <formula1>0</formula1>
      <formula2>390</formula2>
    </dataValidation>
  </dataValidation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V351073"/>
  <sheetViews>
    <sheetView topLeftCell="A9" zoomScale="160" zoomScaleNormal="160" workbookViewId="0">
      <pane ySplit="2" topLeftCell="A11" activePane="bottomLeft" state="frozen"/>
      <selection activeCell="A9" sqref="A9"/>
      <selection pane="bottomLeft" activeCell="A33" sqref="A33"/>
    </sheetView>
  </sheetViews>
  <sheetFormatPr baseColWidth="10" defaultColWidth="9.140625" defaultRowHeight="15" x14ac:dyDescent="0.25"/>
  <cols>
    <col min="2" max="2" width="16" customWidth="1"/>
    <col min="3" max="3" width="32" customWidth="1"/>
    <col min="4" max="4" width="19" customWidth="1"/>
    <col min="5" max="5" width="85" customWidth="1"/>
    <col min="6" max="7" width="33" style="14" customWidth="1"/>
    <col min="8" max="8" width="31" style="14" customWidth="1"/>
    <col min="9" max="9" width="60" style="14" customWidth="1"/>
    <col min="10" max="10" width="32" style="14" customWidth="1"/>
    <col min="11" max="11" width="42" style="14" customWidth="1"/>
    <col min="12" max="12" width="59" customWidth="1"/>
    <col min="13" max="13" width="34" style="14" customWidth="1"/>
    <col min="14" max="14" width="72.7109375" customWidth="1"/>
    <col min="16" max="256" width="8" hidden="1"/>
  </cols>
  <sheetData>
    <row r="1" spans="1:14" x14ac:dyDescent="0.25">
      <c r="B1" s="1" t="s">
        <v>0</v>
      </c>
      <c r="C1" s="1">
        <v>51</v>
      </c>
      <c r="D1" s="1" t="s">
        <v>1</v>
      </c>
    </row>
    <row r="2" spans="1:14" x14ac:dyDescent="0.25">
      <c r="B2" s="1" t="s">
        <v>2</v>
      </c>
      <c r="C2" s="1">
        <v>212</v>
      </c>
      <c r="D2" s="1" t="s">
        <v>4492</v>
      </c>
    </row>
    <row r="3" spans="1:14" x14ac:dyDescent="0.25">
      <c r="B3" s="1" t="s">
        <v>4</v>
      </c>
      <c r="C3" s="1">
        <v>1</v>
      </c>
    </row>
    <row r="4" spans="1:14" x14ac:dyDescent="0.25">
      <c r="B4" s="1" t="s">
        <v>5</v>
      </c>
      <c r="C4" s="1">
        <v>233</v>
      </c>
    </row>
    <row r="5" spans="1:14" x14ac:dyDescent="0.25">
      <c r="B5" s="1" t="s">
        <v>6</v>
      </c>
      <c r="C5" s="5">
        <v>45291</v>
      </c>
    </row>
    <row r="6" spans="1:14" x14ac:dyDescent="0.25">
      <c r="B6" s="1" t="s">
        <v>7</v>
      </c>
      <c r="C6" s="1">
        <v>12</v>
      </c>
      <c r="D6" s="1" t="s">
        <v>8</v>
      </c>
    </row>
    <row r="8" spans="1:14" x14ac:dyDescent="0.25">
      <c r="A8" s="1" t="s">
        <v>9</v>
      </c>
      <c r="B8" s="39" t="s">
        <v>4493</v>
      </c>
      <c r="C8" s="40"/>
      <c r="D8" s="40"/>
      <c r="E8" s="40"/>
      <c r="F8" s="40"/>
      <c r="G8" s="40"/>
      <c r="H8" s="40"/>
      <c r="I8" s="40"/>
      <c r="J8" s="40"/>
      <c r="K8" s="40"/>
      <c r="L8" s="40"/>
      <c r="M8" s="40"/>
      <c r="N8" s="40"/>
    </row>
    <row r="9" spans="1:14" x14ac:dyDescent="0.25">
      <c r="C9" s="1">
        <v>6</v>
      </c>
      <c r="D9" s="1">
        <v>7</v>
      </c>
      <c r="E9" s="1">
        <v>8</v>
      </c>
      <c r="F9" s="15">
        <v>12</v>
      </c>
      <c r="G9" s="15">
        <v>16</v>
      </c>
      <c r="H9" s="15">
        <v>20</v>
      </c>
      <c r="I9" s="15">
        <v>24</v>
      </c>
      <c r="J9" s="15">
        <v>28</v>
      </c>
      <c r="K9" s="15">
        <v>32</v>
      </c>
      <c r="L9" s="1">
        <v>36</v>
      </c>
      <c r="M9" s="15">
        <v>40</v>
      </c>
      <c r="N9" s="1">
        <v>44</v>
      </c>
    </row>
    <row r="10" spans="1:14" ht="15.75" thickBot="1" x14ac:dyDescent="0.3">
      <c r="C10" s="1" t="s">
        <v>12</v>
      </c>
      <c r="D10" s="1" t="s">
        <v>13</v>
      </c>
      <c r="E10" s="1" t="s">
        <v>4494</v>
      </c>
      <c r="F10" s="15" t="s">
        <v>4495</v>
      </c>
      <c r="G10" s="15" t="s">
        <v>4496</v>
      </c>
      <c r="H10" s="15" t="s">
        <v>4497</v>
      </c>
      <c r="I10" s="15" t="s">
        <v>4498</v>
      </c>
      <c r="J10" s="15" t="s">
        <v>4499</v>
      </c>
      <c r="K10" s="15" t="s">
        <v>4500</v>
      </c>
      <c r="L10" s="1" t="s">
        <v>4501</v>
      </c>
      <c r="M10" s="15" t="s">
        <v>4502</v>
      </c>
      <c r="N10" s="1" t="s">
        <v>23</v>
      </c>
    </row>
    <row r="11" spans="1:14" ht="15.75" thickBot="1" x14ac:dyDescent="0.3">
      <c r="A11" s="1">
        <v>1</v>
      </c>
      <c r="B11" t="s">
        <v>65</v>
      </c>
      <c r="C11" s="4" t="s">
        <v>26</v>
      </c>
      <c r="D11" s="4" t="s">
        <v>24</v>
      </c>
      <c r="E11" s="4" t="s">
        <v>6437</v>
      </c>
      <c r="F11" s="16">
        <v>0</v>
      </c>
      <c r="G11" s="16">
        <v>0</v>
      </c>
      <c r="H11" s="16">
        <v>0</v>
      </c>
      <c r="I11" s="16">
        <v>0</v>
      </c>
      <c r="J11" s="16">
        <v>0</v>
      </c>
      <c r="K11" s="16">
        <v>0</v>
      </c>
      <c r="L11" s="6"/>
      <c r="M11" s="16">
        <v>0</v>
      </c>
      <c r="N11" s="4" t="s">
        <v>6433</v>
      </c>
    </row>
    <row r="12" spans="1:14" ht="15.75" thickBot="1" x14ac:dyDescent="0.3">
      <c r="A12" s="1">
        <v>2</v>
      </c>
      <c r="B12" t="s">
        <v>4457</v>
      </c>
      <c r="C12" s="4" t="s">
        <v>26</v>
      </c>
      <c r="D12" s="4"/>
      <c r="E12" s="4" t="s">
        <v>6463</v>
      </c>
      <c r="F12" s="16">
        <v>0</v>
      </c>
      <c r="G12" s="16">
        <v>115</v>
      </c>
      <c r="H12" s="16">
        <v>0</v>
      </c>
      <c r="I12" s="16">
        <v>65</v>
      </c>
      <c r="J12" s="16">
        <v>65</v>
      </c>
      <c r="K12" s="16">
        <v>0</v>
      </c>
      <c r="L12" s="6"/>
      <c r="M12" s="16">
        <v>0</v>
      </c>
      <c r="N12" s="4" t="s">
        <v>24</v>
      </c>
    </row>
    <row r="13" spans="1:14" ht="15.75" thickBot="1" x14ac:dyDescent="0.3">
      <c r="A13" s="1">
        <v>3</v>
      </c>
      <c r="B13" t="s">
        <v>4459</v>
      </c>
      <c r="C13" s="4" t="s">
        <v>26</v>
      </c>
      <c r="D13" s="4"/>
      <c r="E13" s="4" t="s">
        <v>6464</v>
      </c>
      <c r="F13" s="16">
        <v>0</v>
      </c>
      <c r="G13" s="16">
        <v>57</v>
      </c>
      <c r="H13" s="16">
        <v>0</v>
      </c>
      <c r="I13" s="16">
        <v>6</v>
      </c>
      <c r="J13" s="16">
        <v>5</v>
      </c>
      <c r="K13" s="16">
        <v>0</v>
      </c>
      <c r="L13" s="6"/>
      <c r="M13" s="16">
        <v>0</v>
      </c>
      <c r="N13" s="4"/>
    </row>
    <row r="14" spans="1:14" ht="15.75" thickBot="1" x14ac:dyDescent="0.3">
      <c r="A14" s="1">
        <v>4</v>
      </c>
      <c r="B14" t="s">
        <v>4461</v>
      </c>
      <c r="C14" s="4" t="s">
        <v>26</v>
      </c>
      <c r="D14" s="4"/>
      <c r="E14" s="4" t="s">
        <v>6465</v>
      </c>
      <c r="F14" s="16">
        <v>0</v>
      </c>
      <c r="G14" s="16">
        <v>6</v>
      </c>
      <c r="H14" s="16">
        <v>0</v>
      </c>
      <c r="I14" s="16">
        <v>6</v>
      </c>
      <c r="J14" s="16">
        <v>6</v>
      </c>
      <c r="K14" s="16">
        <v>0</v>
      </c>
      <c r="L14" s="6"/>
      <c r="M14" s="16">
        <v>0</v>
      </c>
      <c r="N14" s="4"/>
    </row>
    <row r="15" spans="1:14" ht="15.75" thickBot="1" x14ac:dyDescent="0.3">
      <c r="A15" s="1">
        <v>5</v>
      </c>
      <c r="B15" t="s">
        <v>4463</v>
      </c>
      <c r="C15" s="4" t="s">
        <v>26</v>
      </c>
      <c r="D15" s="4"/>
      <c r="E15" s="4" t="s">
        <v>6466</v>
      </c>
      <c r="F15" s="16">
        <v>0</v>
      </c>
      <c r="G15" s="16">
        <v>1</v>
      </c>
      <c r="H15" s="16">
        <v>0</v>
      </c>
      <c r="I15" s="16">
        <v>1</v>
      </c>
      <c r="J15" s="16">
        <v>1</v>
      </c>
      <c r="K15" s="16">
        <v>0</v>
      </c>
      <c r="L15" s="6"/>
      <c r="M15" s="16">
        <v>0</v>
      </c>
      <c r="N15" s="4"/>
    </row>
    <row r="16" spans="1:14" ht="15.75" thickBot="1" x14ac:dyDescent="0.3">
      <c r="A16" s="1">
        <v>6</v>
      </c>
      <c r="B16" t="s">
        <v>4465</v>
      </c>
      <c r="C16" s="4" t="s">
        <v>26</v>
      </c>
      <c r="D16" s="4"/>
      <c r="E16" s="4" t="s">
        <v>6467</v>
      </c>
      <c r="F16" s="16">
        <v>0</v>
      </c>
      <c r="G16" s="16">
        <v>0</v>
      </c>
      <c r="H16" s="16">
        <v>0</v>
      </c>
      <c r="I16" s="16">
        <v>0</v>
      </c>
      <c r="J16" s="16">
        <v>0</v>
      </c>
      <c r="K16" s="16">
        <v>0</v>
      </c>
      <c r="L16" s="6"/>
      <c r="M16" s="16">
        <v>0</v>
      </c>
      <c r="N16" s="4"/>
    </row>
    <row r="17" spans="1:14" ht="15.75" thickBot="1" x14ac:dyDescent="0.3">
      <c r="A17" s="1">
        <v>7</v>
      </c>
      <c r="B17" t="s">
        <v>4467</v>
      </c>
      <c r="C17" s="4" t="s">
        <v>26</v>
      </c>
      <c r="D17" s="4"/>
      <c r="E17" s="4" t="s">
        <v>6468</v>
      </c>
      <c r="F17" s="16">
        <v>0</v>
      </c>
      <c r="G17" s="16">
        <v>23</v>
      </c>
      <c r="H17" s="16">
        <v>0</v>
      </c>
      <c r="I17" s="16">
        <v>23</v>
      </c>
      <c r="J17" s="16">
        <v>23</v>
      </c>
      <c r="K17" s="16">
        <v>0</v>
      </c>
      <c r="L17" s="6"/>
      <c r="M17" s="16">
        <v>0</v>
      </c>
      <c r="N17" s="4"/>
    </row>
    <row r="18" spans="1:14" ht="15.75" thickBot="1" x14ac:dyDescent="0.3">
      <c r="A18" s="1">
        <v>8</v>
      </c>
      <c r="B18" t="s">
        <v>4469</v>
      </c>
      <c r="C18" s="4" t="s">
        <v>26</v>
      </c>
      <c r="D18" s="4"/>
      <c r="E18" s="4" t="s">
        <v>6469</v>
      </c>
      <c r="F18" s="16">
        <v>0</v>
      </c>
      <c r="G18" s="16">
        <v>1</v>
      </c>
      <c r="H18" s="16">
        <v>0</v>
      </c>
      <c r="I18" s="16">
        <v>1</v>
      </c>
      <c r="J18" s="16">
        <v>1</v>
      </c>
      <c r="K18" s="16">
        <v>0</v>
      </c>
      <c r="L18" s="6"/>
      <c r="M18" s="16">
        <v>0</v>
      </c>
      <c r="N18" s="4"/>
    </row>
    <row r="19" spans="1:14" ht="15.75" thickBot="1" x14ac:dyDescent="0.3">
      <c r="A19" s="1">
        <v>9</v>
      </c>
      <c r="B19" t="s">
        <v>4471</v>
      </c>
      <c r="C19" s="4" t="s">
        <v>26</v>
      </c>
      <c r="D19" s="4"/>
      <c r="E19" s="4" t="s">
        <v>6470</v>
      </c>
      <c r="F19" s="16">
        <v>0</v>
      </c>
      <c r="G19" s="16">
        <v>3</v>
      </c>
      <c r="H19" s="16">
        <v>0</v>
      </c>
      <c r="I19" s="16">
        <v>3</v>
      </c>
      <c r="J19" s="16">
        <v>3</v>
      </c>
      <c r="K19" s="16">
        <v>0</v>
      </c>
      <c r="L19" s="6"/>
      <c r="M19" s="16">
        <v>0</v>
      </c>
      <c r="N19" s="4"/>
    </row>
    <row r="20" spans="1:14" ht="15.75" thickBot="1" x14ac:dyDescent="0.3">
      <c r="A20" s="1">
        <v>10</v>
      </c>
      <c r="B20" t="s">
        <v>93</v>
      </c>
      <c r="C20" s="4" t="s">
        <v>26</v>
      </c>
      <c r="D20" s="4"/>
      <c r="E20" s="4" t="s">
        <v>6471</v>
      </c>
      <c r="F20" s="16">
        <v>0</v>
      </c>
      <c r="G20" s="16">
        <v>0</v>
      </c>
      <c r="H20" s="16">
        <v>0</v>
      </c>
      <c r="I20" s="16">
        <v>0</v>
      </c>
      <c r="J20" s="16">
        <v>0</v>
      </c>
      <c r="K20" s="16">
        <v>0</v>
      </c>
      <c r="L20" s="6"/>
      <c r="M20" s="16">
        <v>0</v>
      </c>
      <c r="N20" s="4"/>
    </row>
    <row r="21" spans="1:14" ht="15.75" thickBot="1" x14ac:dyDescent="0.3">
      <c r="A21" s="1">
        <v>11</v>
      </c>
      <c r="B21" t="s">
        <v>4474</v>
      </c>
      <c r="C21" s="4" t="s">
        <v>26</v>
      </c>
      <c r="D21" s="4"/>
      <c r="E21" s="4" t="s">
        <v>6467</v>
      </c>
      <c r="F21" s="16">
        <v>0</v>
      </c>
      <c r="G21" s="16">
        <v>0</v>
      </c>
      <c r="H21" s="16">
        <v>0</v>
      </c>
      <c r="I21" s="16">
        <v>0</v>
      </c>
      <c r="J21" s="16">
        <v>0</v>
      </c>
      <c r="K21" s="16">
        <v>0</v>
      </c>
      <c r="L21" s="6"/>
      <c r="M21" s="16">
        <v>0</v>
      </c>
      <c r="N21" s="4"/>
    </row>
    <row r="22" spans="1:14" ht="15.75" thickBot="1" x14ac:dyDescent="0.3">
      <c r="A22" s="1">
        <v>12</v>
      </c>
      <c r="B22" t="s">
        <v>4476</v>
      </c>
      <c r="C22" s="4" t="s">
        <v>26</v>
      </c>
      <c r="D22" s="4"/>
      <c r="E22" s="4" t="s">
        <v>6468</v>
      </c>
      <c r="F22" s="16">
        <v>0</v>
      </c>
      <c r="G22" s="16">
        <v>23</v>
      </c>
      <c r="H22" s="16">
        <v>0</v>
      </c>
      <c r="I22" s="16">
        <v>23</v>
      </c>
      <c r="J22" s="16">
        <v>23</v>
      </c>
      <c r="K22" s="16">
        <v>0</v>
      </c>
      <c r="L22" s="6"/>
      <c r="M22" s="16">
        <v>0</v>
      </c>
      <c r="N22" s="4"/>
    </row>
    <row r="23" spans="1:14" ht="15.75" thickBot="1" x14ac:dyDescent="0.3">
      <c r="A23" s="1">
        <v>13</v>
      </c>
      <c r="B23" t="s">
        <v>4478</v>
      </c>
      <c r="C23" s="4" t="s">
        <v>26</v>
      </c>
      <c r="D23" s="4"/>
      <c r="E23" s="4" t="s">
        <v>6469</v>
      </c>
      <c r="F23" s="16">
        <v>0</v>
      </c>
      <c r="G23" s="16">
        <v>1</v>
      </c>
      <c r="H23" s="16">
        <v>0</v>
      </c>
      <c r="I23" s="16">
        <v>1</v>
      </c>
      <c r="J23" s="16">
        <v>1</v>
      </c>
      <c r="K23" s="16">
        <v>0</v>
      </c>
      <c r="L23" s="6"/>
      <c r="M23" s="16">
        <v>0</v>
      </c>
      <c r="N23" s="4"/>
    </row>
    <row r="24" spans="1:14" ht="15.75" thickBot="1" x14ac:dyDescent="0.3">
      <c r="A24" s="1">
        <v>14</v>
      </c>
      <c r="B24" t="s">
        <v>4480</v>
      </c>
      <c r="C24" s="4" t="s">
        <v>26</v>
      </c>
      <c r="D24" s="4"/>
      <c r="E24" s="4" t="s">
        <v>6437</v>
      </c>
      <c r="F24" s="16">
        <v>0</v>
      </c>
      <c r="G24" s="16">
        <v>0</v>
      </c>
      <c r="H24" s="16">
        <v>0</v>
      </c>
      <c r="I24" s="16">
        <v>0</v>
      </c>
      <c r="J24" s="16">
        <v>0</v>
      </c>
      <c r="K24" s="16">
        <v>0</v>
      </c>
      <c r="L24" s="6"/>
      <c r="M24" s="16">
        <v>0</v>
      </c>
      <c r="N24" s="4"/>
    </row>
    <row r="25" spans="1:14" ht="15.75" thickBot="1" x14ac:dyDescent="0.3">
      <c r="A25" s="1">
        <v>15</v>
      </c>
      <c r="B25" t="s">
        <v>4482</v>
      </c>
      <c r="C25" s="4" t="s">
        <v>26</v>
      </c>
      <c r="D25" s="4"/>
      <c r="E25" s="4" t="s">
        <v>6472</v>
      </c>
      <c r="F25" s="16">
        <v>0</v>
      </c>
      <c r="G25" s="16">
        <v>1</v>
      </c>
      <c r="H25" s="16">
        <v>0</v>
      </c>
      <c r="I25" s="16">
        <v>1</v>
      </c>
      <c r="J25" s="16">
        <v>1</v>
      </c>
      <c r="K25" s="16">
        <v>0</v>
      </c>
      <c r="L25" s="6"/>
      <c r="M25" s="16">
        <v>0</v>
      </c>
      <c r="N25" s="4"/>
    </row>
    <row r="26" spans="1:14" ht="15.75" thickBot="1" x14ac:dyDescent="0.3">
      <c r="A26" s="1">
        <v>16</v>
      </c>
      <c r="B26" t="s">
        <v>4484</v>
      </c>
      <c r="C26" s="4" t="s">
        <v>26</v>
      </c>
      <c r="D26" s="4"/>
      <c r="E26" s="4" t="s">
        <v>6473</v>
      </c>
      <c r="F26" s="16">
        <v>0</v>
      </c>
      <c r="G26" s="16">
        <v>0</v>
      </c>
      <c r="H26" s="16">
        <v>0</v>
      </c>
      <c r="I26" s="16">
        <v>0</v>
      </c>
      <c r="J26" s="16">
        <v>0</v>
      </c>
      <c r="K26" s="16">
        <v>0</v>
      </c>
      <c r="L26" s="6"/>
      <c r="M26" s="16">
        <v>0</v>
      </c>
      <c r="N26" s="4"/>
    </row>
    <row r="27" spans="1:14" ht="15.75" thickBot="1" x14ac:dyDescent="0.3">
      <c r="A27" s="1">
        <v>17</v>
      </c>
      <c r="B27" t="s">
        <v>4486</v>
      </c>
      <c r="C27" s="4" t="s">
        <v>26</v>
      </c>
      <c r="D27" s="4"/>
      <c r="E27" s="4" t="s">
        <v>6474</v>
      </c>
      <c r="F27" s="16">
        <v>0</v>
      </c>
      <c r="G27" s="16">
        <v>0</v>
      </c>
      <c r="H27" s="16">
        <v>0</v>
      </c>
      <c r="I27" s="16">
        <v>0</v>
      </c>
      <c r="J27" s="16">
        <v>0</v>
      </c>
      <c r="K27" s="16">
        <v>0</v>
      </c>
      <c r="L27" s="6"/>
      <c r="M27" s="16">
        <v>0</v>
      </c>
      <c r="N27" s="4"/>
    </row>
    <row r="28" spans="1:14" ht="15.75" thickBot="1" x14ac:dyDescent="0.3">
      <c r="A28" s="1">
        <v>18</v>
      </c>
      <c r="B28" t="s">
        <v>4488</v>
      </c>
      <c r="C28" s="4" t="s">
        <v>26</v>
      </c>
      <c r="D28" s="4"/>
      <c r="E28" s="4" t="s">
        <v>6475</v>
      </c>
      <c r="F28" s="16">
        <v>0</v>
      </c>
      <c r="G28" s="16">
        <v>0</v>
      </c>
      <c r="H28" s="16">
        <v>0</v>
      </c>
      <c r="I28" s="16">
        <v>0</v>
      </c>
      <c r="J28" s="16">
        <v>0</v>
      </c>
      <c r="K28" s="16">
        <v>0</v>
      </c>
      <c r="L28" s="6"/>
      <c r="M28" s="16">
        <v>0</v>
      </c>
      <c r="N28" s="4"/>
    </row>
    <row r="29" spans="1:14" ht="15.75" thickBot="1" x14ac:dyDescent="0.3">
      <c r="A29" s="1">
        <v>19</v>
      </c>
      <c r="B29" t="s">
        <v>4490</v>
      </c>
      <c r="C29" s="4" t="s">
        <v>26</v>
      </c>
      <c r="D29" s="4"/>
      <c r="E29" s="4" t="s">
        <v>6476</v>
      </c>
      <c r="F29" s="16">
        <v>0</v>
      </c>
      <c r="G29" s="16">
        <v>261</v>
      </c>
      <c r="H29" s="16">
        <v>0</v>
      </c>
      <c r="I29" s="16">
        <v>261</v>
      </c>
      <c r="J29" s="16">
        <v>261</v>
      </c>
      <c r="K29" s="16">
        <v>0</v>
      </c>
      <c r="L29" s="6"/>
      <c r="M29" s="16">
        <v>0</v>
      </c>
      <c r="N29" s="4"/>
    </row>
    <row r="30" spans="1:14" ht="15.75" thickBot="1" x14ac:dyDescent="0.3">
      <c r="A30" s="1">
        <v>20</v>
      </c>
      <c r="B30" t="s">
        <v>4553</v>
      </c>
      <c r="C30" s="4" t="s">
        <v>26</v>
      </c>
      <c r="D30" s="4"/>
      <c r="E30" s="4" t="s">
        <v>6477</v>
      </c>
      <c r="F30" s="16">
        <v>0</v>
      </c>
      <c r="G30" s="16">
        <v>10</v>
      </c>
      <c r="H30" s="16">
        <v>0</v>
      </c>
      <c r="I30" s="16">
        <v>18</v>
      </c>
      <c r="J30" s="16">
        <v>18</v>
      </c>
      <c r="K30" s="16">
        <v>0</v>
      </c>
      <c r="L30" s="6"/>
      <c r="M30" s="16">
        <v>0</v>
      </c>
      <c r="N30" s="4"/>
    </row>
    <row r="31" spans="1:14" s="32" customFormat="1" ht="15.75" thickBot="1" x14ac:dyDescent="0.3">
      <c r="A31" s="30">
        <v>21</v>
      </c>
      <c r="B31" s="32" t="s">
        <v>4554</v>
      </c>
      <c r="C31" s="29" t="s">
        <v>26</v>
      </c>
      <c r="D31" s="29"/>
      <c r="E31" s="29" t="s">
        <v>6478</v>
      </c>
      <c r="F31" s="33">
        <v>0</v>
      </c>
      <c r="G31" s="33">
        <f>1+453</f>
        <v>454</v>
      </c>
      <c r="H31" s="33">
        <v>0</v>
      </c>
      <c r="I31" s="33">
        <v>1021</v>
      </c>
      <c r="J31" s="33">
        <f>1021+1</f>
        <v>1022</v>
      </c>
      <c r="K31" s="33">
        <v>0</v>
      </c>
      <c r="L31" s="31"/>
      <c r="M31" s="33">
        <v>0</v>
      </c>
      <c r="N31" s="28" t="s">
        <v>7238</v>
      </c>
    </row>
    <row r="32" spans="1:14" ht="15.75" thickBot="1" x14ac:dyDescent="0.3">
      <c r="A32" s="1">
        <v>22</v>
      </c>
      <c r="B32" t="s">
        <v>4555</v>
      </c>
      <c r="C32" s="4" t="s">
        <v>26</v>
      </c>
      <c r="D32" s="4"/>
      <c r="E32" s="4" t="s">
        <v>6479</v>
      </c>
      <c r="F32" s="17">
        <v>0</v>
      </c>
      <c r="G32" s="17">
        <v>162</v>
      </c>
      <c r="H32" s="17">
        <v>0</v>
      </c>
      <c r="I32" s="17">
        <v>0</v>
      </c>
      <c r="J32" s="17">
        <v>0</v>
      </c>
      <c r="K32" s="16">
        <v>0</v>
      </c>
      <c r="L32" s="6"/>
      <c r="M32" s="17">
        <v>0</v>
      </c>
      <c r="N32" s="13"/>
    </row>
    <row r="33" spans="1:14" ht="15.75" thickBot="1" x14ac:dyDescent="0.3">
      <c r="A33" s="1">
        <v>23</v>
      </c>
      <c r="B33" t="s">
        <v>4556</v>
      </c>
      <c r="C33" s="13" t="s">
        <v>26</v>
      </c>
      <c r="D33" s="13"/>
      <c r="E33" s="13" t="s">
        <v>6480</v>
      </c>
      <c r="F33" s="17">
        <v>0</v>
      </c>
      <c r="G33" s="17">
        <f>82+18+85+81+5+7</f>
        <v>278</v>
      </c>
      <c r="H33" s="17">
        <f>3</f>
        <v>3</v>
      </c>
      <c r="I33" s="17">
        <f>82+18+85+3+81+5+7</f>
        <v>281</v>
      </c>
      <c r="J33" s="17">
        <f>82+18+85+3+81+5+7</f>
        <v>281</v>
      </c>
      <c r="K33" s="17">
        <v>0</v>
      </c>
      <c r="L33" s="6"/>
      <c r="M33" s="17">
        <v>0</v>
      </c>
      <c r="N33" s="13" t="s">
        <v>6523</v>
      </c>
    </row>
    <row r="34" spans="1:14" ht="15.75" thickBot="1" x14ac:dyDescent="0.3">
      <c r="A34" s="1">
        <v>25</v>
      </c>
      <c r="B34" t="s">
        <v>4558</v>
      </c>
      <c r="C34" s="4" t="s">
        <v>26</v>
      </c>
      <c r="D34" s="4"/>
      <c r="E34" s="4" t="s">
        <v>6481</v>
      </c>
      <c r="F34" s="16">
        <v>0</v>
      </c>
      <c r="G34" s="16">
        <v>261</v>
      </c>
      <c r="H34" s="16">
        <v>0</v>
      </c>
      <c r="I34" s="16">
        <v>154</v>
      </c>
      <c r="J34" s="16">
        <v>154</v>
      </c>
      <c r="K34" s="16">
        <v>0</v>
      </c>
      <c r="L34" s="6"/>
      <c r="M34" s="16">
        <v>0</v>
      </c>
      <c r="N34" s="4"/>
    </row>
    <row r="35" spans="1:14" ht="15.75" thickBot="1" x14ac:dyDescent="0.3">
      <c r="A35" s="1">
        <v>26</v>
      </c>
      <c r="B35" t="s">
        <v>4559</v>
      </c>
      <c r="C35" s="13" t="s">
        <v>26</v>
      </c>
      <c r="D35" s="13" t="s">
        <v>24</v>
      </c>
      <c r="E35" s="13" t="s">
        <v>6438</v>
      </c>
      <c r="F35" s="17">
        <v>0</v>
      </c>
      <c r="G35" s="17">
        <f>8+13+3</f>
        <v>24</v>
      </c>
      <c r="H35" s="17">
        <v>0</v>
      </c>
      <c r="I35" s="17">
        <f>8+13+3</f>
        <v>24</v>
      </c>
      <c r="J35" s="17">
        <f>8+13+3</f>
        <v>24</v>
      </c>
      <c r="K35" s="17">
        <v>0</v>
      </c>
      <c r="L35" s="6"/>
      <c r="M35" s="17">
        <v>0</v>
      </c>
      <c r="N35" s="13" t="s">
        <v>6520</v>
      </c>
    </row>
    <row r="36" spans="1:14" ht="15.75" thickBot="1" x14ac:dyDescent="0.3">
      <c r="A36" s="1">
        <v>27</v>
      </c>
      <c r="B36" t="s">
        <v>4560</v>
      </c>
      <c r="C36" s="13" t="s">
        <v>26</v>
      </c>
      <c r="D36" s="13" t="s">
        <v>24</v>
      </c>
      <c r="E36" s="13" t="s">
        <v>6518</v>
      </c>
      <c r="F36" s="17">
        <v>0</v>
      </c>
      <c r="G36" s="17">
        <f>3243</f>
        <v>3243</v>
      </c>
      <c r="H36" s="17">
        <v>0</v>
      </c>
      <c r="I36" s="17">
        <v>742</v>
      </c>
      <c r="J36" s="17">
        <f>527+8</f>
        <v>535</v>
      </c>
      <c r="K36" s="17">
        <v>37</v>
      </c>
      <c r="L36" s="6"/>
      <c r="M36" s="17">
        <v>37</v>
      </c>
      <c r="N36" s="34" t="s">
        <v>7228</v>
      </c>
    </row>
    <row r="37" spans="1:14" ht="15.75" thickBot="1" x14ac:dyDescent="0.3">
      <c r="A37" s="1">
        <v>28</v>
      </c>
      <c r="B37" t="s">
        <v>4561</v>
      </c>
      <c r="C37" s="13" t="s">
        <v>26</v>
      </c>
      <c r="D37" s="13" t="s">
        <v>24</v>
      </c>
      <c r="E37" s="13" t="s">
        <v>6519</v>
      </c>
      <c r="F37" s="17">
        <v>0</v>
      </c>
      <c r="G37" s="17">
        <f>107+40+11+25+16+15+123</f>
        <v>337</v>
      </c>
      <c r="H37" s="17">
        <v>1</v>
      </c>
      <c r="I37" s="17">
        <f>50+5+2+99</f>
        <v>156</v>
      </c>
      <c r="J37" s="17">
        <f>89+40+11+25+16+15+123</f>
        <v>319</v>
      </c>
      <c r="K37" s="17">
        <v>3</v>
      </c>
      <c r="L37" s="6"/>
      <c r="M37" s="17">
        <v>3</v>
      </c>
      <c r="N37" s="13" t="s">
        <v>7227</v>
      </c>
    </row>
    <row r="38" spans="1:14" ht="15.75" thickBot="1" x14ac:dyDescent="0.3">
      <c r="A38" s="1">
        <v>29</v>
      </c>
      <c r="B38" t="s">
        <v>4562</v>
      </c>
      <c r="C38" s="4" t="s">
        <v>26</v>
      </c>
      <c r="D38" s="4"/>
      <c r="E38" s="4" t="s">
        <v>6521</v>
      </c>
      <c r="F38" s="16">
        <v>0</v>
      </c>
      <c r="G38" s="16">
        <v>1</v>
      </c>
      <c r="H38" s="16">
        <v>0</v>
      </c>
      <c r="I38" s="16">
        <v>0</v>
      </c>
      <c r="J38" s="16">
        <v>1</v>
      </c>
      <c r="K38" s="16">
        <v>0</v>
      </c>
      <c r="L38" s="6"/>
      <c r="M38" s="16">
        <v>0</v>
      </c>
      <c r="N38" s="4" t="s">
        <v>6522</v>
      </c>
    </row>
    <row r="39" spans="1:14" ht="15.75" thickBot="1" x14ac:dyDescent="0.3">
      <c r="A39" s="1">
        <v>30</v>
      </c>
      <c r="B39" t="s">
        <v>4563</v>
      </c>
      <c r="C39" s="13" t="s">
        <v>26</v>
      </c>
      <c r="D39" s="13" t="s">
        <v>24</v>
      </c>
      <c r="E39" s="13" t="s">
        <v>6446</v>
      </c>
      <c r="F39" s="17">
        <v>0</v>
      </c>
      <c r="G39" s="17">
        <f>159+5+58+12+169</f>
        <v>403</v>
      </c>
      <c r="H39" s="17">
        <v>0</v>
      </c>
      <c r="I39" s="17">
        <v>0</v>
      </c>
      <c r="J39" s="17">
        <f>159+5+58+12+169</f>
        <v>403</v>
      </c>
      <c r="K39" s="17">
        <v>107</v>
      </c>
      <c r="L39" s="6"/>
      <c r="M39" s="17">
        <v>107</v>
      </c>
      <c r="N39" s="13" t="s">
        <v>6524</v>
      </c>
    </row>
    <row r="40" spans="1:14" ht="15.75" thickBot="1" x14ac:dyDescent="0.3">
      <c r="A40" s="1">
        <v>31</v>
      </c>
      <c r="B40" t="s">
        <v>4564</v>
      </c>
      <c r="C40" s="4" t="s">
        <v>26</v>
      </c>
      <c r="D40" s="4"/>
      <c r="E40" s="13" t="s">
        <v>6488</v>
      </c>
      <c r="F40" s="16">
        <v>0</v>
      </c>
      <c r="G40" s="16">
        <v>3</v>
      </c>
      <c r="H40" s="16">
        <v>0</v>
      </c>
      <c r="I40" s="16">
        <v>3</v>
      </c>
      <c r="J40" s="16">
        <v>3</v>
      </c>
      <c r="K40" s="16">
        <v>0</v>
      </c>
      <c r="L40" s="6"/>
      <c r="M40" s="16">
        <v>0</v>
      </c>
      <c r="N40" s="4"/>
    </row>
    <row r="41" spans="1:14" ht="15.75" thickBot="1" x14ac:dyDescent="0.3">
      <c r="A41" s="1">
        <v>32</v>
      </c>
      <c r="B41" t="s">
        <v>4565</v>
      </c>
      <c r="C41" s="4" t="s">
        <v>26</v>
      </c>
      <c r="D41" s="4"/>
      <c r="E41" s="13" t="s">
        <v>6482</v>
      </c>
      <c r="F41" s="13">
        <v>0</v>
      </c>
      <c r="G41" s="13">
        <v>41</v>
      </c>
      <c r="H41" s="13">
        <v>0</v>
      </c>
      <c r="I41" s="13">
        <v>4</v>
      </c>
      <c r="J41" s="17">
        <v>4</v>
      </c>
      <c r="K41" s="17">
        <v>0</v>
      </c>
      <c r="L41" s="6"/>
      <c r="M41" s="16">
        <v>0</v>
      </c>
      <c r="N41" s="4"/>
    </row>
    <row r="42" spans="1:14" ht="15.75" thickBot="1" x14ac:dyDescent="0.3">
      <c r="A42" s="1">
        <v>33</v>
      </c>
      <c r="B42" t="s">
        <v>4566</v>
      </c>
      <c r="C42" s="4" t="s">
        <v>26</v>
      </c>
      <c r="D42" s="4"/>
      <c r="E42" s="13" t="s">
        <v>6483</v>
      </c>
      <c r="F42" s="13">
        <v>0</v>
      </c>
      <c r="G42" s="4">
        <v>12</v>
      </c>
      <c r="H42" s="4">
        <v>0</v>
      </c>
      <c r="I42" s="4">
        <v>0</v>
      </c>
      <c r="J42" s="16">
        <v>13</v>
      </c>
      <c r="K42" s="17">
        <v>0</v>
      </c>
      <c r="L42" s="6"/>
      <c r="M42" s="16">
        <v>0</v>
      </c>
      <c r="N42" s="4"/>
    </row>
    <row r="43" spans="1:14" ht="15.75" thickBot="1" x14ac:dyDescent="0.3">
      <c r="A43" s="1">
        <v>34</v>
      </c>
      <c r="B43" t="s">
        <v>4567</v>
      </c>
      <c r="C43" s="4" t="s">
        <v>26</v>
      </c>
      <c r="D43" s="4"/>
      <c r="E43" s="13" t="s">
        <v>6484</v>
      </c>
      <c r="F43" s="13">
        <v>0</v>
      </c>
      <c r="G43" s="4">
        <v>15</v>
      </c>
      <c r="H43" s="4">
        <v>0</v>
      </c>
      <c r="I43" s="4">
        <v>0</v>
      </c>
      <c r="J43" s="16">
        <v>118</v>
      </c>
      <c r="K43" s="17">
        <v>0</v>
      </c>
      <c r="L43" s="6"/>
      <c r="M43" s="16">
        <v>0</v>
      </c>
      <c r="N43" s="4"/>
    </row>
    <row r="44" spans="1:14" ht="15.75" thickBot="1" x14ac:dyDescent="0.3">
      <c r="A44" s="1">
        <v>35</v>
      </c>
      <c r="B44" t="s">
        <v>4568</v>
      </c>
      <c r="C44" s="4" t="s">
        <v>26</v>
      </c>
      <c r="D44" s="4"/>
      <c r="E44" s="13" t="s">
        <v>6485</v>
      </c>
      <c r="F44" s="13">
        <v>0</v>
      </c>
      <c r="G44" s="4">
        <v>4</v>
      </c>
      <c r="H44" s="4">
        <v>0</v>
      </c>
      <c r="I44" s="4">
        <v>13</v>
      </c>
      <c r="J44" s="16">
        <v>17</v>
      </c>
      <c r="K44" s="17">
        <v>0</v>
      </c>
      <c r="L44" s="6"/>
      <c r="M44" s="16">
        <v>0</v>
      </c>
      <c r="N44" s="4"/>
    </row>
    <row r="45" spans="1:14" ht="15.75" thickBot="1" x14ac:dyDescent="0.3">
      <c r="A45" s="1">
        <v>36</v>
      </c>
      <c r="B45" t="s">
        <v>4569</v>
      </c>
      <c r="C45" s="4" t="s">
        <v>26</v>
      </c>
      <c r="D45" s="4"/>
      <c r="E45" s="13" t="s">
        <v>6486</v>
      </c>
      <c r="F45" s="13">
        <v>0</v>
      </c>
      <c r="G45" s="4">
        <v>33</v>
      </c>
      <c r="H45" s="4">
        <v>3</v>
      </c>
      <c r="I45" s="4">
        <v>0</v>
      </c>
      <c r="J45" s="16">
        <v>106</v>
      </c>
      <c r="K45" s="17">
        <v>0</v>
      </c>
      <c r="L45" s="6"/>
      <c r="M45" s="16">
        <v>0</v>
      </c>
      <c r="N45" s="4"/>
    </row>
    <row r="46" spans="1:14" ht="15.75" thickBot="1" x14ac:dyDescent="0.3">
      <c r="A46" s="1">
        <v>37</v>
      </c>
      <c r="B46" t="s">
        <v>4570</v>
      </c>
      <c r="C46" s="4" t="s">
        <v>26</v>
      </c>
      <c r="D46" s="4"/>
      <c r="E46" s="13" t="s">
        <v>6487</v>
      </c>
      <c r="F46" s="13">
        <v>0</v>
      </c>
      <c r="G46" s="4">
        <v>10</v>
      </c>
      <c r="H46" s="4">
        <v>1</v>
      </c>
      <c r="I46" s="4">
        <v>0</v>
      </c>
      <c r="J46" s="16">
        <v>18</v>
      </c>
      <c r="K46" s="17">
        <v>0</v>
      </c>
      <c r="L46" s="6"/>
      <c r="M46" s="16">
        <v>0</v>
      </c>
      <c r="N46" s="4"/>
    </row>
    <row r="47" spans="1:14" ht="15.75" thickBot="1" x14ac:dyDescent="0.3">
      <c r="A47" s="1">
        <v>38</v>
      </c>
      <c r="B47" t="s">
        <v>4571</v>
      </c>
      <c r="C47" s="13" t="s">
        <v>26</v>
      </c>
      <c r="D47" s="13"/>
      <c r="E47" s="13" t="s">
        <v>6492</v>
      </c>
      <c r="F47" s="13">
        <v>0</v>
      </c>
      <c r="G47" s="13">
        <f>203+14+10+9+5+16</f>
        <v>257</v>
      </c>
      <c r="H47" s="13">
        <v>0</v>
      </c>
      <c r="I47" s="13">
        <f>420+13+10+2+5+16</f>
        <v>466</v>
      </c>
      <c r="J47" s="17">
        <f>338+14+10+9+5+16</f>
        <v>392</v>
      </c>
      <c r="K47" s="17">
        <f>109+3+10</f>
        <v>122</v>
      </c>
      <c r="L47" s="6"/>
      <c r="M47" s="17">
        <f>81+3+3+9</f>
        <v>96</v>
      </c>
      <c r="N47" s="13" t="s">
        <v>7233</v>
      </c>
    </row>
    <row r="48" spans="1:14" ht="15.75" thickBot="1" x14ac:dyDescent="0.3">
      <c r="A48" s="1">
        <v>39</v>
      </c>
      <c r="B48" t="s">
        <v>4572</v>
      </c>
      <c r="C48" s="4" t="s">
        <v>26</v>
      </c>
      <c r="D48" s="4" t="s">
        <v>24</v>
      </c>
      <c r="E48" s="13" t="s">
        <v>6493</v>
      </c>
      <c r="F48" s="16">
        <v>0</v>
      </c>
      <c r="G48" s="16">
        <v>356</v>
      </c>
      <c r="H48" s="16">
        <v>0</v>
      </c>
      <c r="I48" s="17">
        <v>109</v>
      </c>
      <c r="J48" s="17">
        <v>220</v>
      </c>
      <c r="K48" s="17">
        <v>129</v>
      </c>
      <c r="L48" s="6"/>
      <c r="M48" s="16">
        <v>159</v>
      </c>
      <c r="N48" s="13" t="s">
        <v>7232</v>
      </c>
    </row>
    <row r="49" spans="1:14" ht="15.75" thickBot="1" x14ac:dyDescent="0.3">
      <c r="A49" s="1">
        <v>40</v>
      </c>
      <c r="B49" t="s">
        <v>4573</v>
      </c>
      <c r="C49" s="4" t="s">
        <v>26</v>
      </c>
      <c r="D49" s="4" t="s">
        <v>24</v>
      </c>
      <c r="E49" s="4" t="s">
        <v>6442</v>
      </c>
      <c r="F49" s="16">
        <v>0</v>
      </c>
      <c r="G49" s="16">
        <v>1</v>
      </c>
      <c r="H49" s="16">
        <v>0</v>
      </c>
      <c r="I49" s="16">
        <v>1</v>
      </c>
      <c r="J49" s="16">
        <v>1</v>
      </c>
      <c r="K49" s="16">
        <v>1</v>
      </c>
      <c r="L49" s="6"/>
      <c r="M49" s="16">
        <v>1</v>
      </c>
      <c r="N49" s="4" t="s">
        <v>6439</v>
      </c>
    </row>
    <row r="50" spans="1:14" ht="15.75" thickBot="1" x14ac:dyDescent="0.3">
      <c r="A50" s="1">
        <v>41</v>
      </c>
      <c r="B50" t="s">
        <v>4574</v>
      </c>
      <c r="C50" s="4" t="s">
        <v>26</v>
      </c>
      <c r="D50" s="4" t="s">
        <v>24</v>
      </c>
      <c r="E50" s="4" t="s">
        <v>6494</v>
      </c>
      <c r="F50" s="16">
        <v>0</v>
      </c>
      <c r="G50" s="16">
        <v>0</v>
      </c>
      <c r="H50" s="16">
        <v>0</v>
      </c>
      <c r="I50" s="16">
        <v>2</v>
      </c>
      <c r="J50" s="16">
        <v>2</v>
      </c>
      <c r="K50" s="16">
        <v>0</v>
      </c>
      <c r="L50" s="6"/>
      <c r="M50" s="16">
        <v>0</v>
      </c>
      <c r="N50" s="4" t="s">
        <v>6436</v>
      </c>
    </row>
    <row r="51" spans="1:14" ht="15.75" thickBot="1" x14ac:dyDescent="0.3">
      <c r="A51" s="1">
        <v>42</v>
      </c>
      <c r="B51" t="s">
        <v>4575</v>
      </c>
      <c r="C51" s="4" t="s">
        <v>26</v>
      </c>
      <c r="D51" s="4" t="s">
        <v>24</v>
      </c>
      <c r="E51" s="4" t="s">
        <v>6495</v>
      </c>
      <c r="F51" s="16">
        <v>0</v>
      </c>
      <c r="G51" s="16">
        <v>0</v>
      </c>
      <c r="H51" s="16">
        <v>0</v>
      </c>
      <c r="I51" s="16">
        <v>22</v>
      </c>
      <c r="J51" s="16">
        <v>3</v>
      </c>
      <c r="K51" s="16">
        <v>2</v>
      </c>
      <c r="L51" s="6"/>
      <c r="M51" s="16">
        <v>0</v>
      </c>
      <c r="N51" s="9" t="s">
        <v>6517</v>
      </c>
    </row>
    <row r="52" spans="1:14" ht="15.75" thickBot="1" x14ac:dyDescent="0.3">
      <c r="A52" s="1">
        <v>43</v>
      </c>
      <c r="B52" t="s">
        <v>4576</v>
      </c>
      <c r="C52" s="4" t="s">
        <v>26</v>
      </c>
      <c r="D52" s="4"/>
      <c r="E52" s="4" t="s">
        <v>6496</v>
      </c>
      <c r="F52" s="16">
        <v>0</v>
      </c>
      <c r="G52" s="16">
        <v>57</v>
      </c>
      <c r="H52" s="16">
        <v>0</v>
      </c>
      <c r="I52" s="16">
        <v>253</v>
      </c>
      <c r="J52" s="16">
        <v>189</v>
      </c>
      <c r="K52" s="16">
        <v>0</v>
      </c>
      <c r="L52" s="6"/>
      <c r="M52" s="16">
        <v>0</v>
      </c>
      <c r="N52" s="4" t="s">
        <v>6497</v>
      </c>
    </row>
    <row r="53" spans="1:14" ht="15.75" thickBot="1" x14ac:dyDescent="0.3">
      <c r="A53" s="1">
        <v>44</v>
      </c>
      <c r="B53" t="s">
        <v>4577</v>
      </c>
      <c r="C53" s="4" t="s">
        <v>26</v>
      </c>
      <c r="D53" s="4" t="s">
        <v>24</v>
      </c>
      <c r="E53" s="4" t="s">
        <v>6498</v>
      </c>
      <c r="F53" s="16">
        <v>0</v>
      </c>
      <c r="G53" s="16">
        <v>57</v>
      </c>
      <c r="H53" s="16">
        <v>0</v>
      </c>
      <c r="I53" s="16">
        <v>320</v>
      </c>
      <c r="J53" s="16">
        <v>343</v>
      </c>
      <c r="K53" s="16">
        <v>0</v>
      </c>
      <c r="L53" s="6"/>
      <c r="M53" s="16">
        <v>0</v>
      </c>
      <c r="N53" s="4" t="s">
        <v>6499</v>
      </c>
    </row>
    <row r="54" spans="1:14" ht="15.75" thickBot="1" x14ac:dyDescent="0.3">
      <c r="A54" s="1">
        <v>45</v>
      </c>
      <c r="B54" t="s">
        <v>4578</v>
      </c>
      <c r="C54" s="4" t="s">
        <v>26</v>
      </c>
      <c r="E54" t="s">
        <v>6500</v>
      </c>
      <c r="F54" s="14">
        <v>0</v>
      </c>
      <c r="G54" s="14">
        <v>57</v>
      </c>
      <c r="H54" s="14">
        <v>0</v>
      </c>
      <c r="I54" s="14">
        <v>0</v>
      </c>
      <c r="J54" s="14">
        <v>0</v>
      </c>
      <c r="K54" s="14">
        <v>0</v>
      </c>
      <c r="L54" s="6"/>
      <c r="M54" s="14">
        <v>0</v>
      </c>
      <c r="N54" t="s">
        <v>6501</v>
      </c>
    </row>
    <row r="55" spans="1:14" ht="15.75" thickBot="1" x14ac:dyDescent="0.3">
      <c r="A55" s="1">
        <v>46</v>
      </c>
      <c r="B55" t="s">
        <v>4579</v>
      </c>
      <c r="C55" s="4" t="s">
        <v>26</v>
      </c>
      <c r="D55" s="4" t="s">
        <v>24</v>
      </c>
      <c r="E55" s="4" t="s">
        <v>6502</v>
      </c>
      <c r="F55" s="16">
        <v>0</v>
      </c>
      <c r="G55" s="16">
        <v>57</v>
      </c>
      <c r="H55" s="16">
        <v>0</v>
      </c>
      <c r="I55" s="16">
        <v>14</v>
      </c>
      <c r="J55" s="16">
        <v>16</v>
      </c>
      <c r="K55" s="16">
        <v>0</v>
      </c>
      <c r="L55" s="6"/>
      <c r="M55" s="16">
        <v>0</v>
      </c>
      <c r="N55" s="4" t="s">
        <v>6499</v>
      </c>
    </row>
    <row r="56" spans="1:14" ht="15.75" thickBot="1" x14ac:dyDescent="0.3">
      <c r="A56" s="1">
        <v>47</v>
      </c>
      <c r="B56" t="s">
        <v>4580</v>
      </c>
      <c r="C56" s="4" t="s">
        <v>26</v>
      </c>
      <c r="D56" s="4" t="s">
        <v>24</v>
      </c>
      <c r="E56" s="4" t="s">
        <v>6503</v>
      </c>
      <c r="F56" s="16">
        <v>0</v>
      </c>
      <c r="G56" s="16">
        <v>6270</v>
      </c>
      <c r="H56" s="16">
        <v>0</v>
      </c>
      <c r="I56" s="16">
        <v>6270</v>
      </c>
      <c r="J56" s="16">
        <v>137</v>
      </c>
      <c r="K56" s="16">
        <v>22</v>
      </c>
      <c r="L56" s="6"/>
      <c r="M56" s="16">
        <v>22</v>
      </c>
      <c r="N56" s="4" t="s">
        <v>6504</v>
      </c>
    </row>
    <row r="57" spans="1:14" ht="15.75" thickBot="1" x14ac:dyDescent="0.3">
      <c r="A57" s="1">
        <v>48</v>
      </c>
      <c r="B57" t="s">
        <v>4581</v>
      </c>
      <c r="C57" s="4" t="s">
        <v>26</v>
      </c>
      <c r="D57" s="4" t="s">
        <v>24</v>
      </c>
      <c r="E57" s="13" t="s">
        <v>6440</v>
      </c>
      <c r="F57" s="16">
        <v>0</v>
      </c>
      <c r="G57" s="16">
        <v>5</v>
      </c>
      <c r="H57" s="16">
        <v>0</v>
      </c>
      <c r="I57" s="16">
        <v>347</v>
      </c>
      <c r="J57" s="16">
        <v>347</v>
      </c>
      <c r="K57" s="16">
        <v>0</v>
      </c>
      <c r="L57" s="6"/>
      <c r="M57" s="16">
        <v>0</v>
      </c>
      <c r="N57" s="4" t="s">
        <v>6441</v>
      </c>
    </row>
    <row r="58" spans="1:14" ht="15.75" thickBot="1" x14ac:dyDescent="0.3">
      <c r="A58" s="1">
        <v>49</v>
      </c>
      <c r="B58" t="s">
        <v>4582</v>
      </c>
      <c r="C58" s="4" t="s">
        <v>26</v>
      </c>
      <c r="D58" s="4" t="s">
        <v>24</v>
      </c>
      <c r="E58" s="13" t="s">
        <v>6443</v>
      </c>
      <c r="F58" s="16">
        <v>0</v>
      </c>
      <c r="G58" s="16">
        <v>7</v>
      </c>
      <c r="H58" s="16">
        <v>0</v>
      </c>
      <c r="I58" s="16">
        <v>13</v>
      </c>
      <c r="J58" s="16">
        <v>13</v>
      </c>
      <c r="K58" s="16">
        <v>0</v>
      </c>
      <c r="L58" s="6"/>
      <c r="M58" s="16">
        <v>0</v>
      </c>
      <c r="N58" s="4" t="s">
        <v>6445</v>
      </c>
    </row>
    <row r="59" spans="1:14" ht="15.75" thickBot="1" x14ac:dyDescent="0.3">
      <c r="A59" s="1">
        <v>50</v>
      </c>
      <c r="B59" t="s">
        <v>4583</v>
      </c>
      <c r="C59" s="4" t="s">
        <v>26</v>
      </c>
      <c r="D59" s="4" t="s">
        <v>24</v>
      </c>
      <c r="E59" s="13" t="s">
        <v>6444</v>
      </c>
      <c r="F59" s="16">
        <v>0</v>
      </c>
      <c r="G59" s="16">
        <v>3</v>
      </c>
      <c r="H59" s="16">
        <v>0</v>
      </c>
      <c r="I59" s="16">
        <v>3</v>
      </c>
      <c r="J59" s="16">
        <v>3</v>
      </c>
      <c r="K59" s="16">
        <v>0</v>
      </c>
      <c r="L59" s="6"/>
      <c r="M59" s="16">
        <v>0</v>
      </c>
      <c r="N59" s="4" t="s">
        <v>6505</v>
      </c>
    </row>
    <row r="60" spans="1:14" ht="15.75" thickBot="1" x14ac:dyDescent="0.3">
      <c r="A60" s="1">
        <v>51</v>
      </c>
      <c r="B60" t="s">
        <v>4584</v>
      </c>
      <c r="C60" s="4" t="s">
        <v>26</v>
      </c>
      <c r="D60" s="4" t="s">
        <v>24</v>
      </c>
      <c r="E60" s="4" t="s">
        <v>6447</v>
      </c>
      <c r="F60" s="16">
        <v>0</v>
      </c>
      <c r="G60" s="16">
        <v>479</v>
      </c>
      <c r="H60" s="16">
        <v>0</v>
      </c>
      <c r="I60" s="16">
        <v>400</v>
      </c>
      <c r="J60" s="16">
        <v>479</v>
      </c>
      <c r="K60" s="16">
        <v>25</v>
      </c>
      <c r="L60" s="6"/>
      <c r="M60" s="16">
        <v>25</v>
      </c>
      <c r="N60" s="4" t="s">
        <v>6506</v>
      </c>
    </row>
    <row r="61" spans="1:14" ht="15.75" thickBot="1" x14ac:dyDescent="0.3">
      <c r="A61" s="1">
        <v>52</v>
      </c>
      <c r="B61" t="s">
        <v>4585</v>
      </c>
      <c r="C61" s="4" t="s">
        <v>26</v>
      </c>
      <c r="D61" s="4"/>
      <c r="E61" s="13" t="s">
        <v>6448</v>
      </c>
      <c r="F61" s="16">
        <v>0</v>
      </c>
      <c r="G61" s="16">
        <v>1</v>
      </c>
      <c r="H61" s="16">
        <v>0</v>
      </c>
      <c r="I61" s="16">
        <v>1</v>
      </c>
      <c r="J61" s="16">
        <v>0</v>
      </c>
      <c r="K61" s="16">
        <v>0</v>
      </c>
      <c r="L61" s="6"/>
      <c r="M61" s="16">
        <v>0</v>
      </c>
      <c r="N61" s="4" t="s">
        <v>6449</v>
      </c>
    </row>
    <row r="62" spans="1:14" ht="15.75" thickBot="1" x14ac:dyDescent="0.3">
      <c r="A62" s="1">
        <v>53</v>
      </c>
      <c r="B62" t="s">
        <v>4586</v>
      </c>
      <c r="C62" s="4" t="s">
        <v>26</v>
      </c>
      <c r="D62" s="4"/>
      <c r="E62" s="13" t="s">
        <v>6450</v>
      </c>
      <c r="F62" s="16">
        <v>0</v>
      </c>
      <c r="G62" s="16">
        <v>0</v>
      </c>
      <c r="H62" s="16">
        <v>0</v>
      </c>
      <c r="I62" s="16">
        <v>9</v>
      </c>
      <c r="J62" s="16">
        <v>9</v>
      </c>
      <c r="K62" s="16">
        <v>0</v>
      </c>
      <c r="L62" s="6"/>
      <c r="M62" s="16">
        <v>0</v>
      </c>
      <c r="N62" s="4" t="s">
        <v>6451</v>
      </c>
    </row>
    <row r="63" spans="1:14" ht="15.75" thickBot="1" x14ac:dyDescent="0.3">
      <c r="A63" s="1">
        <v>54</v>
      </c>
      <c r="B63" t="s">
        <v>4587</v>
      </c>
      <c r="C63" s="4" t="s">
        <v>26</v>
      </c>
      <c r="D63" s="4" t="s">
        <v>24</v>
      </c>
      <c r="E63" s="4" t="s">
        <v>6452</v>
      </c>
      <c r="F63" s="16">
        <v>0</v>
      </c>
      <c r="G63" s="16">
        <v>26</v>
      </c>
      <c r="H63" s="16">
        <v>0</v>
      </c>
      <c r="I63" s="16">
        <v>0</v>
      </c>
      <c r="J63" s="16">
        <v>26</v>
      </c>
      <c r="K63" s="16">
        <v>2</v>
      </c>
      <c r="L63" s="6"/>
      <c r="M63" s="16">
        <v>2</v>
      </c>
      <c r="N63" s="4" t="s">
        <v>6453</v>
      </c>
    </row>
    <row r="64" spans="1:14" ht="15.75" thickBot="1" x14ac:dyDescent="0.3">
      <c r="A64" s="1">
        <v>55</v>
      </c>
      <c r="B64" t="s">
        <v>4588</v>
      </c>
      <c r="C64" s="4" t="s">
        <v>26</v>
      </c>
      <c r="D64" s="4" t="s">
        <v>24</v>
      </c>
      <c r="E64" s="4" t="s">
        <v>6454</v>
      </c>
      <c r="F64" s="16">
        <v>0</v>
      </c>
      <c r="G64" s="16">
        <v>27</v>
      </c>
      <c r="H64" s="16">
        <v>0</v>
      </c>
      <c r="I64" s="16">
        <v>0</v>
      </c>
      <c r="J64" s="16">
        <v>27</v>
      </c>
      <c r="K64" s="16">
        <v>1</v>
      </c>
      <c r="L64" s="6"/>
      <c r="M64" s="16">
        <v>1</v>
      </c>
      <c r="N64" s="4" t="s">
        <v>6455</v>
      </c>
    </row>
    <row r="65" spans="1:14" ht="15.75" thickBot="1" x14ac:dyDescent="0.3">
      <c r="A65" s="1">
        <v>56</v>
      </c>
      <c r="B65" t="s">
        <v>4589</v>
      </c>
      <c r="C65" s="4" t="s">
        <v>26</v>
      </c>
      <c r="D65" s="4" t="s">
        <v>24</v>
      </c>
      <c r="E65" s="4" t="s">
        <v>6456</v>
      </c>
      <c r="F65" s="16">
        <v>0</v>
      </c>
      <c r="G65" s="16">
        <v>6702</v>
      </c>
      <c r="H65" s="16">
        <v>0</v>
      </c>
      <c r="I65" s="16">
        <v>858</v>
      </c>
      <c r="J65" s="16">
        <v>858</v>
      </c>
      <c r="K65" s="16">
        <v>0</v>
      </c>
      <c r="L65" s="6"/>
      <c r="M65" s="16">
        <v>0</v>
      </c>
      <c r="N65" s="4" t="s">
        <v>6457</v>
      </c>
    </row>
    <row r="66" spans="1:14" ht="15.75" thickBot="1" x14ac:dyDescent="0.3">
      <c r="A66" s="1">
        <v>57</v>
      </c>
      <c r="B66" t="s">
        <v>4590</v>
      </c>
      <c r="C66" s="4" t="s">
        <v>26</v>
      </c>
      <c r="D66" s="4" t="s">
        <v>24</v>
      </c>
      <c r="E66" s="4" t="s">
        <v>6458</v>
      </c>
      <c r="F66" s="16">
        <v>0</v>
      </c>
      <c r="G66" s="16">
        <v>3671</v>
      </c>
      <c r="H66" s="16">
        <v>0</v>
      </c>
      <c r="I66" s="16">
        <v>719</v>
      </c>
      <c r="J66" s="16">
        <v>719</v>
      </c>
      <c r="K66" s="16">
        <v>0</v>
      </c>
      <c r="L66" s="6"/>
      <c r="M66" s="16">
        <v>0</v>
      </c>
      <c r="N66" s="4" t="s">
        <v>6457</v>
      </c>
    </row>
    <row r="67" spans="1:14" ht="15.75" thickBot="1" x14ac:dyDescent="0.3">
      <c r="A67" s="1">
        <v>58</v>
      </c>
      <c r="B67" t="s">
        <v>4591</v>
      </c>
      <c r="C67" s="4" t="s">
        <v>26</v>
      </c>
      <c r="D67" s="4" t="s">
        <v>24</v>
      </c>
      <c r="E67" s="4" t="s">
        <v>6460</v>
      </c>
      <c r="F67" s="16">
        <v>0</v>
      </c>
      <c r="G67" s="16">
        <v>2186</v>
      </c>
      <c r="H67" s="16">
        <v>1</v>
      </c>
      <c r="I67" s="16">
        <v>275</v>
      </c>
      <c r="J67" s="16">
        <v>275</v>
      </c>
      <c r="K67" s="16">
        <v>5</v>
      </c>
      <c r="L67" s="6"/>
      <c r="M67" s="16">
        <v>5</v>
      </c>
      <c r="N67" s="4" t="s">
        <v>6461</v>
      </c>
    </row>
    <row r="68" spans="1:14" ht="15.75" thickBot="1" x14ac:dyDescent="0.3">
      <c r="A68" s="1">
        <v>59</v>
      </c>
      <c r="B68" t="s">
        <v>4592</v>
      </c>
      <c r="C68" s="4" t="s">
        <v>26</v>
      </c>
      <c r="D68" s="4" t="s">
        <v>24</v>
      </c>
      <c r="E68" s="4" t="s">
        <v>6462</v>
      </c>
      <c r="F68" s="16">
        <v>0</v>
      </c>
      <c r="G68" s="16">
        <f>6375+15+11+11+7+0+6</f>
        <v>6425</v>
      </c>
      <c r="H68" s="16">
        <v>0</v>
      </c>
      <c r="I68" s="16">
        <f>6325+15+11+11+7+0+6</f>
        <v>6375</v>
      </c>
      <c r="J68" s="16">
        <f>205+15+11+11+7+0+6</f>
        <v>255</v>
      </c>
      <c r="K68" s="16">
        <f>57+15+11+11+6+6</f>
        <v>106</v>
      </c>
      <c r="L68" s="6"/>
      <c r="M68" s="16">
        <f>34+15+11+11+6+6</f>
        <v>83</v>
      </c>
      <c r="N68" s="4" t="s">
        <v>7234</v>
      </c>
    </row>
    <row r="69" spans="1:14" ht="15.75" thickBot="1" x14ac:dyDescent="0.3">
      <c r="A69" s="1">
        <v>60</v>
      </c>
      <c r="B69" t="s">
        <v>4593</v>
      </c>
      <c r="C69" s="4" t="s">
        <v>26</v>
      </c>
      <c r="D69" s="4" t="s">
        <v>24</v>
      </c>
      <c r="E69" s="4" t="s">
        <v>6459</v>
      </c>
      <c r="F69" s="16">
        <v>0</v>
      </c>
      <c r="G69" s="16">
        <f>33+47+61+3+48+0</f>
        <v>192</v>
      </c>
      <c r="H69" s="16">
        <v>2</v>
      </c>
      <c r="I69" s="16">
        <f>6278+2+3</f>
        <v>6283</v>
      </c>
      <c r="J69" s="16">
        <f>164+47+61+3+48</f>
        <v>323</v>
      </c>
      <c r="K69" s="16">
        <f>32+3</f>
        <v>35</v>
      </c>
      <c r="L69" s="6"/>
      <c r="M69" s="16">
        <f>24+3</f>
        <v>27</v>
      </c>
      <c r="N69" s="4" t="s">
        <v>7235</v>
      </c>
    </row>
    <row r="70" spans="1:14" ht="15.75" thickBot="1" x14ac:dyDescent="0.3">
      <c r="A70" s="1">
        <v>61</v>
      </c>
      <c r="B70" t="s">
        <v>4594</v>
      </c>
      <c r="C70" s="4" t="s">
        <v>26</v>
      </c>
      <c r="D70" s="4" t="s">
        <v>24</v>
      </c>
      <c r="E70" s="13" t="s">
        <v>6507</v>
      </c>
      <c r="F70" s="16">
        <v>0</v>
      </c>
      <c r="G70" s="16">
        <v>13</v>
      </c>
      <c r="H70" s="16">
        <v>1</v>
      </c>
      <c r="I70" s="16">
        <v>14</v>
      </c>
      <c r="J70" s="16">
        <v>14</v>
      </c>
      <c r="K70" s="16">
        <v>0</v>
      </c>
      <c r="L70" s="6"/>
      <c r="M70" s="16">
        <v>0</v>
      </c>
      <c r="N70" s="4" t="s">
        <v>24</v>
      </c>
    </row>
    <row r="71" spans="1:14" ht="15.75" thickBot="1" x14ac:dyDescent="0.3">
      <c r="A71" s="1">
        <v>62</v>
      </c>
      <c r="B71" t="s">
        <v>4595</v>
      </c>
      <c r="C71" s="13" t="s">
        <v>26</v>
      </c>
      <c r="D71" s="13" t="s">
        <v>24</v>
      </c>
      <c r="E71" s="13" t="s">
        <v>6508</v>
      </c>
      <c r="F71" s="17">
        <v>0</v>
      </c>
      <c r="G71" s="17">
        <f>86+8+3+10+2</f>
        <v>109</v>
      </c>
      <c r="H71" s="17">
        <v>0</v>
      </c>
      <c r="I71" s="17">
        <f>85+2+2</f>
        <v>89</v>
      </c>
      <c r="J71" s="17">
        <f>86+8+3+10+2</f>
        <v>109</v>
      </c>
      <c r="K71" s="17">
        <f>45+1+3+18+8+10+2</f>
        <v>87</v>
      </c>
      <c r="L71" s="6"/>
      <c r="M71" s="17">
        <f>45+1+3+18+8+10+2</f>
        <v>87</v>
      </c>
      <c r="N71" s="13" t="s">
        <v>7236</v>
      </c>
    </row>
    <row r="72" spans="1:14" ht="15.75" thickBot="1" x14ac:dyDescent="0.3">
      <c r="A72" s="1">
        <v>63</v>
      </c>
      <c r="B72" t="s">
        <v>4596</v>
      </c>
      <c r="C72" s="4" t="s">
        <v>26</v>
      </c>
      <c r="D72" s="4" t="s">
        <v>24</v>
      </c>
      <c r="E72" s="4" t="s">
        <v>6509</v>
      </c>
      <c r="F72" s="16">
        <v>0</v>
      </c>
      <c r="G72" s="16">
        <v>1369</v>
      </c>
      <c r="H72" s="16">
        <v>0</v>
      </c>
      <c r="I72" s="16">
        <v>1369</v>
      </c>
      <c r="J72" s="16">
        <v>1369</v>
      </c>
      <c r="K72" s="16">
        <v>0</v>
      </c>
      <c r="L72" s="6"/>
      <c r="M72" s="16">
        <v>0</v>
      </c>
      <c r="N72" s="4" t="s">
        <v>24</v>
      </c>
    </row>
    <row r="73" spans="1:14" ht="15.75" thickBot="1" x14ac:dyDescent="0.3">
      <c r="A73" s="1">
        <v>64</v>
      </c>
      <c r="B73" t="s">
        <v>4597</v>
      </c>
      <c r="C73" s="4" t="s">
        <v>26</v>
      </c>
      <c r="D73" s="4" t="s">
        <v>24</v>
      </c>
      <c r="E73" s="4" t="s">
        <v>6510</v>
      </c>
      <c r="F73" s="16">
        <v>0</v>
      </c>
      <c r="G73" s="16">
        <v>2</v>
      </c>
      <c r="H73" s="16">
        <v>0</v>
      </c>
      <c r="I73" s="16">
        <v>5</v>
      </c>
      <c r="J73" s="16">
        <v>5</v>
      </c>
      <c r="K73" s="16">
        <v>0</v>
      </c>
      <c r="L73" s="6"/>
      <c r="M73" s="16">
        <v>0</v>
      </c>
      <c r="N73" s="4" t="s">
        <v>24</v>
      </c>
    </row>
    <row r="74" spans="1:14" ht="15.75" thickBot="1" x14ac:dyDescent="0.3">
      <c r="A74" s="1">
        <v>65</v>
      </c>
      <c r="B74" t="s">
        <v>4598</v>
      </c>
      <c r="C74" s="4" t="s">
        <v>26</v>
      </c>
      <c r="D74" s="4" t="s">
        <v>24</v>
      </c>
      <c r="E74" s="4" t="s">
        <v>6511</v>
      </c>
      <c r="F74" s="16">
        <v>0</v>
      </c>
      <c r="G74" s="16">
        <v>33385</v>
      </c>
      <c r="H74" s="16">
        <v>0</v>
      </c>
      <c r="I74" s="16">
        <v>0</v>
      </c>
      <c r="J74" s="16">
        <v>31413</v>
      </c>
      <c r="K74" s="16">
        <v>0</v>
      </c>
      <c r="L74" s="6"/>
      <c r="M74" s="16">
        <v>0</v>
      </c>
      <c r="N74" s="4" t="s">
        <v>6525</v>
      </c>
    </row>
    <row r="75" spans="1:14" ht="15.75" thickBot="1" x14ac:dyDescent="0.3">
      <c r="A75" s="1">
        <v>66</v>
      </c>
      <c r="B75" t="s">
        <v>4599</v>
      </c>
      <c r="C75" s="4" t="s">
        <v>26</v>
      </c>
      <c r="D75" s="4" t="s">
        <v>24</v>
      </c>
      <c r="E75" s="4" t="s">
        <v>6512</v>
      </c>
      <c r="F75" s="16">
        <v>0</v>
      </c>
      <c r="G75" s="16">
        <v>21193</v>
      </c>
      <c r="H75" s="16">
        <v>0</v>
      </c>
      <c r="I75" s="16">
        <v>0</v>
      </c>
      <c r="J75" s="16">
        <v>20286</v>
      </c>
      <c r="K75" s="16">
        <v>0</v>
      </c>
      <c r="L75" s="6"/>
      <c r="M75" s="16">
        <v>0</v>
      </c>
      <c r="N75" s="4" t="s">
        <v>6526</v>
      </c>
    </row>
    <row r="76" spans="1:14" ht="15.75" thickBot="1" x14ac:dyDescent="0.3">
      <c r="A76" s="1">
        <v>67</v>
      </c>
      <c r="B76" t="s">
        <v>4600</v>
      </c>
      <c r="C76" s="4" t="s">
        <v>26</v>
      </c>
      <c r="D76" s="4" t="s">
        <v>24</v>
      </c>
      <c r="E76" s="4" t="s">
        <v>6513</v>
      </c>
      <c r="F76" s="16">
        <v>0</v>
      </c>
      <c r="G76" s="16">
        <v>33328</v>
      </c>
      <c r="H76" s="16">
        <v>0</v>
      </c>
      <c r="I76" s="16">
        <v>0</v>
      </c>
      <c r="J76" s="16">
        <v>180179</v>
      </c>
      <c r="K76" s="16">
        <v>0</v>
      </c>
      <c r="L76" s="6"/>
      <c r="M76" s="16">
        <v>0</v>
      </c>
      <c r="N76" s="4" t="s">
        <v>6527</v>
      </c>
    </row>
    <row r="77" spans="1:14" ht="15.75" thickBot="1" x14ac:dyDescent="0.3">
      <c r="A77" s="1">
        <v>68</v>
      </c>
      <c r="B77" t="s">
        <v>4601</v>
      </c>
      <c r="C77" s="4" t="s">
        <v>26</v>
      </c>
      <c r="D77" s="4" t="s">
        <v>24</v>
      </c>
      <c r="E77" s="4" t="s">
        <v>6514</v>
      </c>
      <c r="F77" s="16">
        <v>0</v>
      </c>
      <c r="G77" s="16">
        <v>11074</v>
      </c>
      <c r="H77" s="16">
        <v>0</v>
      </c>
      <c r="I77" s="16">
        <v>0</v>
      </c>
      <c r="J77" s="16">
        <v>11074</v>
      </c>
      <c r="K77" s="16">
        <v>0</v>
      </c>
      <c r="L77" s="6"/>
      <c r="M77" s="16">
        <v>0</v>
      </c>
      <c r="N77" s="4" t="s">
        <v>6528</v>
      </c>
    </row>
    <row r="78" spans="1:14" ht="15.75" thickBot="1" x14ac:dyDescent="0.3">
      <c r="A78" s="1">
        <v>69</v>
      </c>
      <c r="B78" t="s">
        <v>4602</v>
      </c>
      <c r="C78" s="4" t="s">
        <v>26</v>
      </c>
      <c r="D78" s="4" t="s">
        <v>24</v>
      </c>
      <c r="E78" s="4" t="s">
        <v>6515</v>
      </c>
      <c r="F78" s="16">
        <v>0</v>
      </c>
      <c r="G78" s="16">
        <v>751</v>
      </c>
      <c r="H78" s="16">
        <v>0</v>
      </c>
      <c r="I78" s="16">
        <v>0</v>
      </c>
      <c r="J78" s="16">
        <v>299</v>
      </c>
      <c r="K78" s="16">
        <v>0</v>
      </c>
      <c r="L78" s="6"/>
      <c r="M78" s="16">
        <v>0</v>
      </c>
      <c r="N78" s="4" t="s">
        <v>6529</v>
      </c>
    </row>
    <row r="79" spans="1:14" ht="15.75" thickBot="1" x14ac:dyDescent="0.3">
      <c r="A79" s="1">
        <v>70</v>
      </c>
      <c r="B79" t="s">
        <v>4603</v>
      </c>
      <c r="C79" s="4" t="s">
        <v>26</v>
      </c>
      <c r="D79" s="4" t="s">
        <v>24</v>
      </c>
      <c r="E79" s="4" t="s">
        <v>6516</v>
      </c>
      <c r="F79" s="16">
        <v>0</v>
      </c>
      <c r="G79" s="16">
        <f>1328+187+52+173+98+166+423</f>
        <v>2427</v>
      </c>
      <c r="H79" s="16">
        <v>0</v>
      </c>
      <c r="I79" s="16">
        <v>0</v>
      </c>
      <c r="J79" s="16">
        <f>1328+187+52+173+98+166+423</f>
        <v>2427</v>
      </c>
      <c r="K79" s="16">
        <f>177+0+0+61+0+0+1</f>
        <v>239</v>
      </c>
      <c r="L79" s="6"/>
      <c r="M79" s="16">
        <f>177+0+0+61+0+0+1</f>
        <v>239</v>
      </c>
      <c r="N79" s="4" t="s">
        <v>7237</v>
      </c>
    </row>
    <row r="351072" spans="1:1" x14ac:dyDescent="0.25">
      <c r="A351072" t="s">
        <v>26</v>
      </c>
    </row>
    <row r="351073" spans="1:1" x14ac:dyDescent="0.25">
      <c r="A351073" t="s">
        <v>55</v>
      </c>
    </row>
  </sheetData>
  <mergeCells count="1">
    <mergeCell ref="B8:N8"/>
  </mergeCells>
  <phoneticPr fontId="6" type="noConversion"/>
  <dataValidations xWindow="1034" yWindow="872" count="12">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55:D79 D53 D48:D51 D11:D46">
      <formula1>0</formula1>
      <formula2>200</formula2>
    </dataValidation>
    <dataValidation type="textLength" allowBlank="1" showInputMessage="1" showErrorMessage="1" errorTitle="Entrada no válida" error="Escriba un texto  Maximo 390 Caracteres" promptTitle="Cualquier contenido Maximo 390 Caracteres" prompt=" Relacione cada uno de los procesimientos y actividades que vigila, regula y controla la Superintendencia conforme a su misión." sqref="E55:E79 E53 E42:E46 E48:E51 E11:E40">
      <formula1>0</formula1>
      <formula2>390</formula2>
    </dataValidation>
    <dataValidation type="decimal" allowBlank="1" showInputMessage="1" showErrorMessage="1" errorTitle="Entrada no válida" error="Por favor escriba un número" promptTitle="Escriba un número en esta casilla" prompt=" Relacione EL NÚMERO de Entidades PÚBLICAS sujetas a vigilancia, regulación o control de esa Superintendencia, por cada uno de los procedimientos y actividades relacionadas." sqref="F55:F79 F53 F48:F51 F11:F4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L NÚMERO de Entidades PRIVADAS sujetas a vigilancia, regulación o control de esa Superintendencia, por cada uno de los procedimientos y actividades relacionadas." sqref="G55:G79 G53 G48:G51 G11:G4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L NÚMERO de Entidades MIXTAS sujetas a vigilancia, regulación o control de esa Superintendencia, por cada uno de los procedimientos y actividades relacionadas." sqref="H55:H79 H53 H48:H51 H11:H4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L NÚMERO de quejas o requerimientos formulados por los usuarios, por cada uno de los procedimientos y actividades reguladas." sqref="I55:I79 I53 I48:I51 J33 I11:I4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L NÚMERO de procesos de quejas y requerimientos que hayan sido tramitados en la vigencia, por cada procedimiento o actividad regulada." sqref="J55:J79 J53 J48:J51 J11:J32 J34:J4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L NÚMERO de procesos fallados CON SANCIÓN, por cada uno de los procedimientos y actividades reguladas." sqref="K55:K79 K53 K48:K51 M71 K11:K4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55:L79 L53 L48:L51 L11:L4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L NÚMERO de Entidades que hayan sido sancionadas durante la vigencia, por cada uno de los procedimientos o actividades vigiladas." sqref="M53 M48:M51 M55:M70 M72:M79 M11:M46">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N55:N79 N53 N48:N51 N11:N46">
      <formula1>0</formula1>
      <formula2>390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C11:C79">
      <formula1>$A$351071:$A$351073</formula1>
    </dataValidation>
  </dataValidation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V39"/>
  <sheetViews>
    <sheetView tabSelected="1" zoomScale="98" zoomScaleNormal="98" workbookViewId="0">
      <selection activeCell="D46" sqref="D46"/>
    </sheetView>
  </sheetViews>
  <sheetFormatPr baseColWidth="10" defaultColWidth="9.140625" defaultRowHeight="15" x14ac:dyDescent="0.25"/>
  <cols>
    <col min="2" max="2" width="75.28515625" customWidth="1"/>
    <col min="3" max="3" width="29.7109375" customWidth="1"/>
    <col min="4" max="4" width="46" customWidth="1"/>
    <col min="5" max="5" width="40" customWidth="1"/>
    <col min="6" max="6" width="52" customWidth="1"/>
    <col min="8" max="256" width="8" hidden="1"/>
  </cols>
  <sheetData>
    <row r="1" spans="1:6" x14ac:dyDescent="0.25">
      <c r="B1" s="1" t="s">
        <v>0</v>
      </c>
      <c r="C1" s="1">
        <v>51</v>
      </c>
      <c r="D1" s="1" t="s">
        <v>1</v>
      </c>
    </row>
    <row r="2" spans="1:6" x14ac:dyDescent="0.25">
      <c r="B2" s="1" t="s">
        <v>2</v>
      </c>
      <c r="C2" s="1">
        <v>567</v>
      </c>
      <c r="D2" s="1" t="s">
        <v>4503</v>
      </c>
    </row>
    <row r="3" spans="1:6" x14ac:dyDescent="0.25">
      <c r="B3" s="1" t="s">
        <v>4</v>
      </c>
      <c r="C3" s="1">
        <v>1</v>
      </c>
    </row>
    <row r="4" spans="1:6" x14ac:dyDescent="0.25">
      <c r="B4" s="1" t="s">
        <v>5</v>
      </c>
      <c r="C4" s="1">
        <v>233</v>
      </c>
    </row>
    <row r="5" spans="1:6" x14ac:dyDescent="0.25">
      <c r="B5" s="1" t="s">
        <v>6</v>
      </c>
      <c r="C5" s="5">
        <v>45291</v>
      </c>
    </row>
    <row r="6" spans="1:6" x14ac:dyDescent="0.25">
      <c r="B6" s="1" t="s">
        <v>7</v>
      </c>
      <c r="C6" s="1">
        <v>12</v>
      </c>
      <c r="D6" s="1" t="s">
        <v>8</v>
      </c>
    </row>
    <row r="8" spans="1:6" x14ac:dyDescent="0.25">
      <c r="A8" s="1" t="s">
        <v>9</v>
      </c>
      <c r="B8" s="39" t="s">
        <v>4504</v>
      </c>
      <c r="C8" s="40"/>
      <c r="D8" s="40"/>
      <c r="E8" s="40"/>
      <c r="F8" s="40"/>
    </row>
    <row r="9" spans="1:6" x14ac:dyDescent="0.25">
      <c r="C9" s="1">
        <v>4</v>
      </c>
      <c r="D9" s="1">
        <v>8</v>
      </c>
      <c r="E9" s="1">
        <v>12</v>
      </c>
      <c r="F9" s="1">
        <v>16</v>
      </c>
    </row>
    <row r="10" spans="1:6" x14ac:dyDescent="0.25">
      <c r="C10" s="1" t="s">
        <v>4505</v>
      </c>
      <c r="D10" s="1" t="s">
        <v>4506</v>
      </c>
      <c r="E10" s="1" t="s">
        <v>4507</v>
      </c>
      <c r="F10" s="1" t="s">
        <v>4508</v>
      </c>
    </row>
    <row r="11" spans="1:6" x14ac:dyDescent="0.25">
      <c r="A11" s="1">
        <v>10</v>
      </c>
      <c r="B11" t="s">
        <v>4509</v>
      </c>
      <c r="C11" s="13">
        <v>42</v>
      </c>
      <c r="D11" s="13">
        <v>0</v>
      </c>
      <c r="E11" s="17" t="s">
        <v>6414</v>
      </c>
      <c r="F11" s="13" t="s">
        <v>6547</v>
      </c>
    </row>
    <row r="12" spans="1:6" x14ac:dyDescent="0.25">
      <c r="A12" s="1">
        <v>20</v>
      </c>
      <c r="B12" t="s">
        <v>4510</v>
      </c>
      <c r="C12" s="4">
        <v>1</v>
      </c>
      <c r="D12" s="4">
        <v>0</v>
      </c>
      <c r="E12" s="16" t="s">
        <v>6414</v>
      </c>
      <c r="F12" s="13" t="s">
        <v>6417</v>
      </c>
    </row>
    <row r="14" spans="1:6" x14ac:dyDescent="0.25">
      <c r="A14" s="1" t="s">
        <v>68</v>
      </c>
      <c r="B14" s="39" t="s">
        <v>4511</v>
      </c>
      <c r="C14" s="40"/>
      <c r="D14" s="40"/>
      <c r="E14" s="40"/>
      <c r="F14" s="40"/>
    </row>
    <row r="15" spans="1:6" x14ac:dyDescent="0.25">
      <c r="C15" s="1">
        <v>4</v>
      </c>
      <c r="D15" s="1">
        <v>8</v>
      </c>
      <c r="E15" s="1">
        <v>12</v>
      </c>
      <c r="F15" s="1">
        <v>16</v>
      </c>
    </row>
    <row r="16" spans="1:6" x14ac:dyDescent="0.25">
      <c r="C16" s="1" t="s">
        <v>4505</v>
      </c>
      <c r="D16" s="1" t="s">
        <v>4506</v>
      </c>
      <c r="E16" s="1" t="s">
        <v>4507</v>
      </c>
      <c r="F16" s="1" t="s">
        <v>4508</v>
      </c>
    </row>
    <row r="17" spans="1:6" x14ac:dyDescent="0.25">
      <c r="A17" s="1">
        <v>10</v>
      </c>
      <c r="B17" t="s">
        <v>4512</v>
      </c>
      <c r="C17" s="13">
        <v>149</v>
      </c>
      <c r="D17" s="36">
        <v>122135982</v>
      </c>
      <c r="E17" s="17" t="s">
        <v>7239</v>
      </c>
      <c r="F17" s="13" t="s">
        <v>6418</v>
      </c>
    </row>
    <row r="18" spans="1:6" x14ac:dyDescent="0.25">
      <c r="A18" s="1">
        <v>20</v>
      </c>
      <c r="B18" t="s">
        <v>4513</v>
      </c>
      <c r="C18" s="13">
        <v>149</v>
      </c>
      <c r="D18" s="36">
        <v>122135982</v>
      </c>
      <c r="E18" s="17" t="s">
        <v>7239</v>
      </c>
      <c r="F18" s="13" t="s">
        <v>6419</v>
      </c>
    </row>
    <row r="19" spans="1:6" x14ac:dyDescent="0.25">
      <c r="A19" s="1">
        <v>30</v>
      </c>
      <c r="B19" t="s">
        <v>4514</v>
      </c>
      <c r="C19" s="13">
        <v>2</v>
      </c>
      <c r="D19" s="36">
        <v>0</v>
      </c>
      <c r="E19" s="17" t="s">
        <v>6414</v>
      </c>
      <c r="F19" s="13" t="s">
        <v>6548</v>
      </c>
    </row>
    <row r="20" spans="1:6" x14ac:dyDescent="0.25">
      <c r="A20" s="1">
        <v>40</v>
      </c>
      <c r="B20" t="s">
        <v>4515</v>
      </c>
      <c r="C20" s="13">
        <v>1</v>
      </c>
      <c r="D20" s="36">
        <v>0</v>
      </c>
      <c r="E20" s="17" t="s">
        <v>6414</v>
      </c>
      <c r="F20" s="13" t="s">
        <v>6549</v>
      </c>
    </row>
    <row r="21" spans="1:6" x14ac:dyDescent="0.25">
      <c r="A21" s="1">
        <v>50</v>
      </c>
      <c r="B21" t="s">
        <v>4516</v>
      </c>
      <c r="C21" s="13">
        <v>0</v>
      </c>
      <c r="D21" s="36">
        <v>0</v>
      </c>
      <c r="E21" s="17" t="s">
        <v>6414</v>
      </c>
      <c r="F21" s="13" t="s">
        <v>6414</v>
      </c>
    </row>
    <row r="22" spans="1:6" x14ac:dyDescent="0.25">
      <c r="D22" s="37"/>
    </row>
    <row r="23" spans="1:6" x14ac:dyDescent="0.25">
      <c r="A23" s="1" t="s">
        <v>70</v>
      </c>
      <c r="B23" s="39" t="s">
        <v>4517</v>
      </c>
      <c r="C23" s="40"/>
      <c r="D23" s="40"/>
      <c r="E23" s="40"/>
      <c r="F23" s="40"/>
    </row>
    <row r="24" spans="1:6" x14ac:dyDescent="0.25">
      <c r="C24" s="1">
        <v>4</v>
      </c>
      <c r="D24" s="1">
        <v>8</v>
      </c>
      <c r="E24" s="1">
        <v>12</v>
      </c>
      <c r="F24" s="1">
        <v>16</v>
      </c>
    </row>
    <row r="25" spans="1:6" x14ac:dyDescent="0.25">
      <c r="C25" s="1" t="s">
        <v>4505</v>
      </c>
      <c r="D25" s="1" t="s">
        <v>4506</v>
      </c>
      <c r="E25" s="1" t="s">
        <v>4507</v>
      </c>
      <c r="F25" s="1" t="s">
        <v>4508</v>
      </c>
    </row>
    <row r="26" spans="1:6" x14ac:dyDescent="0.25">
      <c r="A26" s="1">
        <v>10</v>
      </c>
      <c r="B26" t="s">
        <v>4518</v>
      </c>
      <c r="C26" s="13">
        <v>1</v>
      </c>
      <c r="D26" s="13">
        <v>0</v>
      </c>
      <c r="E26" s="13" t="s">
        <v>6414</v>
      </c>
      <c r="F26" s="13" t="s">
        <v>6550</v>
      </c>
    </row>
    <row r="27" spans="1:6" x14ac:dyDescent="0.25">
      <c r="A27" s="1">
        <v>20</v>
      </c>
      <c r="B27" t="s">
        <v>4519</v>
      </c>
      <c r="C27" s="16">
        <v>2</v>
      </c>
      <c r="D27" s="35">
        <v>796937131</v>
      </c>
      <c r="E27" s="4" t="s">
        <v>6420</v>
      </c>
      <c r="F27" s="13" t="s">
        <v>6421</v>
      </c>
    </row>
    <row r="28" spans="1:6" x14ac:dyDescent="0.25">
      <c r="A28" s="1">
        <v>30</v>
      </c>
      <c r="B28" t="s">
        <v>4520</v>
      </c>
      <c r="C28" s="16">
        <v>1</v>
      </c>
      <c r="D28" s="4">
        <v>0</v>
      </c>
      <c r="E28" s="4" t="s">
        <v>6414</v>
      </c>
      <c r="F28" s="4" t="s">
        <v>6422</v>
      </c>
    </row>
    <row r="29" spans="1:6" x14ac:dyDescent="0.25">
      <c r="A29" s="1">
        <v>40</v>
      </c>
      <c r="B29" t="s">
        <v>4521</v>
      </c>
      <c r="C29" s="16">
        <v>67</v>
      </c>
      <c r="D29" s="4">
        <v>0</v>
      </c>
      <c r="E29" s="4" t="s">
        <v>6414</v>
      </c>
      <c r="F29" s="4" t="s">
        <v>6551</v>
      </c>
    </row>
    <row r="30" spans="1:6" x14ac:dyDescent="0.25">
      <c r="A30" s="1">
        <v>50</v>
      </c>
      <c r="B30" t="s">
        <v>4522</v>
      </c>
      <c r="C30" s="17">
        <v>1</v>
      </c>
      <c r="D30" s="13">
        <v>0</v>
      </c>
      <c r="E30" s="13" t="s">
        <v>6414</v>
      </c>
      <c r="F30" s="13" t="s">
        <v>6552</v>
      </c>
    </row>
    <row r="32" spans="1:6" x14ac:dyDescent="0.25">
      <c r="A32" s="1" t="s">
        <v>2665</v>
      </c>
      <c r="B32" s="39" t="s">
        <v>4523</v>
      </c>
      <c r="C32" s="40"/>
      <c r="D32" s="40"/>
      <c r="E32" s="40"/>
      <c r="F32" s="40"/>
    </row>
    <row r="33" spans="1:6" x14ac:dyDescent="0.25">
      <c r="C33" s="1">
        <v>4</v>
      </c>
      <c r="D33" s="1">
        <v>8</v>
      </c>
      <c r="E33" s="1">
        <v>12</v>
      </c>
      <c r="F33" s="1">
        <v>16</v>
      </c>
    </row>
    <row r="34" spans="1:6" x14ac:dyDescent="0.25">
      <c r="C34" s="1" t="s">
        <v>4505</v>
      </c>
      <c r="D34" s="1" t="s">
        <v>4506</v>
      </c>
      <c r="E34" s="1" t="s">
        <v>4507</v>
      </c>
      <c r="F34" s="1" t="s">
        <v>4508</v>
      </c>
    </row>
    <row r="35" spans="1:6" x14ac:dyDescent="0.25">
      <c r="A35" s="1">
        <v>10</v>
      </c>
      <c r="B35" t="s">
        <v>4524</v>
      </c>
      <c r="C35" s="13">
        <v>4</v>
      </c>
      <c r="D35" s="36">
        <v>0</v>
      </c>
      <c r="E35" s="13" t="s">
        <v>6414</v>
      </c>
      <c r="F35" s="13" t="s">
        <v>6553</v>
      </c>
    </row>
    <row r="36" spans="1:6" x14ac:dyDescent="0.25">
      <c r="A36" s="1">
        <v>20</v>
      </c>
      <c r="B36" t="s">
        <v>4525</v>
      </c>
      <c r="C36" s="13">
        <v>5</v>
      </c>
      <c r="D36" s="36">
        <v>122135982</v>
      </c>
      <c r="E36" s="17" t="s">
        <v>7239</v>
      </c>
      <c r="F36" s="13" t="s">
        <v>6554</v>
      </c>
    </row>
    <row r="37" spans="1:6" x14ac:dyDescent="0.25">
      <c r="A37" s="1">
        <v>30</v>
      </c>
      <c r="B37" t="s">
        <v>4526</v>
      </c>
      <c r="C37" s="13">
        <v>7</v>
      </c>
      <c r="D37" s="36">
        <v>10332543</v>
      </c>
      <c r="E37" s="13" t="s">
        <v>7241</v>
      </c>
      <c r="F37" s="13" t="s">
        <v>7240</v>
      </c>
    </row>
    <row r="38" spans="1:6" x14ac:dyDescent="0.25">
      <c r="A38" s="1">
        <v>40</v>
      </c>
      <c r="B38" t="s">
        <v>4527</v>
      </c>
      <c r="C38" s="13">
        <v>0</v>
      </c>
      <c r="D38" s="36">
        <v>0</v>
      </c>
      <c r="E38" s="13" t="s">
        <v>6414</v>
      </c>
      <c r="F38" s="13" t="s">
        <v>6555</v>
      </c>
    </row>
    <row r="39" spans="1:6" x14ac:dyDescent="0.25">
      <c r="A39" s="1">
        <v>50</v>
      </c>
      <c r="B39" t="s">
        <v>4528</v>
      </c>
      <c r="C39" s="4">
        <v>4</v>
      </c>
      <c r="D39" s="38">
        <v>0</v>
      </c>
      <c r="E39" s="4" t="s">
        <v>6414</v>
      </c>
      <c r="F39" s="4" t="s">
        <v>6423</v>
      </c>
    </row>
  </sheetData>
  <mergeCells count="4">
    <mergeCell ref="B8:F8"/>
    <mergeCell ref="B14:F14"/>
    <mergeCell ref="B23:F23"/>
    <mergeCell ref="B32:F32"/>
  </mergeCells>
  <dataValidations xWindow="1333" yWindow="548" count="52">
    <dataValidation type="whole" allowBlank="1" showInputMessage="1" showErrorMessage="1" errorTitle="Entrada no válida" error="Por favor escriba un número entero" promptTitle="Escriba un número entero en esta casilla" prompt=" De acuerdo con el Título II de la Ley 1712 de 2014, cuantificar las publicaciones, actualizaciones y adecuaciones de los medios físicos y virtuales" sqref="C11">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monto de recursos ejecutados para la publicación de información obligatoria" sqref="D11">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11">
      <formula1>0</formula1>
      <formula2>390</formula2>
    </dataValidation>
    <dataValidation type="textLength" allowBlank="1" showInputMessage="1" showErrorMessage="1" errorTitle="Entrada no válida" error="Escriba un texto  Maximo 390 Caracteres" promptTitle="Cualquier contenido Maximo 390 Caracteres" prompt=" Siguiendo el Formulario Único de Reporte de Avances de Gestión del DAFP, enuncie las actividades correspondientes y si la acción cuenta con más de una fuente de financiación." sqref="F11">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de actividades de identificación de usuarios según clasificación FURAG" sqref="C12">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 identificación, caracterización y  definición de los grupos poblacionales" sqref="D12">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12">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enuncie las actividades correspondientes a esta acción. Señale si la acción cuenta con más de una fuente de financiación." sqref="F12">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de actividades de capacitación a ciudadanos o funcionarios, asesoría y difusión realizadas (diferentes de RC y de construcción de planes internos)" sqref="C17">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promoción de la participación ciudadana " sqref="D17:D18 D36">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17:E21 E26:E29 E35:E38">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42), enuncie las actividades correspondientes a esta actividad. Señale si la actividad cuenta con más de una fuente de financiación. " sqref="F17">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l catálogo descrito en el numeral 38 del FURAG versión 2015 " sqref="C18">
      <formula1>-99999</formula1>
      <formula2>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38), enuncie las actividades correspondientes a esta actividad. Señale si la actividad cuenta con más de una fuente de financiación. " sqref="F18">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l catálogo descrito en el numeral 52 del FURAG versión 2015 " sqref="C19">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para promover la participación ciudadana en innovación abierta " sqref="D19">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52), enuncie las actividades correspondientes a esta acción. Señale si la acción cuenta con más de una fuente de financiación " sqref="F19">
      <formula1>0</formula1>
      <formula2>390</formula2>
    </dataValidation>
    <dataValidation type="whole" allowBlank="1" showInputMessage="1" showErrorMessage="1" errorTitle="Entrada no válida" error="Por favor escriba un número entero" promptTitle="Escriba un número entero en esta casilla" prompt=" De acuerdo con las Leyes 489 de 1998 y 1757 de 2015 y el Decreto 2482 de 2012, registre el total de actividades para promover, convocar, acompañar o responder a los ejercicios de control social sobre la gestión institucional" sqref="C2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stinadas a promover, convocar, acompañar o responder a ejercicios de control social a la gestión institucional " sqref="D2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las actividades del artículo 104 de la Ley 1757 de 2015 (ver literales a, h, n y o), enuncie las actividades correspondientes a esta acción. Señale si la acción cuenta con más de una fuente de financiación " sqref="F20">
      <formula1>0</formula1>
      <formula2>390</formula2>
    </dataValidation>
    <dataValidation type="whole" allowBlank="1" showInputMessage="1" showErrorMessage="1" errorTitle="Entrada no válida" error="Por favor escriba un número entero" promptTitle="Escriba un número entero en esta casilla" prompt=" De acuerdo con la normatividad aplicable a la entidad, escriba el total de programas y/o servicios de la entidad que ejecuta la comunidad (numeral 39 FURAG), indique si no aplica en observaciones " sqref="C21">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os programas de la entidad ejecutados por la comunidad " sqref="D21">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59), enuncie las actividades correspondientes a esta acción o si no aplica.  Señale si la acción cuenta con más de una fuente de financiación " sqref="F21">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íque el número de actividades desarrolladas por la entidad con participación de la ciudadanía para la construcción, evaluación y seguimiento del PAAC " sqref="C26">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este tipo durante la vigencia " sqref="D26">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CC, enuncie las actividades realizadas con participación de la comunidad. Señale si la acción cuenta con más de una fuente de financiación. " sqref="F26">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ique el total de actividades realizadas para la puesta en funcionamiento, mantenimiento y operación de los canales no presenciales de servicio al ciudadano " sqref="C27">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los recursos ejecutados para actividades de puesta en funcionamiento, mantenimiento y operación de  canales no presenciales de servicio al ciudadano, incluyendo costos fijos (funcionarios, tercerización) " sqref="D27">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realizadas. Señale si la acción cuenta con más de una fuente de financiación. " sqref="F27:F28">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CC, indique el total de actividades realizadas para adecuación de puntos presenciales de servicio al ciudadano atención de población con discapacidad " sqref="C28">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los recursos ejecutados para adecuación de los puntos presenciales de servicio al ciudadano para atención de población con discapacidad " sqref="D28">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ique el total de actividades realizadas para el fortalecimiento del procedimiento de atención de PQRS (capacitaciones, consultorías) " sqref="C29">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fortalecimiento del procedimiento de PQRS " sqref="D29">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realizadas para el fortalecimiento del procedimiento de PQRS y si la acción cuenta con más de una fuente de financiación " sqref="F29">
      <formula1>0</formula1>
      <formula2>390</formula2>
    </dataValidation>
    <dataValidation type="whole" allowBlank="1" showInputMessage="1" showErrorMessage="1" errorTitle="Entrada no válida" error="Por favor escriba un número entero" promptTitle="Escriba un número entero en esta casilla" prompt=" De acuerdo con los numerales 82 a 85 del FURAG, reporte el total de actividades para definición y publicación de datos abiertos" sqref="C3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definición y publicación de datos abiertos" sqref="D3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30 E39">
      <formula1>0</formula1>
      <formula2>390</formula2>
    </dataValidation>
    <dataValidation type="textLength" allowBlank="1" showInputMessage="1" showErrorMessage="1" errorTitle="Entrada no válida" error="Escriba un texto  Maximo 390 Caracteres" promptTitle="Cualquier contenido Maximo 390 Caracteres" prompt=" Siguiendo los numerales 82 a 85 del FURAG, reporte el total de actividades y si cuentan con más de una fuente de financiación" sqref="F30">
      <formula1>0</formula1>
      <formula2>390</formula2>
    </dataValidation>
    <dataValidation type="whole" allowBlank="1" showInputMessage="1" showErrorMessage="1" errorTitle="Entrada no válida" error="Por favor escriba un número entero" promptTitle="Escriba un número entero en esta casilla" prompt=" De acuerdo el Decreto 2482 de 2012, registre el número total de actividades del numeral 60 del FURAG versión 2015 " sqref="C35">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identificación de las necesidades de información de la población objetivo de la entidad " sqref="D35">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60), enuncie las actividades correspondientes a esta acción y si cuenta con más de una fuente de financiación " sqref="F35">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63 del FURAG versión 2015 " sqref="C36">
      <formula1>-99999</formula1>
      <formula2>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63), enuncie las actividades correspondientes a esta acción y si cuenta con más de una fuente de financión. " sqref="F36">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69 del FURAG versión 2015 " sqref="C37">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divulgación de información en el proceso de rendición de cuentas (consultorías, contratos, pautas publicitarias, publicidad impresa) " sqref="D37">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69), enuncie las actividades correspondientes a esta acción y si cuenta con más de una fuente de financión. " sqref="F37">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71 del FURAG versión 2015 " sqref="C38">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financiar incentivos para la rendición - petición de cuentas (numeral 71 - FURAG) " sqref="D38">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71), enuncie las actividades correspondientes a esta acción y si cuenta con más de una fuente de financión. " sqref="F38">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 análisis de percepción de ciudadanos, usuarios o grupos de interés (encuestas, mediciones in situ) " sqref="C39">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financiar actividades de análisis de percepción de ciudadanos, usuarios o grupos de interés " sqref="D39">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para conocer la percepción y si la acción cuenta con más de una fuente de financiación " sqref="F39">
      <formula1>0</formula1>
      <formula2>390</formula2>
    </dataValidation>
  </dataValidation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V24"/>
  <sheetViews>
    <sheetView topLeftCell="A7" workbookViewId="0">
      <selection activeCell="A11" sqref="A11"/>
    </sheetView>
  </sheetViews>
  <sheetFormatPr baseColWidth="10" defaultColWidth="9.140625" defaultRowHeight="15" x14ac:dyDescent="0.25"/>
  <cols>
    <col min="2" max="2" width="87.7109375" customWidth="1"/>
    <col min="3" max="3" width="28.7109375" customWidth="1"/>
    <col min="4" max="4" width="70.7109375" customWidth="1"/>
    <col min="6" max="255" width="8" hidden="1"/>
    <col min="256" max="256" width="1.85546875" hidden="1" customWidth="1"/>
  </cols>
  <sheetData>
    <row r="1" spans="1:4" x14ac:dyDescent="0.25">
      <c r="B1" s="1" t="s">
        <v>0</v>
      </c>
      <c r="C1" s="1">
        <v>51</v>
      </c>
      <c r="D1" s="1" t="s">
        <v>1</v>
      </c>
    </row>
    <row r="2" spans="1:4" x14ac:dyDescent="0.25">
      <c r="B2" s="1" t="s">
        <v>2</v>
      </c>
      <c r="C2" s="1">
        <v>568</v>
      </c>
      <c r="D2" s="1" t="s">
        <v>4529</v>
      </c>
    </row>
    <row r="3" spans="1:4" x14ac:dyDescent="0.25">
      <c r="B3" s="1" t="s">
        <v>4</v>
      </c>
      <c r="C3" s="1">
        <v>1</v>
      </c>
    </row>
    <row r="4" spans="1:4" x14ac:dyDescent="0.25">
      <c r="B4" s="1" t="s">
        <v>5</v>
      </c>
      <c r="C4" s="1">
        <v>233</v>
      </c>
    </row>
    <row r="5" spans="1:4" x14ac:dyDescent="0.25">
      <c r="B5" s="1" t="s">
        <v>6</v>
      </c>
      <c r="C5" s="5">
        <v>45291</v>
      </c>
    </row>
    <row r="6" spans="1:4" x14ac:dyDescent="0.25">
      <c r="B6" s="1" t="s">
        <v>7</v>
      </c>
      <c r="C6" s="1">
        <v>12</v>
      </c>
      <c r="D6" s="1" t="s">
        <v>8</v>
      </c>
    </row>
    <row r="8" spans="1:4" x14ac:dyDescent="0.25">
      <c r="A8" s="1" t="s">
        <v>9</v>
      </c>
      <c r="B8" s="39" t="s">
        <v>4530</v>
      </c>
      <c r="C8" s="40"/>
      <c r="D8" s="40"/>
    </row>
    <row r="9" spans="1:4" x14ac:dyDescent="0.25">
      <c r="C9" s="1">
        <v>4</v>
      </c>
      <c r="D9" s="1">
        <v>8</v>
      </c>
    </row>
    <row r="10" spans="1:4" x14ac:dyDescent="0.25">
      <c r="C10" s="1" t="s">
        <v>4531</v>
      </c>
      <c r="D10" s="1" t="s">
        <v>23</v>
      </c>
    </row>
    <row r="11" spans="1:4" x14ac:dyDescent="0.25">
      <c r="A11" s="1">
        <v>10</v>
      </c>
      <c r="B11" t="s">
        <v>4532</v>
      </c>
      <c r="C11" s="4">
        <v>12</v>
      </c>
      <c r="D11" s="4" t="s">
        <v>6424</v>
      </c>
    </row>
    <row r="12" spans="1:4" x14ac:dyDescent="0.25">
      <c r="A12" s="1">
        <v>20</v>
      </c>
      <c r="B12" t="s">
        <v>4533</v>
      </c>
      <c r="C12" s="23">
        <f>9397+168</f>
        <v>9565</v>
      </c>
      <c r="D12" s="23" t="s">
        <v>6556</v>
      </c>
    </row>
    <row r="13" spans="1:4" x14ac:dyDescent="0.25">
      <c r="A13" s="1">
        <v>30</v>
      </c>
      <c r="B13" t="s">
        <v>4534</v>
      </c>
      <c r="C13" s="24">
        <f>9397+168</f>
        <v>9565</v>
      </c>
      <c r="D13" s="24" t="s">
        <v>6556</v>
      </c>
    </row>
    <row r="14" spans="1:4" x14ac:dyDescent="0.25">
      <c r="A14" s="1">
        <v>40</v>
      </c>
      <c r="B14" t="s">
        <v>4535</v>
      </c>
      <c r="C14" s="13">
        <v>0</v>
      </c>
      <c r="D14" s="13" t="s">
        <v>6557</v>
      </c>
    </row>
    <row r="15" spans="1:4" x14ac:dyDescent="0.25">
      <c r="A15" s="1">
        <v>50</v>
      </c>
      <c r="B15" t="s">
        <v>4536</v>
      </c>
      <c r="C15" s="13">
        <v>22</v>
      </c>
      <c r="D15" s="13" t="s">
        <v>6558</v>
      </c>
    </row>
    <row r="16" spans="1:4" x14ac:dyDescent="0.25">
      <c r="A16" s="1">
        <v>60</v>
      </c>
      <c r="B16" t="s">
        <v>4537</v>
      </c>
      <c r="C16" s="4">
        <v>0</v>
      </c>
      <c r="D16" s="12" t="s">
        <v>6414</v>
      </c>
    </row>
    <row r="17" spans="1:4" x14ac:dyDescent="0.25">
      <c r="A17" s="1">
        <v>70</v>
      </c>
      <c r="B17" t="s">
        <v>4538</v>
      </c>
      <c r="C17" s="4">
        <v>3</v>
      </c>
      <c r="D17" s="4" t="s">
        <v>6425</v>
      </c>
    </row>
    <row r="18" spans="1:4" x14ac:dyDescent="0.25">
      <c r="A18" s="1">
        <v>80</v>
      </c>
      <c r="B18" t="s">
        <v>4539</v>
      </c>
      <c r="C18" s="4">
        <v>0</v>
      </c>
      <c r="D18" s="12" t="s">
        <v>6414</v>
      </c>
    </row>
    <row r="19" spans="1:4" x14ac:dyDescent="0.25">
      <c r="A19" s="1">
        <v>90</v>
      </c>
      <c r="B19" t="s">
        <v>4540</v>
      </c>
      <c r="C19" s="4">
        <v>0</v>
      </c>
      <c r="D19" s="12" t="s">
        <v>6414</v>
      </c>
    </row>
    <row r="20" spans="1:4" x14ac:dyDescent="0.25">
      <c r="A20" s="1">
        <v>100</v>
      </c>
      <c r="B20" t="s">
        <v>4541</v>
      </c>
      <c r="C20" s="13">
        <v>0</v>
      </c>
      <c r="D20" s="12" t="s">
        <v>6559</v>
      </c>
    </row>
    <row r="21" spans="1:4" x14ac:dyDescent="0.25">
      <c r="A21" s="1">
        <v>110</v>
      </c>
      <c r="B21" t="s">
        <v>4542</v>
      </c>
      <c r="C21" s="4">
        <v>110</v>
      </c>
      <c r="D21" s="12" t="s">
        <v>6426</v>
      </c>
    </row>
    <row r="22" spans="1:4" x14ac:dyDescent="0.25">
      <c r="A22" s="1">
        <v>120</v>
      </c>
      <c r="B22" t="s">
        <v>4543</v>
      </c>
      <c r="C22" s="4">
        <v>1853</v>
      </c>
      <c r="D22" s="4" t="s">
        <v>6427</v>
      </c>
    </row>
    <row r="23" spans="1:4" x14ac:dyDescent="0.25">
      <c r="A23" s="1">
        <v>130</v>
      </c>
      <c r="B23" t="s">
        <v>4544</v>
      </c>
      <c r="C23" s="4">
        <v>9</v>
      </c>
      <c r="D23" s="12" t="s">
        <v>6428</v>
      </c>
    </row>
    <row r="24" spans="1:4" x14ac:dyDescent="0.25">
      <c r="A24" s="1">
        <v>140</v>
      </c>
      <c r="B24" t="s">
        <v>4545</v>
      </c>
      <c r="C24" s="13">
        <v>450</v>
      </c>
      <c r="D24" s="23" t="s">
        <v>6560</v>
      </c>
    </row>
  </sheetData>
  <mergeCells count="1">
    <mergeCell ref="B8:D8"/>
  </mergeCells>
  <dataValidations count="19">
    <dataValidation type="whole" allowBlank="1" showInputMessage="1" showErrorMessage="1" errorTitle="Entrada no válida" error="Por favor escriba un número entero" promptTitle="Escriba un número entero en esta casilla" prompt=" Registe el total de organizaciones identificadas para los procesos de participación ciudadana en la entidad " sqref="C11">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Incluya la relación de los grupos de interés de la entidad " sqref="D11">
      <formula1>0</formula1>
      <formula2>390</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capacitación a ciudadanos, a funcionarios,de asesoría y difusión realizadas por la entidad (diferentes de rendición de cuentas y de construcción de los planes internos) " sqref="C12">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21:D23 D19 D12:D17">
      <formula1>0</formula1>
      <formula2>390</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la estrategia de participación ciudadana destinadas a involucrar a la ciudadanía en la gestión institucional (según numeral 38 del FURAG versión 2015) " sqref="C13">
      <formula1>-9999999999</formula1>
      <formula2>9999999999</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la estrategia de participación ciudadana (según numeral 52 del FURAG versión 2015) " sqref="C14">
      <formula1>-9999999999</formula1>
      <formula2>9999999999</formula2>
    </dataValidation>
    <dataValidation type="whole" allowBlank="1" showInputMessage="1" showErrorMessage="1" errorTitle="Entrada no válida" error="Por favor escriba un número entero" promptTitle="Escriba un número entero en esta casilla" prompt=" Registe el total de procesos de contratación en los que se convocó a las veedurías y otras formas de control social " sqref="C15">
      <formula1>-9999999999</formula1>
      <formula2>9999999999</formula2>
    </dataValidation>
    <dataValidation type="whole" allowBlank="1" showInputMessage="1" showErrorMessage="1" errorTitle="Entrada no válida" error="Por favor escriba un número entero" promptTitle="Escriba un número entero en esta casilla" prompt=" Registe el total de procesos de contratación en los cuales que fueron objeto de control ciudadano " sqref="C16">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de organizaciones que han elevado peticiones a la entidad " sqref="C17">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observaciones sobre la gestión institucional presentadas por veedurías y otras formas de control social " sqref="C18">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Desagregue las observaciones presentadas por las veedurías " sqref="D18">
      <formula1>0</formula1>
      <formula2>390</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de acciones correctivas realizadas en respuesta a las observaciones presentadas por veedurías y otras formas de control social " sqref="C19">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la política nacional desarrollada en el Decreto 2482 de 2012, registre el número total de aportes ciudadanos acogidos en los planes internos de la entidad " sqref="C20">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Describa brevemente en observaciones el contenido de las iniciativas acogidas " sqref="D20">
      <formula1>0</formula1>
      <formula2>390</formula2>
    </dataValidation>
    <dataValidation type="whole" allowBlank="1" showInputMessage="1" showErrorMessage="1" errorTitle="Entrada no válida" error="Por favor escriba un número entero" promptTitle="Escriba un número entero en esta casilla" prompt=" Registe el total de funcionarios que tienen dentro de sus funciones la atención directa al público (incluye el área de correspondencia, servicio al ciudadano y otras) " sqref="C21">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las estadísticas del Sistema de servicio al ciudadano, registre el total de derechos de petición de la ciudadanía (según la definición de la Ley 1755 de 2015) recibidos durante la vigencia " sqref="C22">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las estadísticas del Sistema de Servicio al Ciudadano, registre el tiempo promedio de respuesta de los derechos de petición (según Ley 1755 de 2015) durante la vigencia (incluya hasta un decimal) " sqref="C23">
      <formula1>-9999999999</formula1>
      <formula2>9999999999</formula2>
    </dataValidation>
    <dataValidation type="whole" allowBlank="1" showInputMessage="1" showErrorMessage="1" errorTitle="Entrada no válida" error="Por favor escriba un número entero" promptTitle="Escriba un número entero en esta casilla" prompt=" Registre el total de asistentes a las acciones de diálogo previstas por la entidad  (diferentes a acciones para promover participación e involucrar a la ciudadanía en la gestión institucional)" sqref="C24">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item correspondiente" sqref="D24">
      <formula1>0</formula1>
      <formula2>390</formula2>
    </dataValidation>
  </dataValidation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V351004"/>
  <sheetViews>
    <sheetView topLeftCell="A7" workbookViewId="0">
      <selection activeCell="E23" sqref="E23"/>
    </sheetView>
  </sheetViews>
  <sheetFormatPr baseColWidth="10" defaultColWidth="9.140625" defaultRowHeight="15" x14ac:dyDescent="0.25"/>
  <cols>
    <col min="2" max="2" width="16" customWidth="1"/>
    <col min="3" max="3" width="15" customWidth="1"/>
    <col min="4" max="4" width="10" customWidth="1"/>
    <col min="5" max="5" width="34.85546875" customWidth="1"/>
    <col min="6" max="6" width="46.140625" customWidth="1"/>
    <col min="8" max="256" width="8" hidden="1"/>
  </cols>
  <sheetData>
    <row r="1" spans="1:6" x14ac:dyDescent="0.25">
      <c r="B1" s="1" t="s">
        <v>0</v>
      </c>
      <c r="C1" s="1">
        <v>51</v>
      </c>
      <c r="D1" s="1" t="s">
        <v>1</v>
      </c>
    </row>
    <row r="2" spans="1:6" x14ac:dyDescent="0.25">
      <c r="B2" s="1" t="s">
        <v>2</v>
      </c>
      <c r="C2" s="1">
        <v>569</v>
      </c>
      <c r="D2" s="1" t="s">
        <v>4546</v>
      </c>
    </row>
    <row r="3" spans="1:6" x14ac:dyDescent="0.25">
      <c r="B3" s="1" t="s">
        <v>4</v>
      </c>
      <c r="C3" s="1">
        <v>1</v>
      </c>
    </row>
    <row r="4" spans="1:6" x14ac:dyDescent="0.25">
      <c r="B4" s="1" t="s">
        <v>5</v>
      </c>
      <c r="C4" s="1">
        <v>233</v>
      </c>
    </row>
    <row r="5" spans="1:6" x14ac:dyDescent="0.25">
      <c r="B5" s="1" t="s">
        <v>6</v>
      </c>
      <c r="C5" s="5">
        <v>45291</v>
      </c>
    </row>
    <row r="6" spans="1:6" x14ac:dyDescent="0.25">
      <c r="B6" s="1" t="s">
        <v>7</v>
      </c>
      <c r="C6" s="1">
        <v>12</v>
      </c>
      <c r="D6" s="1" t="s">
        <v>8</v>
      </c>
    </row>
    <row r="8" spans="1:6" x14ac:dyDescent="0.25">
      <c r="A8" s="1" t="s">
        <v>9</v>
      </c>
      <c r="B8" s="39" t="s">
        <v>4547</v>
      </c>
      <c r="C8" s="40"/>
      <c r="D8" s="40"/>
      <c r="E8" s="40"/>
      <c r="F8" s="40"/>
    </row>
    <row r="9" spans="1:6" x14ac:dyDescent="0.25">
      <c r="C9" s="1">
        <v>4</v>
      </c>
      <c r="D9" s="1">
        <v>8</v>
      </c>
      <c r="E9" s="1">
        <v>12</v>
      </c>
      <c r="F9" s="1">
        <v>16</v>
      </c>
    </row>
    <row r="10" spans="1:6" x14ac:dyDescent="0.25">
      <c r="C10" s="1" t="s">
        <v>4548</v>
      </c>
      <c r="D10" s="1" t="s">
        <v>4549</v>
      </c>
      <c r="E10" s="1" t="s">
        <v>11</v>
      </c>
      <c r="F10" s="1" t="s">
        <v>23</v>
      </c>
    </row>
    <row r="11" spans="1:6" x14ac:dyDescent="0.25">
      <c r="A11" s="1">
        <v>1</v>
      </c>
      <c r="B11" t="s">
        <v>65</v>
      </c>
      <c r="C11" s="13" t="s">
        <v>26</v>
      </c>
      <c r="D11" s="13" t="s">
        <v>4552</v>
      </c>
      <c r="E11" s="13" t="s">
        <v>6429</v>
      </c>
      <c r="F11" s="13" t="s">
        <v>6430</v>
      </c>
    </row>
    <row r="13" spans="1:6" x14ac:dyDescent="0.25">
      <c r="A13" s="1" t="s">
        <v>68</v>
      </c>
      <c r="B13" s="39" t="s">
        <v>4550</v>
      </c>
      <c r="C13" s="40"/>
      <c r="D13" s="40"/>
      <c r="E13" s="40"/>
      <c r="F13" s="40"/>
    </row>
    <row r="14" spans="1:6" x14ac:dyDescent="0.25">
      <c r="C14" s="1">
        <v>4</v>
      </c>
      <c r="D14" s="1">
        <v>8</v>
      </c>
      <c r="E14" s="1">
        <v>12</v>
      </c>
      <c r="F14" s="1">
        <v>16</v>
      </c>
    </row>
    <row r="15" spans="1:6" x14ac:dyDescent="0.25">
      <c r="C15" s="1" t="s">
        <v>4548</v>
      </c>
      <c r="D15" s="1" t="s">
        <v>4549</v>
      </c>
      <c r="E15" s="1" t="s">
        <v>11</v>
      </c>
      <c r="F15" s="1" t="s">
        <v>23</v>
      </c>
    </row>
    <row r="16" spans="1:6" x14ac:dyDescent="0.25">
      <c r="A16" s="1">
        <v>1</v>
      </c>
      <c r="B16" t="s">
        <v>65</v>
      </c>
      <c r="C16" s="13" t="s">
        <v>26</v>
      </c>
      <c r="D16" s="13" t="s">
        <v>4552</v>
      </c>
      <c r="E16" s="13" t="s">
        <v>6431</v>
      </c>
      <c r="F16" s="13" t="s">
        <v>6432</v>
      </c>
    </row>
    <row r="351003" spans="1:2" x14ac:dyDescent="0.25">
      <c r="A351003" t="s">
        <v>26</v>
      </c>
      <c r="B351003" t="s">
        <v>4551</v>
      </c>
    </row>
    <row r="351004" spans="1:2" x14ac:dyDescent="0.25">
      <c r="A351004" t="s">
        <v>55</v>
      </c>
      <c r="B351004" t="s">
        <v>4552</v>
      </c>
    </row>
  </sheetData>
  <mergeCells count="2">
    <mergeCell ref="B8:F8"/>
    <mergeCell ref="B13:F13"/>
  </mergeCells>
  <dataValidations count="7">
    <dataValidation type="list" allowBlank="1" showInputMessage="1" showErrorMessage="1" errorTitle="Entrada no válida" error="Por favor seleccione un elemento de la lista" promptTitle="Seleccione un elemento de la lista" prompt=" ¿La entidad ha identificado experiencias exitosas o buenas prácticas en la promoción de la participación ciudadana en su gestión?, Seleccione Si/No" sqref="C11">
      <formula1>$A$351002:$A$351004</formula1>
    </dataValidation>
    <dataValidation type="list" allowBlank="1" showInputMessage="1" showErrorMessage="1" errorTitle="Entrada no válida" error="Por favor seleccione un elemento de la lista" promptTitle="Seleccione un elemento de la lista" prompt=" Seleccione si las experiencias exitosas son presenciales o virtuales" sqref="D11">
      <formula1>$B$351002:$B$351004</formula1>
    </dataValidation>
    <dataValidation type="textLength" allowBlank="1" showInputMessage="1" showErrorMessage="1" errorTitle="Entrada no válida" error="Escriba un texto  Maximo 390 Caracteres" promptTitle="Cualquier contenido Maximo 390 Caracteres" prompt=" Describa la(s) experiencia(s) enfatizando su funcionamiento y periodicidad" sqref="E11">
      <formula1>0</formula1>
      <formula2>390</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item correspondiente" sqref="F11 F16">
      <formula1>0</formula1>
      <formula2>390</formula2>
    </dataValidation>
    <dataValidation type="list" allowBlank="1" showInputMessage="1" showErrorMessage="1" errorTitle="Entrada no válida" error="Por favor seleccione un elemento de la lista" promptTitle="Seleccione un elemento de la lista" prompt=" ¿Existen instancias, mecanismos o espacios de participación ciudadana creadas específicamente para la entidad? Seleccione la respuesta según corresponda." sqref="C16">
      <formula1>$A$351002:$A$351004</formula1>
    </dataValidation>
    <dataValidation type="list" allowBlank="1" showInputMessage="1" showErrorMessage="1" errorTitle="Entrada no válida" error="Por favor seleccione un elemento de la lista" promptTitle="Seleccione un elemento de la lista" prompt=" Seleccione si las instancias, mecanismos o espacios de participación son presenciales o virtuales" sqref="D16">
      <formula1>$B$351002:$B$351004</formula1>
    </dataValidation>
    <dataValidation type="textLength" allowBlank="1" showInputMessage="1" showErrorMessage="1" errorTitle="Entrada no válida" error="Escriba un texto  Maximo 390 Caracteres" promptTitle="Cualquier contenido Maximo 390 Caracteres" prompt=" Describa la(s) instancia(s) enfatizando su fundamento legal, funcionamiento y periodicidad" sqref="E16">
      <formula1>0</formula1>
      <formula2>390</formula2>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V351004"/>
  <sheetViews>
    <sheetView workbookViewId="0">
      <selection activeCell="C29" sqref="C29"/>
    </sheetView>
  </sheetViews>
  <sheetFormatPr baseColWidth="10" defaultColWidth="9.140625" defaultRowHeight="15" x14ac:dyDescent="0.25"/>
  <cols>
    <col min="2" max="2" width="31" customWidth="1"/>
    <col min="3" max="3" width="32" customWidth="1"/>
    <col min="4" max="4" width="19" customWidth="1"/>
    <col min="5" max="5" width="44" customWidth="1"/>
    <col min="6" max="6" width="63" customWidth="1"/>
    <col min="7" max="7" width="72" customWidth="1"/>
    <col min="8" max="8" width="66" customWidth="1"/>
    <col min="9" max="9" width="42" customWidth="1"/>
    <col min="10" max="10" width="50" customWidth="1"/>
    <col min="11" max="11" width="54" customWidth="1"/>
    <col min="12" max="12" width="71" customWidth="1"/>
    <col min="13" max="13" width="19" customWidth="1"/>
    <col min="15" max="256" width="8" hidden="1"/>
  </cols>
  <sheetData>
    <row r="1" spans="1:13" x14ac:dyDescent="0.25">
      <c r="B1" s="1" t="s">
        <v>0</v>
      </c>
      <c r="C1" s="1">
        <v>51</v>
      </c>
      <c r="D1" s="1" t="s">
        <v>1</v>
      </c>
    </row>
    <row r="2" spans="1:13" x14ac:dyDescent="0.25">
      <c r="B2" s="1" t="s">
        <v>2</v>
      </c>
      <c r="C2" s="1">
        <v>51</v>
      </c>
      <c r="D2" s="1" t="s">
        <v>56</v>
      </c>
    </row>
    <row r="3" spans="1:13" x14ac:dyDescent="0.25">
      <c r="B3" s="1" t="s">
        <v>4</v>
      </c>
      <c r="C3" s="1">
        <v>1</v>
      </c>
    </row>
    <row r="4" spans="1:13" x14ac:dyDescent="0.25">
      <c r="B4" s="1" t="s">
        <v>5</v>
      </c>
      <c r="C4" s="1">
        <v>233</v>
      </c>
    </row>
    <row r="5" spans="1:13" x14ac:dyDescent="0.25">
      <c r="B5" s="1" t="s">
        <v>6</v>
      </c>
      <c r="C5" s="5">
        <v>45291</v>
      </c>
    </row>
    <row r="6" spans="1:13" x14ac:dyDescent="0.25">
      <c r="B6" s="1" t="s">
        <v>7</v>
      </c>
      <c r="C6" s="1">
        <v>12</v>
      </c>
      <c r="D6" s="1" t="s">
        <v>8</v>
      </c>
    </row>
    <row r="8" spans="1:13" x14ac:dyDescent="0.25">
      <c r="A8" s="1" t="s">
        <v>9</v>
      </c>
      <c r="B8" s="39" t="s">
        <v>57</v>
      </c>
      <c r="C8" s="40"/>
      <c r="D8" s="40"/>
      <c r="E8" s="40"/>
      <c r="F8" s="40"/>
      <c r="G8" s="40"/>
      <c r="H8" s="40"/>
      <c r="I8" s="40"/>
      <c r="J8" s="40"/>
      <c r="K8" s="40"/>
      <c r="L8" s="40"/>
      <c r="M8" s="40"/>
    </row>
    <row r="9" spans="1:13" x14ac:dyDescent="0.25">
      <c r="C9" s="1">
        <v>2</v>
      </c>
      <c r="D9" s="1">
        <v>3</v>
      </c>
      <c r="E9" s="1">
        <v>4</v>
      </c>
      <c r="F9" s="1">
        <v>7</v>
      </c>
      <c r="G9" s="1">
        <v>8</v>
      </c>
      <c r="H9" s="1">
        <v>12</v>
      </c>
      <c r="I9" s="1">
        <v>16</v>
      </c>
      <c r="J9" s="1">
        <v>20</v>
      </c>
      <c r="K9" s="1">
        <v>24</v>
      </c>
      <c r="L9" s="1">
        <v>28</v>
      </c>
      <c r="M9" s="1">
        <v>32</v>
      </c>
    </row>
    <row r="10" spans="1:13" x14ac:dyDescent="0.25">
      <c r="C10" s="1" t="s">
        <v>12</v>
      </c>
      <c r="D10" s="1" t="s">
        <v>13</v>
      </c>
      <c r="E10" s="1" t="s">
        <v>58</v>
      </c>
      <c r="F10" s="1" t="s">
        <v>59</v>
      </c>
      <c r="G10" s="1" t="s">
        <v>60</v>
      </c>
      <c r="H10" s="1" t="s">
        <v>61</v>
      </c>
      <c r="I10" s="1" t="s">
        <v>62</v>
      </c>
      <c r="J10" s="1" t="s">
        <v>63</v>
      </c>
      <c r="K10" s="1" t="s">
        <v>21</v>
      </c>
      <c r="L10" s="1" t="s">
        <v>64</v>
      </c>
      <c r="M10" s="1" t="s">
        <v>23</v>
      </c>
    </row>
    <row r="11" spans="1:13" x14ac:dyDescent="0.25">
      <c r="A11" s="1">
        <v>1</v>
      </c>
      <c r="B11" t="s">
        <v>65</v>
      </c>
      <c r="C11" s="4" t="s">
        <v>55</v>
      </c>
      <c r="D11" s="4" t="s">
        <v>66</v>
      </c>
      <c r="E11" s="4">
        <v>0</v>
      </c>
      <c r="F11" s="4">
        <v>0</v>
      </c>
      <c r="G11" s="4">
        <v>0</v>
      </c>
      <c r="H11" s="6">
        <v>0</v>
      </c>
      <c r="I11" s="4">
        <v>0</v>
      </c>
      <c r="J11" s="4">
        <v>0</v>
      </c>
      <c r="K11" s="6">
        <v>0</v>
      </c>
      <c r="L11" s="6">
        <v>0</v>
      </c>
      <c r="M11" s="4" t="s">
        <v>24</v>
      </c>
    </row>
    <row r="12" spans="1:13" x14ac:dyDescent="0.25">
      <c r="A12" s="1">
        <v>-1</v>
      </c>
      <c r="C12" s="2" t="s">
        <v>24</v>
      </c>
      <c r="D12" s="2" t="s">
        <v>24</v>
      </c>
      <c r="E12" s="2" t="s">
        <v>24</v>
      </c>
      <c r="F12" s="2" t="s">
        <v>24</v>
      </c>
      <c r="G12" s="2" t="s">
        <v>24</v>
      </c>
      <c r="H12" s="2" t="s">
        <v>24</v>
      </c>
      <c r="I12" s="2" t="s">
        <v>24</v>
      </c>
      <c r="J12" s="2" t="s">
        <v>24</v>
      </c>
      <c r="K12" s="2" t="s">
        <v>24</v>
      </c>
      <c r="L12" s="2" t="s">
        <v>24</v>
      </c>
      <c r="M12" s="2" t="s">
        <v>24</v>
      </c>
    </row>
    <row r="13" spans="1:13" x14ac:dyDescent="0.25">
      <c r="A13" s="1">
        <v>999999</v>
      </c>
      <c r="B13" t="s">
        <v>67</v>
      </c>
      <c r="C13" s="2" t="s">
        <v>24</v>
      </c>
      <c r="D13" s="2" t="s">
        <v>24</v>
      </c>
      <c r="E13" s="2" t="s">
        <v>24</v>
      </c>
      <c r="H13" s="6">
        <v>0</v>
      </c>
      <c r="K13" s="6">
        <v>0</v>
      </c>
      <c r="L13" s="6">
        <v>0</v>
      </c>
      <c r="M13" s="2" t="s">
        <v>24</v>
      </c>
    </row>
    <row r="15" spans="1:13" x14ac:dyDescent="0.25">
      <c r="A15" s="1" t="s">
        <v>68</v>
      </c>
      <c r="B15" s="39" t="s">
        <v>69</v>
      </c>
      <c r="C15" s="40"/>
      <c r="D15" s="40"/>
      <c r="E15" s="40"/>
      <c r="F15" s="40"/>
      <c r="G15" s="40"/>
      <c r="H15" s="40"/>
      <c r="I15" s="40"/>
      <c r="J15" s="40"/>
      <c r="K15" s="40"/>
      <c r="L15" s="40"/>
      <c r="M15" s="40"/>
    </row>
    <row r="16" spans="1:13" x14ac:dyDescent="0.25">
      <c r="C16" s="1">
        <v>2</v>
      </c>
      <c r="D16" s="1">
        <v>3</v>
      </c>
      <c r="E16" s="1">
        <v>4</v>
      </c>
      <c r="F16" s="1">
        <v>7</v>
      </c>
      <c r="G16" s="1">
        <v>8</v>
      </c>
      <c r="H16" s="1">
        <v>12</v>
      </c>
      <c r="I16" s="1">
        <v>16</v>
      </c>
      <c r="J16" s="1">
        <v>20</v>
      </c>
      <c r="K16" s="1">
        <v>24</v>
      </c>
      <c r="L16" s="1">
        <v>28</v>
      </c>
      <c r="M16" s="1">
        <v>32</v>
      </c>
    </row>
    <row r="17" spans="1:13" x14ac:dyDescent="0.25">
      <c r="C17" s="1" t="s">
        <v>12</v>
      </c>
      <c r="D17" s="1" t="s">
        <v>13</v>
      </c>
      <c r="E17" s="1" t="s">
        <v>58</v>
      </c>
      <c r="F17" s="1" t="s">
        <v>59</v>
      </c>
      <c r="G17" s="1" t="s">
        <v>60</v>
      </c>
      <c r="H17" s="1" t="s">
        <v>61</v>
      </c>
      <c r="I17" s="1" t="s">
        <v>62</v>
      </c>
      <c r="J17" s="1" t="s">
        <v>63</v>
      </c>
      <c r="K17" s="1" t="s">
        <v>21</v>
      </c>
      <c r="L17" s="1" t="s">
        <v>64</v>
      </c>
      <c r="M17" s="1" t="s">
        <v>23</v>
      </c>
    </row>
    <row r="18" spans="1:13" x14ac:dyDescent="0.25">
      <c r="A18" s="1">
        <v>1</v>
      </c>
      <c r="B18" t="s">
        <v>65</v>
      </c>
      <c r="C18" s="4" t="s">
        <v>55</v>
      </c>
      <c r="D18" s="4" t="s">
        <v>66</v>
      </c>
      <c r="E18" s="4">
        <v>0</v>
      </c>
      <c r="F18" s="4">
        <v>0</v>
      </c>
      <c r="G18" s="4">
        <v>0</v>
      </c>
      <c r="H18" s="6">
        <v>0</v>
      </c>
      <c r="I18" s="4">
        <v>0</v>
      </c>
      <c r="J18" s="4">
        <v>0</v>
      </c>
      <c r="K18" s="6">
        <v>0</v>
      </c>
      <c r="L18" s="6">
        <v>0</v>
      </c>
      <c r="M18" s="4" t="s">
        <v>24</v>
      </c>
    </row>
    <row r="19" spans="1:13" x14ac:dyDescent="0.25">
      <c r="A19" s="1">
        <v>-1</v>
      </c>
      <c r="C19" s="2" t="s">
        <v>24</v>
      </c>
      <c r="D19" s="2" t="s">
        <v>24</v>
      </c>
      <c r="E19" s="2" t="s">
        <v>24</v>
      </c>
      <c r="F19" s="2" t="s">
        <v>24</v>
      </c>
      <c r="G19" s="2" t="s">
        <v>24</v>
      </c>
      <c r="H19" s="2" t="s">
        <v>24</v>
      </c>
      <c r="I19" s="2" t="s">
        <v>24</v>
      </c>
      <c r="J19" s="2" t="s">
        <v>24</v>
      </c>
      <c r="K19" s="2" t="s">
        <v>24</v>
      </c>
      <c r="L19" s="2" t="s">
        <v>24</v>
      </c>
      <c r="M19" s="2" t="s">
        <v>24</v>
      </c>
    </row>
    <row r="20" spans="1:13" x14ac:dyDescent="0.25">
      <c r="A20" s="1">
        <v>999999</v>
      </c>
      <c r="B20" t="s">
        <v>67</v>
      </c>
      <c r="C20" s="2" t="s">
        <v>24</v>
      </c>
      <c r="D20" s="2" t="s">
        <v>24</v>
      </c>
      <c r="E20" s="2" t="s">
        <v>24</v>
      </c>
      <c r="H20" s="6"/>
      <c r="K20" s="6">
        <v>0</v>
      </c>
      <c r="L20" s="6">
        <v>0</v>
      </c>
      <c r="M20" s="2" t="s">
        <v>24</v>
      </c>
    </row>
    <row r="22" spans="1:13" x14ac:dyDescent="0.25">
      <c r="A22" s="1" t="s">
        <v>70</v>
      </c>
      <c r="B22" s="39" t="s">
        <v>71</v>
      </c>
      <c r="C22" s="40"/>
      <c r="D22" s="40"/>
      <c r="E22" s="40"/>
      <c r="F22" s="40"/>
      <c r="G22" s="40"/>
      <c r="H22" s="40"/>
      <c r="I22" s="40"/>
      <c r="J22" s="40"/>
      <c r="K22" s="40"/>
      <c r="L22" s="40"/>
      <c r="M22" s="40"/>
    </row>
    <row r="23" spans="1:13" x14ac:dyDescent="0.25">
      <c r="C23" s="1">
        <v>2</v>
      </c>
      <c r="D23" s="1">
        <v>3</v>
      </c>
      <c r="E23" s="1">
        <v>4</v>
      </c>
      <c r="F23" s="1">
        <v>7</v>
      </c>
      <c r="G23" s="1">
        <v>8</v>
      </c>
      <c r="H23" s="1">
        <v>12</v>
      </c>
      <c r="I23" s="1">
        <v>16</v>
      </c>
      <c r="J23" s="1">
        <v>20</v>
      </c>
      <c r="K23" s="1">
        <v>24</v>
      </c>
      <c r="L23" s="1">
        <v>28</v>
      </c>
      <c r="M23" s="1">
        <v>32</v>
      </c>
    </row>
    <row r="24" spans="1:13" x14ac:dyDescent="0.25">
      <c r="C24" s="1" t="s">
        <v>12</v>
      </c>
      <c r="D24" s="1" t="s">
        <v>13</v>
      </c>
      <c r="E24" s="1" t="s">
        <v>58</v>
      </c>
      <c r="F24" s="1" t="s">
        <v>59</v>
      </c>
      <c r="G24" s="1" t="s">
        <v>60</v>
      </c>
      <c r="H24" s="1" t="s">
        <v>61</v>
      </c>
      <c r="I24" s="1" t="s">
        <v>62</v>
      </c>
      <c r="J24" s="1" t="s">
        <v>63</v>
      </c>
      <c r="K24" s="1" t="s">
        <v>21</v>
      </c>
      <c r="L24" s="1" t="s">
        <v>64</v>
      </c>
      <c r="M24" s="1" t="s">
        <v>23</v>
      </c>
    </row>
    <row r="25" spans="1:13" x14ac:dyDescent="0.25">
      <c r="A25" s="1">
        <v>10</v>
      </c>
      <c r="B25" t="s">
        <v>72</v>
      </c>
      <c r="C25" s="2" t="s">
        <v>24</v>
      </c>
      <c r="D25" s="2" t="s">
        <v>24</v>
      </c>
      <c r="E25" s="2" t="s">
        <v>24</v>
      </c>
      <c r="F25" s="6">
        <v>0</v>
      </c>
      <c r="G25" s="6">
        <v>0</v>
      </c>
      <c r="H25" s="6">
        <v>0</v>
      </c>
      <c r="I25" s="6">
        <v>0</v>
      </c>
      <c r="J25" s="6">
        <v>0</v>
      </c>
      <c r="K25" s="6">
        <v>0</v>
      </c>
      <c r="L25" s="6">
        <v>0</v>
      </c>
      <c r="M25" s="2" t="s">
        <v>24</v>
      </c>
    </row>
    <row r="351003" spans="1:1" x14ac:dyDescent="0.25">
      <c r="A351003" t="s">
        <v>26</v>
      </c>
    </row>
    <row r="351004" spans="1:1" x14ac:dyDescent="0.25">
      <c r="A351004" t="s">
        <v>55</v>
      </c>
    </row>
  </sheetData>
  <mergeCells count="3">
    <mergeCell ref="B8:M8"/>
    <mergeCell ref="B15:M15"/>
    <mergeCell ref="B22:M22"/>
  </mergeCells>
  <dataValidations count="14">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C11 C18">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D18">
      <formula1>0</formula1>
      <formula2>290</formula2>
    </dataValidation>
    <dataValidation type="textLength" allowBlank="1" showInputMessage="1" showErrorMessage="1" errorTitle="Entrada no válida" error="Escriba un texto  Maximo 390 Caracteres" promptTitle="Cualquier contenido Maximo 390 Caracteres" prompt=" Registre el origen de los INGRESOS OPERACIONALES." sqref="E11">
      <formula1>0</formula1>
      <formula2>390</formula2>
    </dataValidation>
    <dataValidation type="decimal" allowBlank="1" showInputMessage="1" showErrorMessage="1" errorTitle="Entrada no válida" error="Por favor escriba un número" promptTitle="Escriba un número en esta casilla" prompt=" Registre EN PESOS los valores  presupuestados en cada uno de los conceptos de la vigencia." sqref="F11 F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los valores  presupuestados en cada uno de los conceptos de la vigencia anterior al período reportado." sqref="G11 G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1 K20:L20 H20 K18:L18 H18 K13:L13 H13 K11:L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I11 I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íodo reportado." sqref="J11">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M11">
      <formula1>0</formula1>
      <formula2>4000</formula2>
    </dataValidation>
    <dataValidation type="textLength" allowBlank="1" showInputMessage="1" showErrorMessage="1" errorTitle="Entrada no válida" error="Escriba un texto  Maximo 390 Caracteres" promptTitle="Cualquier contenido Maximo 390 Caracteres" prompt=" Registre el origen de los INGRESOS NO OPERACIONALES." sqref="E18">
      <formula1>0</formula1>
      <formula2>390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iodo reportado." sqref="J18">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M18">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25 H25:L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Corresponde a la variación presupuestada entre períodos  por cada intem de ingreso." sqref="G25">
      <formula1>-9223372036854770000</formula1>
      <formula2>9223372036854770000</formula2>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V351417"/>
  <sheetViews>
    <sheetView topLeftCell="A47" workbookViewId="0">
      <selection activeCell="A55" sqref="A55"/>
    </sheetView>
  </sheetViews>
  <sheetFormatPr baseColWidth="10" defaultColWidth="9.140625" defaultRowHeight="15" x14ac:dyDescent="0.25"/>
  <cols>
    <col min="2" max="2" width="17" customWidth="1"/>
    <col min="3" max="3" width="32" customWidth="1"/>
    <col min="4" max="4" width="19" customWidth="1"/>
    <col min="5" max="5" width="39" customWidth="1"/>
    <col min="6" max="6" width="43" customWidth="1"/>
    <col min="7" max="7" width="40" customWidth="1"/>
    <col min="8" max="8" width="45" customWidth="1"/>
    <col min="9" max="9" width="65" customWidth="1"/>
    <col min="10" max="10" width="75" customWidth="1"/>
    <col min="11" max="11" width="83" customWidth="1"/>
    <col min="12" max="12" width="79" customWidth="1"/>
    <col min="13" max="13" width="33" customWidth="1"/>
    <col min="14" max="14" width="56" customWidth="1"/>
    <col min="15" max="15" width="66" customWidth="1"/>
    <col min="16" max="16" width="65" customWidth="1"/>
    <col min="17" max="17" width="61" customWidth="1"/>
    <col min="18" max="18" width="58" customWidth="1"/>
    <col min="19" max="19" width="39" customWidth="1"/>
    <col min="20" max="20" width="19" customWidth="1"/>
    <col min="22" max="256" width="8" hidden="1"/>
  </cols>
  <sheetData>
    <row r="1" spans="1:20" x14ac:dyDescent="0.25">
      <c r="B1" s="1" t="s">
        <v>0</v>
      </c>
      <c r="C1" s="1">
        <v>51</v>
      </c>
      <c r="D1" s="1" t="s">
        <v>1</v>
      </c>
    </row>
    <row r="2" spans="1:20" x14ac:dyDescent="0.25">
      <c r="B2" s="1" t="s">
        <v>2</v>
      </c>
      <c r="C2" s="1">
        <v>2</v>
      </c>
      <c r="D2" s="1" t="s">
        <v>73</v>
      </c>
    </row>
    <row r="3" spans="1:20" x14ac:dyDescent="0.25">
      <c r="B3" s="1" t="s">
        <v>4</v>
      </c>
      <c r="C3" s="1">
        <v>1</v>
      </c>
    </row>
    <row r="4" spans="1:20" x14ac:dyDescent="0.25">
      <c r="B4" s="1" t="s">
        <v>5</v>
      </c>
      <c r="C4" s="1">
        <v>233</v>
      </c>
    </row>
    <row r="5" spans="1:20" x14ac:dyDescent="0.25">
      <c r="B5" s="1" t="s">
        <v>6</v>
      </c>
      <c r="C5" s="5">
        <v>45291</v>
      </c>
    </row>
    <row r="6" spans="1:20" x14ac:dyDescent="0.25">
      <c r="B6" s="1" t="s">
        <v>7</v>
      </c>
      <c r="C6" s="1">
        <v>12</v>
      </c>
      <c r="D6" s="1" t="s">
        <v>8</v>
      </c>
    </row>
    <row r="8" spans="1:20" x14ac:dyDescent="0.25">
      <c r="A8" s="1" t="s">
        <v>68</v>
      </c>
      <c r="B8" s="39" t="s">
        <v>74</v>
      </c>
      <c r="C8" s="40"/>
      <c r="D8" s="40"/>
      <c r="E8" s="40"/>
      <c r="F8" s="40"/>
      <c r="G8" s="40"/>
      <c r="H8" s="40"/>
      <c r="I8" s="40"/>
      <c r="J8" s="40"/>
      <c r="K8" s="40"/>
      <c r="L8" s="40"/>
      <c r="M8" s="40"/>
      <c r="N8" s="40"/>
      <c r="O8" s="40"/>
      <c r="P8" s="40"/>
      <c r="Q8" s="40"/>
      <c r="R8" s="40"/>
      <c r="S8" s="40"/>
      <c r="T8" s="40"/>
    </row>
    <row r="9" spans="1:20" x14ac:dyDescent="0.25">
      <c r="C9" s="1">
        <v>2</v>
      </c>
      <c r="D9" s="1">
        <v>3</v>
      </c>
      <c r="E9" s="1">
        <v>4</v>
      </c>
      <c r="F9" s="1">
        <v>8</v>
      </c>
      <c r="G9" s="1">
        <v>12</v>
      </c>
      <c r="H9" s="1">
        <v>16</v>
      </c>
      <c r="I9" s="1">
        <v>20</v>
      </c>
      <c r="J9" s="1">
        <v>24</v>
      </c>
      <c r="K9" s="1">
        <v>28</v>
      </c>
      <c r="L9" s="1">
        <v>32</v>
      </c>
      <c r="M9" s="1">
        <v>36</v>
      </c>
      <c r="N9" s="1">
        <v>40</v>
      </c>
      <c r="O9" s="1">
        <v>44</v>
      </c>
      <c r="P9" s="1">
        <v>48</v>
      </c>
      <c r="Q9" s="1">
        <v>52</v>
      </c>
      <c r="R9" s="1">
        <v>55</v>
      </c>
      <c r="S9" s="1">
        <v>56</v>
      </c>
      <c r="T9" s="1">
        <v>60</v>
      </c>
    </row>
    <row r="10" spans="1:20" ht="15.75" thickBot="1" x14ac:dyDescent="0.3">
      <c r="C10" s="1" t="s">
        <v>75</v>
      </c>
      <c r="D10" s="1" t="s">
        <v>76</v>
      </c>
      <c r="E10" s="1" t="s">
        <v>77</v>
      </c>
      <c r="F10" s="1" t="s">
        <v>78</v>
      </c>
      <c r="G10" s="1" t="s">
        <v>79</v>
      </c>
      <c r="H10" s="1" t="s">
        <v>80</v>
      </c>
      <c r="I10" s="1" t="s">
        <v>81</v>
      </c>
      <c r="J10" s="1" t="s">
        <v>82</v>
      </c>
      <c r="K10" s="1" t="s">
        <v>83</v>
      </c>
      <c r="L10" s="1" t="s">
        <v>84</v>
      </c>
      <c r="M10" s="1" t="s">
        <v>85</v>
      </c>
      <c r="N10" s="1" t="s">
        <v>86</v>
      </c>
      <c r="O10" s="1" t="s">
        <v>87</v>
      </c>
      <c r="P10" s="1" t="s">
        <v>88</v>
      </c>
      <c r="Q10" s="1" t="s">
        <v>89</v>
      </c>
      <c r="R10" s="1" t="s">
        <v>90</v>
      </c>
      <c r="S10" s="1" t="s">
        <v>91</v>
      </c>
      <c r="T10" s="1" t="s">
        <v>23</v>
      </c>
    </row>
    <row r="11" spans="1:20" ht="15.75" thickBot="1" x14ac:dyDescent="0.3">
      <c r="A11" s="1">
        <v>1</v>
      </c>
      <c r="B11" t="s">
        <v>65</v>
      </c>
      <c r="C11" s="4" t="s">
        <v>26</v>
      </c>
      <c r="D11" s="4" t="s">
        <v>24</v>
      </c>
      <c r="E11" s="2" t="s">
        <v>24</v>
      </c>
      <c r="F11" s="4" t="s">
        <v>6893</v>
      </c>
      <c r="G11" s="4" t="s">
        <v>100</v>
      </c>
      <c r="H11" s="4" t="s">
        <v>6894</v>
      </c>
      <c r="I11" s="4">
        <v>1</v>
      </c>
      <c r="J11" s="4" t="s">
        <v>6895</v>
      </c>
      <c r="K11" s="4">
        <v>1320000000</v>
      </c>
      <c r="L11" s="6"/>
      <c r="M11" s="3">
        <v>44985</v>
      </c>
      <c r="N11" s="4">
        <v>1</v>
      </c>
      <c r="O11" s="4" t="s">
        <v>6895</v>
      </c>
      <c r="P11" s="4">
        <v>1236272237</v>
      </c>
      <c r="Q11" s="6"/>
      <c r="R11" s="4">
        <v>12923</v>
      </c>
      <c r="S11" s="3">
        <v>44974</v>
      </c>
      <c r="T11" s="4" t="s">
        <v>7140</v>
      </c>
    </row>
    <row r="12" spans="1:20" ht="15.75" thickBot="1" x14ac:dyDescent="0.3">
      <c r="A12" s="1">
        <v>2</v>
      </c>
      <c r="B12" t="s">
        <v>4457</v>
      </c>
      <c r="C12" s="4" t="s">
        <v>26</v>
      </c>
      <c r="D12" s="4" t="s">
        <v>24</v>
      </c>
      <c r="E12" s="2"/>
      <c r="F12" s="4" t="s">
        <v>6896</v>
      </c>
      <c r="G12" s="4" t="s">
        <v>100</v>
      </c>
      <c r="H12" s="4" t="s">
        <v>6897</v>
      </c>
      <c r="I12" s="4">
        <v>1</v>
      </c>
      <c r="J12" s="4" t="s">
        <v>6895</v>
      </c>
      <c r="K12" s="4">
        <v>1500000000</v>
      </c>
      <c r="L12" s="6"/>
      <c r="M12" s="3">
        <v>45169</v>
      </c>
      <c r="N12" s="4">
        <v>1</v>
      </c>
      <c r="O12" s="4" t="s">
        <v>6895</v>
      </c>
      <c r="P12" s="4">
        <v>1191190000</v>
      </c>
      <c r="Q12" s="6"/>
      <c r="R12" s="4">
        <v>39923</v>
      </c>
      <c r="S12" s="3">
        <v>45182</v>
      </c>
      <c r="T12" s="4"/>
    </row>
    <row r="13" spans="1:20" ht="15.75" thickBot="1" x14ac:dyDescent="0.3">
      <c r="A13" s="1">
        <v>3</v>
      </c>
      <c r="B13" t="s">
        <v>4459</v>
      </c>
      <c r="C13" s="4" t="s">
        <v>26</v>
      </c>
      <c r="D13" s="4" t="s">
        <v>24</v>
      </c>
      <c r="E13" s="2"/>
      <c r="F13" s="4" t="s">
        <v>6898</v>
      </c>
      <c r="G13" s="4" t="s">
        <v>100</v>
      </c>
      <c r="H13" s="4" t="s">
        <v>6897</v>
      </c>
      <c r="I13" s="4">
        <v>4</v>
      </c>
      <c r="J13" s="4" t="s">
        <v>6895</v>
      </c>
      <c r="K13" s="4">
        <v>19754000</v>
      </c>
      <c r="L13" s="6"/>
      <c r="M13" s="3">
        <v>45169</v>
      </c>
      <c r="N13" s="4">
        <v>4</v>
      </c>
      <c r="O13" s="4" t="s">
        <v>6899</v>
      </c>
      <c r="P13" s="4">
        <v>19754000</v>
      </c>
      <c r="Q13" s="6"/>
      <c r="R13" s="4">
        <v>38523</v>
      </c>
      <c r="S13" s="3">
        <v>45149</v>
      </c>
      <c r="T13" s="4"/>
    </row>
    <row r="14" spans="1:20" ht="15.75" thickBot="1" x14ac:dyDescent="0.3">
      <c r="A14" s="1">
        <v>4</v>
      </c>
      <c r="B14" t="s">
        <v>4461</v>
      </c>
      <c r="C14" s="4" t="s">
        <v>26</v>
      </c>
      <c r="D14" s="4" t="s">
        <v>24</v>
      </c>
      <c r="E14" s="2"/>
      <c r="F14" s="4" t="s">
        <v>6900</v>
      </c>
      <c r="G14" s="4" t="s">
        <v>100</v>
      </c>
      <c r="H14" s="4" t="s">
        <v>6897</v>
      </c>
      <c r="I14" s="4">
        <v>1</v>
      </c>
      <c r="J14" s="4" t="s">
        <v>6895</v>
      </c>
      <c r="K14" s="4">
        <v>52000000</v>
      </c>
      <c r="L14" s="6"/>
      <c r="M14" s="3">
        <v>45230</v>
      </c>
      <c r="N14" s="4">
        <v>1</v>
      </c>
      <c r="O14" s="4" t="s">
        <v>6895</v>
      </c>
      <c r="P14" s="4">
        <v>50177800</v>
      </c>
      <c r="Q14" s="6"/>
      <c r="R14" s="4">
        <v>55423</v>
      </c>
      <c r="S14" s="3">
        <v>45254</v>
      </c>
      <c r="T14" s="4"/>
    </row>
    <row r="15" spans="1:20" ht="15.75" thickBot="1" x14ac:dyDescent="0.3">
      <c r="A15" s="1">
        <v>5</v>
      </c>
      <c r="B15" t="s">
        <v>4463</v>
      </c>
      <c r="C15" s="4" t="s">
        <v>26</v>
      </c>
      <c r="D15" s="4" t="s">
        <v>24</v>
      </c>
      <c r="E15" s="2"/>
      <c r="F15" s="4" t="s">
        <v>6901</v>
      </c>
      <c r="G15" s="4" t="s">
        <v>100</v>
      </c>
      <c r="H15" s="4" t="s">
        <v>6902</v>
      </c>
      <c r="I15" s="4">
        <v>4</v>
      </c>
      <c r="J15" s="4" t="s">
        <v>6899</v>
      </c>
      <c r="K15" s="4">
        <v>300000000</v>
      </c>
      <c r="L15" s="6"/>
      <c r="M15" s="3">
        <v>45077</v>
      </c>
      <c r="N15" s="4">
        <v>4</v>
      </c>
      <c r="O15" s="4" t="s">
        <v>6899</v>
      </c>
      <c r="P15" s="4">
        <v>227918598</v>
      </c>
      <c r="Q15" s="6"/>
      <c r="R15" s="4">
        <v>28623</v>
      </c>
      <c r="S15" s="3">
        <v>45131</v>
      </c>
      <c r="T15" s="4"/>
    </row>
    <row r="16" spans="1:20" ht="15.75" thickBot="1" x14ac:dyDescent="0.3">
      <c r="A16" s="1">
        <v>6</v>
      </c>
      <c r="B16" t="s">
        <v>4465</v>
      </c>
      <c r="C16" s="4" t="s">
        <v>26</v>
      </c>
      <c r="D16" s="4" t="s">
        <v>24</v>
      </c>
      <c r="E16" s="2"/>
      <c r="F16" s="4" t="s">
        <v>6903</v>
      </c>
      <c r="G16" s="4" t="s">
        <v>100</v>
      </c>
      <c r="H16" s="4" t="s">
        <v>6904</v>
      </c>
      <c r="I16" s="4">
        <v>1</v>
      </c>
      <c r="J16" s="4" t="s">
        <v>6895</v>
      </c>
      <c r="K16" s="4">
        <v>106966005</v>
      </c>
      <c r="L16" s="6"/>
      <c r="M16" s="3">
        <v>45169</v>
      </c>
      <c r="N16" s="4">
        <v>1</v>
      </c>
      <c r="O16" s="4" t="s">
        <v>6895</v>
      </c>
      <c r="P16" s="4">
        <v>82222222</v>
      </c>
      <c r="Q16" s="6"/>
      <c r="R16" s="4">
        <v>40723</v>
      </c>
      <c r="S16" s="3">
        <v>45209</v>
      </c>
      <c r="T16" s="4"/>
    </row>
    <row r="17" spans="1:20" ht="15.75" thickBot="1" x14ac:dyDescent="0.3">
      <c r="A17" s="1">
        <v>7</v>
      </c>
      <c r="B17" t="s">
        <v>4467</v>
      </c>
      <c r="C17" s="4" t="s">
        <v>26</v>
      </c>
      <c r="D17" s="4" t="s">
        <v>24</v>
      </c>
      <c r="E17" s="2"/>
      <c r="F17" s="4" t="s">
        <v>6905</v>
      </c>
      <c r="G17" s="4" t="s">
        <v>100</v>
      </c>
      <c r="H17" s="4" t="s">
        <v>6897</v>
      </c>
      <c r="I17" s="4">
        <v>1</v>
      </c>
      <c r="J17" s="4" t="s">
        <v>6895</v>
      </c>
      <c r="K17" s="4">
        <v>32000000</v>
      </c>
      <c r="L17" s="6"/>
      <c r="M17" s="3">
        <v>45169</v>
      </c>
      <c r="N17" s="4">
        <v>1</v>
      </c>
      <c r="O17" s="4" t="s">
        <v>6895</v>
      </c>
      <c r="P17" s="4">
        <v>31998000</v>
      </c>
      <c r="Q17" s="6"/>
      <c r="R17" s="4">
        <v>55223</v>
      </c>
      <c r="S17" s="3">
        <v>45254</v>
      </c>
      <c r="T17" s="4"/>
    </row>
    <row r="18" spans="1:20" ht="15.75" thickBot="1" x14ac:dyDescent="0.3">
      <c r="A18" s="1">
        <v>8</v>
      </c>
      <c r="B18" t="s">
        <v>4469</v>
      </c>
      <c r="C18" s="4" t="s">
        <v>26</v>
      </c>
      <c r="D18" s="4" t="s">
        <v>24</v>
      </c>
      <c r="E18" s="2"/>
      <c r="F18" s="4" t="s">
        <v>6906</v>
      </c>
      <c r="G18" s="4" t="s">
        <v>100</v>
      </c>
      <c r="H18" s="4" t="s">
        <v>6897</v>
      </c>
      <c r="I18" s="4">
        <v>1</v>
      </c>
      <c r="J18" s="4" t="s">
        <v>6895</v>
      </c>
      <c r="K18" s="4">
        <v>37000000</v>
      </c>
      <c r="L18" s="6"/>
      <c r="M18" s="3">
        <v>45169</v>
      </c>
      <c r="N18" s="4">
        <v>1</v>
      </c>
      <c r="O18" s="4" t="s">
        <v>6895</v>
      </c>
      <c r="P18" s="4">
        <v>33136901</v>
      </c>
      <c r="Q18" s="6"/>
      <c r="R18" s="4">
        <v>42223</v>
      </c>
      <c r="S18" s="3">
        <v>45203</v>
      </c>
      <c r="T18" s="4"/>
    </row>
    <row r="19" spans="1:20" ht="15.75" thickBot="1" x14ac:dyDescent="0.3">
      <c r="A19" s="1">
        <v>9</v>
      </c>
      <c r="B19" t="s">
        <v>4471</v>
      </c>
      <c r="C19" s="4" t="s">
        <v>26</v>
      </c>
      <c r="D19" s="4" t="s">
        <v>24</v>
      </c>
      <c r="E19" s="2"/>
      <c r="F19" s="4" t="s">
        <v>6907</v>
      </c>
      <c r="G19" s="4" t="s">
        <v>100</v>
      </c>
      <c r="H19" s="4" t="s">
        <v>6897</v>
      </c>
      <c r="I19" s="4">
        <v>1</v>
      </c>
      <c r="J19" s="4" t="s">
        <v>6895</v>
      </c>
      <c r="K19" s="4">
        <v>22000000</v>
      </c>
      <c r="L19" s="6"/>
      <c r="M19" s="3">
        <v>45169</v>
      </c>
      <c r="N19" s="4">
        <v>1</v>
      </c>
      <c r="O19" s="4" t="s">
        <v>6895</v>
      </c>
      <c r="P19" s="4">
        <v>10995276</v>
      </c>
      <c r="Q19" s="6"/>
      <c r="R19" s="4">
        <v>42323</v>
      </c>
      <c r="S19" s="3">
        <v>45216</v>
      </c>
      <c r="T19" s="4"/>
    </row>
    <row r="20" spans="1:20" ht="15.75" thickBot="1" x14ac:dyDescent="0.3">
      <c r="A20" s="1">
        <v>10</v>
      </c>
      <c r="B20" t="s">
        <v>93</v>
      </c>
      <c r="C20" s="4" t="s">
        <v>26</v>
      </c>
      <c r="D20" s="4" t="s">
        <v>24</v>
      </c>
      <c r="E20" s="2"/>
      <c r="F20" s="4" t="s">
        <v>6908</v>
      </c>
      <c r="G20" s="4" t="s">
        <v>100</v>
      </c>
      <c r="H20" s="4" t="s">
        <v>6904</v>
      </c>
      <c r="I20" s="4">
        <v>1</v>
      </c>
      <c r="J20" s="4" t="s">
        <v>6895</v>
      </c>
      <c r="K20" s="4">
        <v>53550000</v>
      </c>
      <c r="L20" s="6"/>
      <c r="M20" s="3">
        <v>45199</v>
      </c>
      <c r="N20" s="4">
        <v>1</v>
      </c>
      <c r="O20" s="4" t="s">
        <v>6895</v>
      </c>
      <c r="P20" s="4">
        <v>43117460</v>
      </c>
      <c r="Q20" s="6"/>
      <c r="R20" s="4">
        <v>45723</v>
      </c>
      <c r="S20" s="3">
        <v>45210</v>
      </c>
      <c r="T20" s="4"/>
    </row>
    <row r="21" spans="1:20" ht="15.75" thickBot="1" x14ac:dyDescent="0.3">
      <c r="A21" s="1">
        <v>11</v>
      </c>
      <c r="B21" t="s">
        <v>4474</v>
      </c>
      <c r="C21" s="4" t="s">
        <v>26</v>
      </c>
      <c r="D21" s="4" t="s">
        <v>24</v>
      </c>
      <c r="E21" s="2"/>
      <c r="F21" s="4" t="s">
        <v>6909</v>
      </c>
      <c r="G21" s="4" t="s">
        <v>100</v>
      </c>
      <c r="H21" s="4" t="s">
        <v>6910</v>
      </c>
      <c r="I21" s="4">
        <v>1</v>
      </c>
      <c r="J21" s="4" t="s">
        <v>6895</v>
      </c>
      <c r="K21" s="4">
        <v>2000000000</v>
      </c>
      <c r="L21" s="6"/>
      <c r="M21" s="3">
        <v>45046</v>
      </c>
      <c r="N21" s="4">
        <v>1</v>
      </c>
      <c r="O21" s="4" t="s">
        <v>6895</v>
      </c>
      <c r="P21" s="4">
        <v>1999998712</v>
      </c>
      <c r="Q21" s="6"/>
      <c r="R21" s="4" t="s">
        <v>7141</v>
      </c>
      <c r="S21" s="3">
        <v>45086</v>
      </c>
      <c r="T21" s="4" t="s">
        <v>7140</v>
      </c>
    </row>
    <row r="22" spans="1:20" ht="15.75" thickBot="1" x14ac:dyDescent="0.3">
      <c r="A22" s="1">
        <v>12</v>
      </c>
      <c r="B22" t="s">
        <v>4476</v>
      </c>
      <c r="C22" s="4" t="s">
        <v>26</v>
      </c>
      <c r="D22" s="4" t="s">
        <v>24</v>
      </c>
      <c r="E22" s="2"/>
      <c r="F22" s="4" t="s">
        <v>6911</v>
      </c>
      <c r="G22" s="4" t="s">
        <v>100</v>
      </c>
      <c r="H22" s="4" t="s">
        <v>6912</v>
      </c>
      <c r="I22" s="4">
        <v>1</v>
      </c>
      <c r="J22" s="4" t="s">
        <v>6895</v>
      </c>
      <c r="K22" s="4">
        <v>23623233</v>
      </c>
      <c r="L22" s="6"/>
      <c r="M22" s="3">
        <v>45230</v>
      </c>
      <c r="N22" s="4">
        <v>1</v>
      </c>
      <c r="O22" s="4" t="s">
        <v>6895</v>
      </c>
      <c r="P22" s="4">
        <v>5713586.6699999999</v>
      </c>
      <c r="Q22" s="6"/>
      <c r="R22" s="4">
        <v>49923</v>
      </c>
      <c r="S22" s="3">
        <v>45248</v>
      </c>
      <c r="T22" s="4" t="s">
        <v>7140</v>
      </c>
    </row>
    <row r="23" spans="1:20" ht="15.75" thickBot="1" x14ac:dyDescent="0.3">
      <c r="A23" s="1">
        <v>13</v>
      </c>
      <c r="B23" t="s">
        <v>4478</v>
      </c>
      <c r="C23" s="4" t="s">
        <v>26</v>
      </c>
      <c r="D23" s="4" t="s">
        <v>24</v>
      </c>
      <c r="E23" s="2"/>
      <c r="F23" s="4" t="s">
        <v>6913</v>
      </c>
      <c r="G23" s="4" t="s">
        <v>100</v>
      </c>
      <c r="H23" s="4" t="s">
        <v>6904</v>
      </c>
      <c r="I23" s="4">
        <v>319</v>
      </c>
      <c r="J23" s="4" t="s">
        <v>6899</v>
      </c>
      <c r="K23" s="4">
        <v>1000000000</v>
      </c>
      <c r="L23" s="6"/>
      <c r="M23" s="3">
        <v>44985</v>
      </c>
      <c r="N23" s="4">
        <v>319</v>
      </c>
      <c r="O23" s="4" t="s">
        <v>6899</v>
      </c>
      <c r="P23" s="4">
        <v>997815237</v>
      </c>
      <c r="Q23" s="6"/>
      <c r="R23" s="4">
        <v>16423</v>
      </c>
      <c r="S23" s="3">
        <v>45057</v>
      </c>
      <c r="T23" s="4"/>
    </row>
    <row r="24" spans="1:20" ht="15.75" thickBot="1" x14ac:dyDescent="0.3">
      <c r="A24" s="1">
        <v>14</v>
      </c>
      <c r="B24" t="s">
        <v>4480</v>
      </c>
      <c r="C24" s="4" t="s">
        <v>26</v>
      </c>
      <c r="D24" s="4" t="s">
        <v>24</v>
      </c>
      <c r="E24" s="2"/>
      <c r="F24" s="4" t="s">
        <v>6914</v>
      </c>
      <c r="G24" s="4" t="s">
        <v>100</v>
      </c>
      <c r="H24" s="4" t="s">
        <v>6915</v>
      </c>
      <c r="I24" s="4">
        <v>1</v>
      </c>
      <c r="J24" s="4" t="s">
        <v>6895</v>
      </c>
      <c r="K24" s="4">
        <v>45000000</v>
      </c>
      <c r="L24" s="6"/>
      <c r="M24" s="3">
        <v>45076</v>
      </c>
      <c r="N24" s="4">
        <v>1</v>
      </c>
      <c r="O24" s="4" t="s">
        <v>6895</v>
      </c>
      <c r="P24" s="4">
        <v>34774599</v>
      </c>
      <c r="Q24" s="6"/>
      <c r="R24" s="4">
        <v>18423</v>
      </c>
      <c r="S24" s="3">
        <v>45107</v>
      </c>
      <c r="T24" s="4"/>
    </row>
    <row r="25" spans="1:20" ht="15.75" thickBot="1" x14ac:dyDescent="0.3">
      <c r="A25" s="1">
        <v>15</v>
      </c>
      <c r="B25" t="s">
        <v>4482</v>
      </c>
      <c r="C25" s="4" t="s">
        <v>26</v>
      </c>
      <c r="D25" s="4" t="s">
        <v>24</v>
      </c>
      <c r="E25" s="2"/>
      <c r="F25" s="4" t="s">
        <v>6916</v>
      </c>
      <c r="G25" s="4" t="s">
        <v>100</v>
      </c>
      <c r="H25" s="4" t="s">
        <v>6917</v>
      </c>
      <c r="I25" s="4">
        <v>1</v>
      </c>
      <c r="J25" s="4" t="s">
        <v>6895</v>
      </c>
      <c r="K25" s="4">
        <v>110000000</v>
      </c>
      <c r="L25" s="6"/>
      <c r="M25" s="3">
        <v>44985</v>
      </c>
      <c r="N25" s="4">
        <v>1</v>
      </c>
      <c r="O25" s="4" t="s">
        <v>6895</v>
      </c>
      <c r="P25" s="4">
        <v>18761319</v>
      </c>
      <c r="Q25" s="6"/>
      <c r="R25" s="4">
        <v>30223</v>
      </c>
      <c r="S25" s="3">
        <v>45155</v>
      </c>
      <c r="T25" s="4"/>
    </row>
    <row r="26" spans="1:20" ht="15.75" thickBot="1" x14ac:dyDescent="0.3">
      <c r="A26" s="1">
        <v>16</v>
      </c>
      <c r="B26" t="s">
        <v>4484</v>
      </c>
      <c r="C26" s="4" t="s">
        <v>26</v>
      </c>
      <c r="D26" s="4" t="s">
        <v>24</v>
      </c>
      <c r="E26" s="2"/>
      <c r="F26" s="4" t="s">
        <v>6918</v>
      </c>
      <c r="G26" s="4" t="s">
        <v>100</v>
      </c>
      <c r="H26" s="4" t="s">
        <v>6915</v>
      </c>
      <c r="I26" s="4">
        <v>1</v>
      </c>
      <c r="J26" s="4" t="s">
        <v>6895</v>
      </c>
      <c r="K26" s="4">
        <v>10000000</v>
      </c>
      <c r="L26" s="6"/>
      <c r="M26" s="3">
        <v>45169</v>
      </c>
      <c r="N26" s="4">
        <v>1</v>
      </c>
      <c r="O26" s="4" t="s">
        <v>6895</v>
      </c>
      <c r="P26" s="4">
        <v>5509987</v>
      </c>
      <c r="Q26" s="6"/>
      <c r="R26" s="4">
        <v>46523</v>
      </c>
      <c r="S26" s="3">
        <v>45208</v>
      </c>
      <c r="T26" s="4"/>
    </row>
    <row r="27" spans="1:20" ht="15.75" thickBot="1" x14ac:dyDescent="0.3">
      <c r="A27" s="1">
        <v>17</v>
      </c>
      <c r="B27" t="s">
        <v>4486</v>
      </c>
      <c r="C27" s="4" t="s">
        <v>26</v>
      </c>
      <c r="D27" s="4" t="s">
        <v>24</v>
      </c>
      <c r="E27" s="2"/>
      <c r="F27" s="4" t="s">
        <v>6919</v>
      </c>
      <c r="G27" s="4" t="s">
        <v>100</v>
      </c>
      <c r="H27" s="4" t="s">
        <v>6897</v>
      </c>
      <c r="I27" s="4">
        <v>1</v>
      </c>
      <c r="J27" s="4" t="s">
        <v>6895</v>
      </c>
      <c r="K27" s="4">
        <v>860000000</v>
      </c>
      <c r="L27" s="6"/>
      <c r="M27" s="3">
        <v>44957</v>
      </c>
      <c r="N27" s="4">
        <v>1</v>
      </c>
      <c r="O27" s="4" t="s">
        <v>6895</v>
      </c>
      <c r="P27" s="4">
        <v>623764680</v>
      </c>
      <c r="Q27" s="6"/>
      <c r="R27" s="4">
        <v>10623</v>
      </c>
      <c r="S27" s="3">
        <v>45015</v>
      </c>
      <c r="T27" s="4"/>
    </row>
    <row r="28" spans="1:20" ht="15.75" thickBot="1" x14ac:dyDescent="0.3">
      <c r="A28" s="1">
        <v>18</v>
      </c>
      <c r="B28" t="s">
        <v>4488</v>
      </c>
      <c r="C28" s="4" t="s">
        <v>26</v>
      </c>
      <c r="D28" s="4" t="s">
        <v>24</v>
      </c>
      <c r="E28" s="2"/>
      <c r="F28" s="4" t="s">
        <v>6920</v>
      </c>
      <c r="G28" s="4" t="s">
        <v>100</v>
      </c>
      <c r="H28" s="4" t="s">
        <v>6904</v>
      </c>
      <c r="I28" s="4">
        <v>1</v>
      </c>
      <c r="J28" s="4" t="s">
        <v>6895</v>
      </c>
      <c r="K28" s="4">
        <v>3020000000</v>
      </c>
      <c r="L28" s="6"/>
      <c r="M28" s="3">
        <v>45199</v>
      </c>
      <c r="N28" s="4">
        <v>1</v>
      </c>
      <c r="O28" s="4" t="s">
        <v>6895</v>
      </c>
      <c r="P28" s="4">
        <v>2944995043</v>
      </c>
      <c r="Q28" s="6"/>
      <c r="R28" s="4">
        <v>41623</v>
      </c>
      <c r="S28" s="3">
        <v>45204</v>
      </c>
      <c r="T28" s="4"/>
    </row>
    <row r="29" spans="1:20" ht="15.75" thickBot="1" x14ac:dyDescent="0.3">
      <c r="A29" s="1">
        <v>19</v>
      </c>
      <c r="B29" t="s">
        <v>4490</v>
      </c>
      <c r="C29" s="4" t="s">
        <v>26</v>
      </c>
      <c r="D29" s="4" t="s">
        <v>24</v>
      </c>
      <c r="E29" s="2"/>
      <c r="F29" s="4" t="s">
        <v>6921</v>
      </c>
      <c r="G29" s="4" t="s">
        <v>100</v>
      </c>
      <c r="H29" s="4" t="s">
        <v>6897</v>
      </c>
      <c r="I29" s="4">
        <v>1</v>
      </c>
      <c r="J29" s="4" t="s">
        <v>6895</v>
      </c>
      <c r="K29" s="4">
        <v>700000000</v>
      </c>
      <c r="L29" s="6"/>
      <c r="M29" s="3">
        <v>45199</v>
      </c>
      <c r="N29" s="4">
        <v>1</v>
      </c>
      <c r="O29" s="4" t="s">
        <v>6895</v>
      </c>
      <c r="P29" s="4">
        <v>688296366</v>
      </c>
      <c r="Q29" s="6"/>
      <c r="R29" s="4">
        <v>45423</v>
      </c>
      <c r="S29" s="3">
        <v>45222</v>
      </c>
      <c r="T29" s="4"/>
    </row>
    <row r="30" spans="1:20" ht="15.75" thickBot="1" x14ac:dyDescent="0.3">
      <c r="A30" s="1">
        <v>20</v>
      </c>
      <c r="B30" t="s">
        <v>4553</v>
      </c>
      <c r="C30" s="4" t="s">
        <v>26</v>
      </c>
      <c r="D30" s="4" t="s">
        <v>24</v>
      </c>
      <c r="E30" s="2"/>
      <c r="F30" s="4" t="s">
        <v>6922</v>
      </c>
      <c r="G30" s="4" t="s">
        <v>100</v>
      </c>
      <c r="H30" s="4" t="s">
        <v>6897</v>
      </c>
      <c r="I30" s="4">
        <v>1</v>
      </c>
      <c r="J30" s="4" t="s">
        <v>6895</v>
      </c>
      <c r="K30" s="4">
        <v>730000000</v>
      </c>
      <c r="L30" s="6"/>
      <c r="M30" s="3">
        <v>45137</v>
      </c>
      <c r="N30" s="4">
        <v>1</v>
      </c>
      <c r="O30" s="4" t="s">
        <v>6895</v>
      </c>
      <c r="P30" s="4">
        <v>607794037</v>
      </c>
      <c r="Q30" s="6"/>
      <c r="R30" s="4">
        <v>33623</v>
      </c>
      <c r="S30" s="3">
        <v>45146</v>
      </c>
      <c r="T30" s="4"/>
    </row>
    <row r="31" spans="1:20" ht="15.75" thickBot="1" x14ac:dyDescent="0.3">
      <c r="A31" s="1">
        <v>21</v>
      </c>
      <c r="B31" t="s">
        <v>4554</v>
      </c>
      <c r="C31" s="4" t="s">
        <v>26</v>
      </c>
      <c r="D31" s="4" t="s">
        <v>24</v>
      </c>
      <c r="E31" s="2"/>
      <c r="F31" s="4" t="s">
        <v>6923</v>
      </c>
      <c r="G31" s="4" t="s">
        <v>100</v>
      </c>
      <c r="H31" s="4" t="s">
        <v>6904</v>
      </c>
      <c r="I31" s="4">
        <v>1</v>
      </c>
      <c r="J31" s="4" t="s">
        <v>6895</v>
      </c>
      <c r="K31" s="4">
        <v>4000000000</v>
      </c>
      <c r="L31" s="6"/>
      <c r="M31" s="3">
        <v>45199</v>
      </c>
      <c r="N31" s="4">
        <v>1</v>
      </c>
      <c r="O31" s="4" t="s">
        <v>6895</v>
      </c>
      <c r="P31" s="4">
        <v>3121800165</v>
      </c>
      <c r="Q31" s="6"/>
      <c r="R31" s="4">
        <v>55023</v>
      </c>
      <c r="S31" s="3">
        <v>45253</v>
      </c>
      <c r="T31" s="4"/>
    </row>
    <row r="32" spans="1:20" ht="15.75" thickBot="1" x14ac:dyDescent="0.3">
      <c r="A32" s="1">
        <v>22</v>
      </c>
      <c r="B32" t="s">
        <v>4555</v>
      </c>
      <c r="C32" s="4" t="s">
        <v>26</v>
      </c>
      <c r="D32" s="4" t="s">
        <v>24</v>
      </c>
      <c r="E32" s="2"/>
      <c r="F32" s="4" t="s">
        <v>6924</v>
      </c>
      <c r="G32" s="4" t="s">
        <v>100</v>
      </c>
      <c r="H32" s="4" t="s">
        <v>6904</v>
      </c>
      <c r="I32" s="4">
        <v>5</v>
      </c>
      <c r="J32" s="4" t="s">
        <v>6899</v>
      </c>
      <c r="K32" s="4">
        <v>41206500</v>
      </c>
      <c r="L32" s="6"/>
      <c r="M32" s="3">
        <v>45291</v>
      </c>
      <c r="N32" s="4">
        <v>5</v>
      </c>
      <c r="O32" s="4" t="s">
        <v>6899</v>
      </c>
      <c r="P32" s="4">
        <v>13000000</v>
      </c>
      <c r="Q32" s="6"/>
      <c r="R32" s="4">
        <v>59723</v>
      </c>
      <c r="S32" s="3">
        <v>45278</v>
      </c>
      <c r="T32" s="4"/>
    </row>
    <row r="33" spans="1:20" ht="15.75" thickBot="1" x14ac:dyDescent="0.3">
      <c r="A33" s="1">
        <v>23</v>
      </c>
      <c r="B33" t="s">
        <v>4556</v>
      </c>
      <c r="C33" s="4" t="s">
        <v>26</v>
      </c>
      <c r="D33" s="4" t="s">
        <v>24</v>
      </c>
      <c r="E33" s="2"/>
      <c r="F33" s="4" t="s">
        <v>6925</v>
      </c>
      <c r="G33" s="4" t="s">
        <v>97</v>
      </c>
      <c r="H33" s="4" t="s">
        <v>6926</v>
      </c>
      <c r="I33" s="4">
        <v>1</v>
      </c>
      <c r="J33" s="4" t="s">
        <v>6895</v>
      </c>
      <c r="K33" s="4">
        <v>1002702440</v>
      </c>
      <c r="L33" s="6"/>
      <c r="M33" s="3">
        <v>44985</v>
      </c>
      <c r="N33" s="4">
        <v>1</v>
      </c>
      <c r="O33" s="4" t="s">
        <v>6895</v>
      </c>
      <c r="P33" s="4">
        <v>5171765187</v>
      </c>
      <c r="Q33" s="6"/>
      <c r="R33" s="4">
        <v>18423</v>
      </c>
      <c r="S33" s="3">
        <v>45107</v>
      </c>
      <c r="T33" s="4" t="s">
        <v>7140</v>
      </c>
    </row>
    <row r="34" spans="1:20" ht="15.75" thickBot="1" x14ac:dyDescent="0.3">
      <c r="A34" s="1">
        <v>24</v>
      </c>
      <c r="B34" t="s">
        <v>4557</v>
      </c>
      <c r="C34" s="4" t="s">
        <v>26</v>
      </c>
      <c r="D34" s="4" t="s">
        <v>24</v>
      </c>
      <c r="E34" s="2"/>
      <c r="F34" s="4" t="s">
        <v>6927</v>
      </c>
      <c r="G34" s="4" t="s">
        <v>97</v>
      </c>
      <c r="H34" s="4" t="s">
        <v>6928</v>
      </c>
      <c r="I34" s="4">
        <v>1</v>
      </c>
      <c r="J34" s="4" t="s">
        <v>6895</v>
      </c>
      <c r="K34" s="4">
        <v>501569918</v>
      </c>
      <c r="L34" s="6"/>
      <c r="M34" s="3">
        <v>44985</v>
      </c>
      <c r="N34" s="4">
        <v>1</v>
      </c>
      <c r="O34" s="4" t="s">
        <v>6895</v>
      </c>
      <c r="P34" s="4">
        <v>408494259</v>
      </c>
      <c r="Q34" s="6"/>
      <c r="R34" s="4">
        <v>18523</v>
      </c>
      <c r="S34" s="3">
        <v>45117</v>
      </c>
      <c r="T34" s="4" t="s">
        <v>7140</v>
      </c>
    </row>
    <row r="35" spans="1:20" ht="15.75" thickBot="1" x14ac:dyDescent="0.3">
      <c r="A35" s="1">
        <v>25</v>
      </c>
      <c r="B35" t="s">
        <v>4558</v>
      </c>
      <c r="C35" s="4" t="s">
        <v>26</v>
      </c>
      <c r="D35" s="4" t="s">
        <v>24</v>
      </c>
      <c r="E35" s="2"/>
      <c r="F35" s="4" t="s">
        <v>6929</v>
      </c>
      <c r="G35" s="4" t="s">
        <v>100</v>
      </c>
      <c r="H35" s="4" t="s">
        <v>6915</v>
      </c>
      <c r="I35" s="4">
        <v>1</v>
      </c>
      <c r="J35" s="4" t="s">
        <v>6895</v>
      </c>
      <c r="K35" s="4">
        <v>53069423</v>
      </c>
      <c r="L35" s="6"/>
      <c r="M35" s="3">
        <v>45199</v>
      </c>
      <c r="N35" s="4">
        <v>1</v>
      </c>
      <c r="O35" s="4" t="s">
        <v>6895</v>
      </c>
      <c r="P35" s="4">
        <v>9807692</v>
      </c>
      <c r="Q35" s="6"/>
      <c r="R35" s="4">
        <v>46623</v>
      </c>
      <c r="S35" s="3">
        <v>45282</v>
      </c>
      <c r="T35" s="4" t="s">
        <v>7140</v>
      </c>
    </row>
    <row r="36" spans="1:20" ht="15.75" thickBot="1" x14ac:dyDescent="0.3">
      <c r="A36" s="1">
        <v>26</v>
      </c>
      <c r="B36" t="s">
        <v>4559</v>
      </c>
      <c r="C36" s="4" t="s">
        <v>26</v>
      </c>
      <c r="D36" s="4" t="s">
        <v>24</v>
      </c>
      <c r="E36" s="2"/>
      <c r="F36" s="4" t="s">
        <v>6930</v>
      </c>
      <c r="G36" s="4" t="s">
        <v>100</v>
      </c>
      <c r="H36" s="4" t="s">
        <v>6931</v>
      </c>
      <c r="I36" s="4">
        <v>1</v>
      </c>
      <c r="J36" s="4" t="s">
        <v>6895</v>
      </c>
      <c r="K36" s="4">
        <v>405000000</v>
      </c>
      <c r="L36" s="6"/>
      <c r="M36" s="3">
        <v>45168</v>
      </c>
      <c r="N36" s="4">
        <v>1</v>
      </c>
      <c r="O36" s="4" t="s">
        <v>6895</v>
      </c>
      <c r="P36" s="4">
        <v>387329255</v>
      </c>
      <c r="Q36" s="6"/>
      <c r="R36" s="4">
        <v>43423</v>
      </c>
      <c r="S36" s="3">
        <v>45219</v>
      </c>
      <c r="T36" s="4"/>
    </row>
    <row r="37" spans="1:20" ht="15.75" thickBot="1" x14ac:dyDescent="0.3">
      <c r="A37" s="1">
        <v>27</v>
      </c>
      <c r="B37" t="s">
        <v>4560</v>
      </c>
      <c r="C37" s="4" t="s">
        <v>26</v>
      </c>
      <c r="D37" s="4" t="s">
        <v>24</v>
      </c>
      <c r="E37" s="2"/>
      <c r="F37" s="4" t="s">
        <v>6932</v>
      </c>
      <c r="G37" s="4" t="s">
        <v>100</v>
      </c>
      <c r="H37" s="4" t="s">
        <v>6931</v>
      </c>
      <c r="I37" s="4">
        <v>1</v>
      </c>
      <c r="J37" s="4" t="s">
        <v>6895</v>
      </c>
      <c r="K37" s="4">
        <v>500000000</v>
      </c>
      <c r="L37" s="6"/>
      <c r="M37" s="3">
        <v>45168</v>
      </c>
      <c r="N37" s="4">
        <v>1</v>
      </c>
      <c r="O37" s="4" t="s">
        <v>6895</v>
      </c>
      <c r="P37" s="4">
        <v>480365710</v>
      </c>
      <c r="Q37" s="6"/>
      <c r="R37" s="4">
        <v>43323</v>
      </c>
      <c r="S37" s="3">
        <v>45219</v>
      </c>
      <c r="T37" s="4"/>
    </row>
    <row r="38" spans="1:20" ht="15.75" thickBot="1" x14ac:dyDescent="0.3">
      <c r="A38" s="1">
        <v>28</v>
      </c>
      <c r="B38" t="s">
        <v>4561</v>
      </c>
      <c r="C38" s="4" t="s">
        <v>26</v>
      </c>
      <c r="D38" s="4" t="s">
        <v>24</v>
      </c>
      <c r="E38" s="2"/>
      <c r="F38" s="4" t="s">
        <v>6933</v>
      </c>
      <c r="G38" s="4" t="s">
        <v>100</v>
      </c>
      <c r="H38" s="4" t="s">
        <v>6934</v>
      </c>
      <c r="I38" s="4">
        <v>1</v>
      </c>
      <c r="J38" s="4" t="s">
        <v>6895</v>
      </c>
      <c r="K38" s="4">
        <v>61835000</v>
      </c>
      <c r="L38" s="6"/>
      <c r="M38" s="3">
        <v>44957</v>
      </c>
      <c r="N38" s="4">
        <v>1</v>
      </c>
      <c r="O38" s="4" t="s">
        <v>6895</v>
      </c>
      <c r="P38" s="4">
        <v>61835000</v>
      </c>
      <c r="Q38" s="6"/>
      <c r="R38" s="4">
        <v>7323</v>
      </c>
      <c r="S38" s="3">
        <v>45002</v>
      </c>
      <c r="T38" s="4" t="s">
        <v>7140</v>
      </c>
    </row>
    <row r="39" spans="1:20" ht="15.75" thickBot="1" x14ac:dyDescent="0.3">
      <c r="A39" s="1">
        <v>29</v>
      </c>
      <c r="B39" t="s">
        <v>4562</v>
      </c>
      <c r="C39" s="4" t="s">
        <v>26</v>
      </c>
      <c r="D39" s="4" t="s">
        <v>24</v>
      </c>
      <c r="E39" s="2"/>
      <c r="F39" s="4" t="s">
        <v>6935</v>
      </c>
      <c r="G39" s="4" t="s">
        <v>100</v>
      </c>
      <c r="H39" s="4" t="s">
        <v>6936</v>
      </c>
      <c r="I39" s="4">
        <v>1</v>
      </c>
      <c r="J39" s="4" t="s">
        <v>6895</v>
      </c>
      <c r="K39" s="4">
        <v>420000000</v>
      </c>
      <c r="L39" s="6"/>
      <c r="M39" s="3">
        <v>45168</v>
      </c>
      <c r="N39" s="4">
        <v>1</v>
      </c>
      <c r="O39" s="4" t="s">
        <v>6895</v>
      </c>
      <c r="P39" s="4">
        <v>417666806</v>
      </c>
      <c r="Q39" s="6"/>
      <c r="R39" s="4">
        <v>47223</v>
      </c>
      <c r="S39" s="3">
        <v>45245</v>
      </c>
      <c r="T39" s="4"/>
    </row>
    <row r="40" spans="1:20" ht="15.75" thickBot="1" x14ac:dyDescent="0.3">
      <c r="A40" s="1">
        <v>30</v>
      </c>
      <c r="B40" t="s">
        <v>4563</v>
      </c>
      <c r="C40" s="4" t="s">
        <v>26</v>
      </c>
      <c r="D40" s="4" t="s">
        <v>24</v>
      </c>
      <c r="E40" s="2"/>
      <c r="F40" s="4" t="s">
        <v>6937</v>
      </c>
      <c r="G40" s="4" t="s">
        <v>100</v>
      </c>
      <c r="H40" s="4" t="s">
        <v>6938</v>
      </c>
      <c r="I40" s="4">
        <v>1</v>
      </c>
      <c r="J40" s="4" t="s">
        <v>6895</v>
      </c>
      <c r="K40" s="4">
        <v>44538784</v>
      </c>
      <c r="L40" s="6"/>
      <c r="M40" s="3">
        <v>45076</v>
      </c>
      <c r="N40" s="4">
        <v>1</v>
      </c>
      <c r="O40" s="4" t="s">
        <v>6895</v>
      </c>
      <c r="P40" s="4">
        <v>10394401</v>
      </c>
      <c r="Q40" s="6"/>
      <c r="R40" s="4">
        <v>32423</v>
      </c>
      <c r="S40" s="3">
        <v>45279</v>
      </c>
      <c r="T40" s="4" t="s">
        <v>7140</v>
      </c>
    </row>
    <row r="41" spans="1:20" ht="15.75" thickBot="1" x14ac:dyDescent="0.3">
      <c r="A41" s="1">
        <v>31</v>
      </c>
      <c r="B41" t="s">
        <v>4564</v>
      </c>
      <c r="C41" s="4" t="s">
        <v>26</v>
      </c>
      <c r="D41" s="4" t="s">
        <v>24</v>
      </c>
      <c r="E41" s="2"/>
      <c r="F41" s="4" t="s">
        <v>6939</v>
      </c>
      <c r="G41" s="4" t="s">
        <v>100</v>
      </c>
      <c r="H41" s="4" t="s">
        <v>6936</v>
      </c>
      <c r="I41" s="4">
        <v>550</v>
      </c>
      <c r="J41" s="4" t="s">
        <v>6899</v>
      </c>
      <c r="K41" s="4">
        <v>282000000</v>
      </c>
      <c r="L41" s="6"/>
      <c r="M41" s="3">
        <v>45199</v>
      </c>
      <c r="N41" s="4">
        <v>550</v>
      </c>
      <c r="O41" s="4" t="s">
        <v>6899</v>
      </c>
      <c r="P41" s="4">
        <v>237000000</v>
      </c>
      <c r="Q41" s="6"/>
      <c r="R41" s="4">
        <v>55523</v>
      </c>
      <c r="S41" s="3">
        <v>45280</v>
      </c>
      <c r="T41" s="4"/>
    </row>
    <row r="42" spans="1:20" ht="15.75" thickBot="1" x14ac:dyDescent="0.3">
      <c r="A42" s="1">
        <v>32</v>
      </c>
      <c r="B42" t="s">
        <v>4565</v>
      </c>
      <c r="C42" s="4" t="s">
        <v>26</v>
      </c>
      <c r="D42" s="4" t="s">
        <v>24</v>
      </c>
      <c r="E42" s="2"/>
      <c r="F42" s="4" t="s">
        <v>6940</v>
      </c>
      <c r="G42" s="4" t="s">
        <v>100</v>
      </c>
      <c r="H42" s="4" t="s">
        <v>6941</v>
      </c>
      <c r="I42" s="4">
        <v>1</v>
      </c>
      <c r="J42" s="4" t="s">
        <v>6895</v>
      </c>
      <c r="K42" s="4">
        <v>316310655</v>
      </c>
      <c r="L42" s="6"/>
      <c r="M42" s="3">
        <v>44974</v>
      </c>
      <c r="N42" s="4">
        <v>1</v>
      </c>
      <c r="O42" s="4" t="s">
        <v>6895</v>
      </c>
      <c r="P42" s="4">
        <v>316310655</v>
      </c>
      <c r="Q42" s="6"/>
      <c r="R42" s="4">
        <v>8423</v>
      </c>
      <c r="S42" s="3">
        <v>45062</v>
      </c>
      <c r="T42" s="4"/>
    </row>
    <row r="43" spans="1:20" ht="15.75" thickBot="1" x14ac:dyDescent="0.3">
      <c r="A43" s="1">
        <v>33</v>
      </c>
      <c r="B43" t="s">
        <v>4566</v>
      </c>
      <c r="C43" s="4" t="s">
        <v>26</v>
      </c>
      <c r="D43" s="4" t="s">
        <v>24</v>
      </c>
      <c r="E43" s="2"/>
      <c r="F43" s="4" t="s">
        <v>6942</v>
      </c>
      <c r="G43" s="4" t="s">
        <v>100</v>
      </c>
      <c r="H43" s="4" t="s">
        <v>6943</v>
      </c>
      <c r="I43" s="4">
        <v>1</v>
      </c>
      <c r="J43" s="4" t="s">
        <v>6895</v>
      </c>
      <c r="K43" s="4">
        <v>200000000</v>
      </c>
      <c r="L43" s="6"/>
      <c r="M43" s="3">
        <v>44957</v>
      </c>
      <c r="N43" s="4">
        <v>1</v>
      </c>
      <c r="O43" s="4" t="s">
        <v>6895</v>
      </c>
      <c r="P43" s="4">
        <v>250000000</v>
      </c>
      <c r="Q43" s="6"/>
      <c r="R43" s="4" t="s">
        <v>7142</v>
      </c>
      <c r="S43" s="3">
        <v>45012</v>
      </c>
      <c r="T43" s="4" t="s">
        <v>7140</v>
      </c>
    </row>
    <row r="44" spans="1:20" ht="15.75" thickBot="1" x14ac:dyDescent="0.3">
      <c r="A44" s="1">
        <v>34</v>
      </c>
      <c r="B44" t="s">
        <v>4567</v>
      </c>
      <c r="C44" s="4" t="s">
        <v>26</v>
      </c>
      <c r="D44" s="4" t="s">
        <v>24</v>
      </c>
      <c r="E44" s="2"/>
      <c r="F44" s="4" t="s">
        <v>6944</v>
      </c>
      <c r="G44" s="4" t="s">
        <v>100</v>
      </c>
      <c r="H44" s="4" t="s">
        <v>6945</v>
      </c>
      <c r="I44" s="4">
        <v>1</v>
      </c>
      <c r="J44" s="4" t="s">
        <v>6895</v>
      </c>
      <c r="K44" s="4">
        <v>85000000</v>
      </c>
      <c r="L44" s="6"/>
      <c r="M44" s="3">
        <v>45107</v>
      </c>
      <c r="N44" s="4">
        <v>1</v>
      </c>
      <c r="O44" s="4" t="s">
        <v>6895</v>
      </c>
      <c r="P44" s="4">
        <v>12730655</v>
      </c>
      <c r="Q44" s="6"/>
      <c r="R44" s="4">
        <v>27823</v>
      </c>
      <c r="S44" s="3">
        <v>45196</v>
      </c>
      <c r="T44" s="4"/>
    </row>
    <row r="45" spans="1:20" ht="15.75" thickBot="1" x14ac:dyDescent="0.3">
      <c r="A45" s="1">
        <v>35</v>
      </c>
      <c r="B45" t="s">
        <v>4568</v>
      </c>
      <c r="C45" s="4" t="s">
        <v>26</v>
      </c>
      <c r="D45" s="4" t="s">
        <v>24</v>
      </c>
      <c r="E45" s="2"/>
      <c r="F45" s="4" t="s">
        <v>6946</v>
      </c>
      <c r="G45" s="4" t="s">
        <v>100</v>
      </c>
      <c r="H45" s="4" t="s">
        <v>6904</v>
      </c>
      <c r="I45" s="4">
        <v>1</v>
      </c>
      <c r="J45" s="4" t="s">
        <v>6895</v>
      </c>
      <c r="K45" s="4">
        <v>620410000</v>
      </c>
      <c r="L45" s="6"/>
      <c r="M45" s="3">
        <v>45199</v>
      </c>
      <c r="N45" s="4">
        <v>1</v>
      </c>
      <c r="O45" s="4" t="s">
        <v>6895</v>
      </c>
      <c r="P45" s="4">
        <v>620350000</v>
      </c>
      <c r="Q45" s="6"/>
      <c r="R45" s="4">
        <v>45523</v>
      </c>
      <c r="S45" s="3">
        <v>45252</v>
      </c>
      <c r="T45" s="4"/>
    </row>
    <row r="46" spans="1:20" ht="15.75" thickBot="1" x14ac:dyDescent="0.3">
      <c r="A46" s="1">
        <v>36</v>
      </c>
      <c r="B46" t="s">
        <v>4569</v>
      </c>
      <c r="C46" s="4" t="s">
        <v>26</v>
      </c>
      <c r="D46" s="4" t="s">
        <v>24</v>
      </c>
      <c r="E46" s="2"/>
      <c r="F46" s="4" t="s">
        <v>6947</v>
      </c>
      <c r="G46" s="4" t="s">
        <v>100</v>
      </c>
      <c r="H46" s="4" t="s">
        <v>6904</v>
      </c>
      <c r="I46" s="4">
        <v>1</v>
      </c>
      <c r="J46" s="4" t="s">
        <v>6895</v>
      </c>
      <c r="K46" s="4">
        <v>533000000</v>
      </c>
      <c r="L46" s="6"/>
      <c r="M46" s="3">
        <v>45260</v>
      </c>
      <c r="N46" s="4">
        <v>1</v>
      </c>
      <c r="O46" s="4" t="s">
        <v>6895</v>
      </c>
      <c r="P46" s="4">
        <v>531431616</v>
      </c>
      <c r="Q46" s="6"/>
      <c r="R46" s="4">
        <v>48423</v>
      </c>
      <c r="S46" s="3">
        <v>45280</v>
      </c>
      <c r="T46" s="4"/>
    </row>
    <row r="47" spans="1:20" ht="15.75" thickBot="1" x14ac:dyDescent="0.3">
      <c r="A47" s="1">
        <v>37</v>
      </c>
      <c r="B47" t="s">
        <v>4570</v>
      </c>
      <c r="C47" s="4" t="s">
        <v>26</v>
      </c>
      <c r="D47" s="4" t="s">
        <v>24</v>
      </c>
      <c r="E47" s="2"/>
      <c r="F47" s="4" t="s">
        <v>6948</v>
      </c>
      <c r="G47" s="4" t="s">
        <v>100</v>
      </c>
      <c r="H47" s="4" t="s">
        <v>6917</v>
      </c>
      <c r="I47" s="4">
        <v>1</v>
      </c>
      <c r="J47" s="4" t="s">
        <v>6895</v>
      </c>
      <c r="K47" s="4">
        <v>72266397</v>
      </c>
      <c r="L47" s="6"/>
      <c r="M47" s="3">
        <v>45229</v>
      </c>
      <c r="N47" s="4">
        <v>1</v>
      </c>
      <c r="O47" s="4" t="s">
        <v>6895</v>
      </c>
      <c r="P47" s="4">
        <v>69320434</v>
      </c>
      <c r="Q47" s="6"/>
      <c r="R47" s="4">
        <v>27823</v>
      </c>
      <c r="S47" s="3">
        <v>45275</v>
      </c>
      <c r="T47" s="4"/>
    </row>
    <row r="48" spans="1:20" ht="15.75" thickBot="1" x14ac:dyDescent="0.3">
      <c r="A48" s="1">
        <v>38</v>
      </c>
      <c r="B48" t="s">
        <v>4571</v>
      </c>
      <c r="C48" s="4" t="s">
        <v>26</v>
      </c>
      <c r="D48" s="4" t="s">
        <v>24</v>
      </c>
      <c r="E48" s="2"/>
      <c r="F48" s="4" t="s">
        <v>6949</v>
      </c>
      <c r="G48" s="4" t="s">
        <v>100</v>
      </c>
      <c r="H48" s="4" t="s">
        <v>6938</v>
      </c>
      <c r="I48" s="4">
        <v>1</v>
      </c>
      <c r="J48" s="4" t="s">
        <v>6895</v>
      </c>
      <c r="K48" s="4">
        <v>80000000</v>
      </c>
      <c r="L48" s="6"/>
      <c r="M48" s="3">
        <v>45015</v>
      </c>
      <c r="N48" s="4">
        <v>1</v>
      </c>
      <c r="O48" s="4" t="s">
        <v>6895</v>
      </c>
      <c r="P48" s="4">
        <v>40138568</v>
      </c>
      <c r="Q48" s="6"/>
      <c r="R48" s="4">
        <v>17423</v>
      </c>
      <c r="S48" s="3">
        <v>45083</v>
      </c>
      <c r="T48" s="4" t="s">
        <v>7140</v>
      </c>
    </row>
    <row r="49" spans="1:20" ht="15.75" thickBot="1" x14ac:dyDescent="0.3">
      <c r="A49" s="1">
        <v>39</v>
      </c>
      <c r="B49" t="s">
        <v>4572</v>
      </c>
      <c r="C49" s="4" t="s">
        <v>26</v>
      </c>
      <c r="D49" s="4" t="s">
        <v>24</v>
      </c>
      <c r="E49" s="2"/>
      <c r="F49" s="4" t="s">
        <v>6950</v>
      </c>
      <c r="G49" s="4" t="s">
        <v>100</v>
      </c>
      <c r="H49" s="4" t="s">
        <v>6897</v>
      </c>
      <c r="I49" s="4">
        <v>1</v>
      </c>
      <c r="J49" s="4" t="s">
        <v>6895</v>
      </c>
      <c r="K49" s="4">
        <v>600000000</v>
      </c>
      <c r="L49" s="6"/>
      <c r="M49" s="3">
        <v>45015</v>
      </c>
      <c r="N49" s="4">
        <v>1</v>
      </c>
      <c r="O49" s="4" t="s">
        <v>6895</v>
      </c>
      <c r="P49" s="4">
        <v>341529389</v>
      </c>
      <c r="Q49" s="6"/>
      <c r="R49" s="4">
        <v>19023</v>
      </c>
      <c r="S49" s="3">
        <v>45085</v>
      </c>
      <c r="T49" s="4"/>
    </row>
    <row r="50" spans="1:20" ht="15.75" thickBot="1" x14ac:dyDescent="0.3">
      <c r="A50" s="1">
        <v>40</v>
      </c>
      <c r="B50" t="s">
        <v>4573</v>
      </c>
      <c r="C50" s="4" t="s">
        <v>26</v>
      </c>
      <c r="D50" s="4" t="s">
        <v>24</v>
      </c>
      <c r="E50" s="2"/>
      <c r="F50" s="4" t="s">
        <v>6951</v>
      </c>
      <c r="G50" s="4" t="s">
        <v>100</v>
      </c>
      <c r="H50" s="4" t="s">
        <v>6904</v>
      </c>
      <c r="I50" s="4">
        <v>1</v>
      </c>
      <c r="J50" s="4" t="s">
        <v>6895</v>
      </c>
      <c r="K50" s="4">
        <v>350000000</v>
      </c>
      <c r="L50" s="6"/>
      <c r="M50" s="3">
        <v>45230</v>
      </c>
      <c r="N50" s="4">
        <v>1</v>
      </c>
      <c r="O50" s="4" t="s">
        <v>6895</v>
      </c>
      <c r="P50" s="4">
        <v>343921000</v>
      </c>
      <c r="Q50" s="6"/>
      <c r="R50" s="4">
        <v>52423</v>
      </c>
      <c r="S50" s="3">
        <v>45272</v>
      </c>
      <c r="T50" s="4"/>
    </row>
    <row r="51" spans="1:20" ht="15.75" thickBot="1" x14ac:dyDescent="0.3">
      <c r="A51" s="1">
        <v>41</v>
      </c>
      <c r="B51" t="s">
        <v>4574</v>
      </c>
      <c r="C51" s="4" t="s">
        <v>26</v>
      </c>
      <c r="D51" s="4" t="s">
        <v>24</v>
      </c>
      <c r="E51" s="2"/>
      <c r="F51" s="4" t="s">
        <v>6952</v>
      </c>
      <c r="G51" s="4" t="s">
        <v>100</v>
      </c>
      <c r="H51" s="4" t="s">
        <v>6904</v>
      </c>
      <c r="I51" s="4">
        <v>1</v>
      </c>
      <c r="J51" s="4" t="s">
        <v>6895</v>
      </c>
      <c r="K51" s="4">
        <v>200000000</v>
      </c>
      <c r="L51" s="6"/>
      <c r="M51" s="3">
        <v>45107</v>
      </c>
      <c r="N51" s="4">
        <v>1</v>
      </c>
      <c r="O51" s="4" t="s">
        <v>6895</v>
      </c>
      <c r="P51" s="4">
        <v>199993263</v>
      </c>
      <c r="Q51" s="6"/>
      <c r="R51" s="4">
        <v>35423</v>
      </c>
      <c r="S51" s="3">
        <v>45252</v>
      </c>
      <c r="T51" s="4"/>
    </row>
    <row r="52" spans="1:20" ht="15.75" thickBot="1" x14ac:dyDescent="0.3">
      <c r="A52" s="1">
        <v>42</v>
      </c>
      <c r="B52" t="s">
        <v>4575</v>
      </c>
      <c r="C52" s="4" t="s">
        <v>26</v>
      </c>
      <c r="D52" s="4" t="s">
        <v>24</v>
      </c>
      <c r="E52" s="2"/>
      <c r="F52" s="4" t="s">
        <v>6953</v>
      </c>
      <c r="G52" s="4" t="s">
        <v>101</v>
      </c>
      <c r="H52" s="4" t="s">
        <v>6954</v>
      </c>
      <c r="I52" s="4">
        <v>1</v>
      </c>
      <c r="J52" s="4" t="s">
        <v>6895</v>
      </c>
      <c r="K52" s="4">
        <v>5460502</v>
      </c>
      <c r="L52" s="6"/>
      <c r="M52" s="3">
        <v>45076</v>
      </c>
      <c r="N52" s="4">
        <v>1</v>
      </c>
      <c r="O52" s="4" t="s">
        <v>6895</v>
      </c>
      <c r="P52" s="4">
        <v>3568950</v>
      </c>
      <c r="Q52" s="6"/>
      <c r="R52" s="4">
        <v>27223</v>
      </c>
      <c r="S52" s="3">
        <v>45113</v>
      </c>
      <c r="T52" s="4" t="s">
        <v>7143</v>
      </c>
    </row>
    <row r="53" spans="1:20" ht="15.75" thickBot="1" x14ac:dyDescent="0.3">
      <c r="A53" s="1">
        <v>43</v>
      </c>
      <c r="B53" t="s">
        <v>4576</v>
      </c>
      <c r="C53" s="4" t="s">
        <v>26</v>
      </c>
      <c r="D53" s="4" t="s">
        <v>24</v>
      </c>
      <c r="E53" s="2"/>
      <c r="F53" s="4" t="s">
        <v>6955</v>
      </c>
      <c r="G53" s="4" t="s">
        <v>101</v>
      </c>
      <c r="H53" s="4" t="s">
        <v>6956</v>
      </c>
      <c r="I53" s="4">
        <v>1</v>
      </c>
      <c r="J53" s="4" t="s">
        <v>6895</v>
      </c>
      <c r="K53" s="4">
        <v>18000000</v>
      </c>
      <c r="L53" s="6"/>
      <c r="M53" s="3">
        <v>44985</v>
      </c>
      <c r="N53" s="4">
        <v>1</v>
      </c>
      <c r="O53" s="4" t="s">
        <v>6895</v>
      </c>
      <c r="P53" s="4">
        <v>17520000</v>
      </c>
      <c r="Q53" s="6"/>
      <c r="R53" s="4">
        <v>14023</v>
      </c>
      <c r="S53" s="3">
        <v>44986</v>
      </c>
      <c r="T53" s="4" t="s">
        <v>7143</v>
      </c>
    </row>
    <row r="54" spans="1:20" ht="15.75" thickBot="1" x14ac:dyDescent="0.3">
      <c r="A54" s="1">
        <v>44</v>
      </c>
      <c r="B54" t="s">
        <v>4577</v>
      </c>
      <c r="C54" s="4" t="s">
        <v>26</v>
      </c>
      <c r="D54" s="4" t="s">
        <v>24</v>
      </c>
      <c r="E54" s="2"/>
      <c r="F54" s="4" t="s">
        <v>6957</v>
      </c>
      <c r="G54" s="4" t="s">
        <v>101</v>
      </c>
      <c r="H54" s="4" t="s">
        <v>6958</v>
      </c>
      <c r="I54" s="4">
        <v>1</v>
      </c>
      <c r="J54" s="4" t="s">
        <v>6895</v>
      </c>
      <c r="K54" s="4">
        <v>52200000</v>
      </c>
      <c r="L54" s="6"/>
      <c r="M54" s="3">
        <v>45015</v>
      </c>
      <c r="N54" s="4">
        <v>1</v>
      </c>
      <c r="O54" s="4" t="s">
        <v>6895</v>
      </c>
      <c r="P54" s="4">
        <v>39161400</v>
      </c>
      <c r="Q54" s="6"/>
      <c r="R54" s="4">
        <v>17323</v>
      </c>
      <c r="S54" s="3">
        <v>45056</v>
      </c>
      <c r="T54" s="4" t="s">
        <v>7143</v>
      </c>
    </row>
    <row r="55" spans="1:20" ht="15.75" thickBot="1" x14ac:dyDescent="0.3">
      <c r="A55" s="1">
        <v>45</v>
      </c>
      <c r="B55" t="s">
        <v>4578</v>
      </c>
      <c r="C55" s="4" t="s">
        <v>26</v>
      </c>
      <c r="D55" s="4" t="s">
        <v>24</v>
      </c>
      <c r="E55" s="2"/>
      <c r="F55" s="4" t="s">
        <v>6959</v>
      </c>
      <c r="G55" s="4" t="s">
        <v>101</v>
      </c>
      <c r="H55" s="4" t="s">
        <v>6915</v>
      </c>
      <c r="I55" s="4">
        <v>1</v>
      </c>
      <c r="J55" s="4" t="s">
        <v>6895</v>
      </c>
      <c r="K55" s="4">
        <v>15500000</v>
      </c>
      <c r="L55" s="6"/>
      <c r="M55" s="3">
        <v>45168</v>
      </c>
      <c r="N55" s="4">
        <v>1</v>
      </c>
      <c r="O55" s="4" t="s">
        <v>6895</v>
      </c>
      <c r="P55" s="4">
        <v>13242320</v>
      </c>
      <c r="Q55" s="6"/>
      <c r="R55" s="4">
        <v>44023</v>
      </c>
      <c r="S55" s="3">
        <v>45229</v>
      </c>
      <c r="T55" s="4" t="s">
        <v>7143</v>
      </c>
    </row>
    <row r="56" spans="1:20" ht="15.75" thickBot="1" x14ac:dyDescent="0.3">
      <c r="A56" s="1">
        <v>46</v>
      </c>
      <c r="B56" t="s">
        <v>4579</v>
      </c>
      <c r="C56" s="4" t="s">
        <v>26</v>
      </c>
      <c r="D56" s="4" t="s">
        <v>24</v>
      </c>
      <c r="E56" s="2"/>
      <c r="F56" s="4" t="s">
        <v>6960</v>
      </c>
      <c r="G56" s="4" t="s">
        <v>101</v>
      </c>
      <c r="H56" s="4" t="s">
        <v>6912</v>
      </c>
      <c r="I56" s="4">
        <v>1</v>
      </c>
      <c r="J56" s="4" t="s">
        <v>6895</v>
      </c>
      <c r="K56" s="4">
        <v>30000000</v>
      </c>
      <c r="L56" s="6"/>
      <c r="M56" s="3">
        <v>44985</v>
      </c>
      <c r="N56" s="4">
        <v>1</v>
      </c>
      <c r="O56" s="4" t="s">
        <v>6895</v>
      </c>
      <c r="P56" s="4">
        <v>13159000</v>
      </c>
      <c r="Q56" s="6"/>
      <c r="R56" s="4">
        <v>9923</v>
      </c>
      <c r="S56" s="3">
        <v>44992</v>
      </c>
      <c r="T56" s="4" t="s">
        <v>7143</v>
      </c>
    </row>
    <row r="57" spans="1:20" ht="15.75" thickBot="1" x14ac:dyDescent="0.3">
      <c r="A57" s="1">
        <v>47</v>
      </c>
      <c r="B57" t="s">
        <v>4580</v>
      </c>
      <c r="C57" s="4" t="s">
        <v>26</v>
      </c>
      <c r="D57" s="4" t="s">
        <v>24</v>
      </c>
      <c r="E57" s="2"/>
      <c r="F57" s="4" t="s">
        <v>6961</v>
      </c>
      <c r="G57" s="4" t="s">
        <v>101</v>
      </c>
      <c r="H57" s="4" t="s">
        <v>6962</v>
      </c>
      <c r="I57" s="4">
        <v>1</v>
      </c>
      <c r="J57" s="4" t="s">
        <v>6895</v>
      </c>
      <c r="K57" s="4">
        <v>50000000</v>
      </c>
      <c r="L57" s="6"/>
      <c r="M57" s="3">
        <v>45230</v>
      </c>
      <c r="N57" s="4">
        <v>1</v>
      </c>
      <c r="O57" s="4" t="s">
        <v>6895</v>
      </c>
      <c r="P57" s="4">
        <v>49932781</v>
      </c>
      <c r="Q57" s="6"/>
      <c r="R57" s="4">
        <v>47923</v>
      </c>
      <c r="S57" s="3">
        <v>45245</v>
      </c>
      <c r="T57" s="4" t="s">
        <v>7143</v>
      </c>
    </row>
    <row r="58" spans="1:20" ht="15.75" thickBot="1" x14ac:dyDescent="0.3">
      <c r="A58" s="1">
        <v>48</v>
      </c>
      <c r="B58" t="s">
        <v>4581</v>
      </c>
      <c r="C58" s="4" t="s">
        <v>26</v>
      </c>
      <c r="D58" s="4" t="s">
        <v>24</v>
      </c>
      <c r="E58" s="2"/>
      <c r="F58" s="4" t="s">
        <v>6963</v>
      </c>
      <c r="G58" s="4" t="s">
        <v>101</v>
      </c>
      <c r="H58" s="4" t="s">
        <v>6964</v>
      </c>
      <c r="I58" s="4">
        <v>1</v>
      </c>
      <c r="J58" s="4" t="s">
        <v>6895</v>
      </c>
      <c r="K58" s="4">
        <v>20000000</v>
      </c>
      <c r="L58" s="6"/>
      <c r="M58" s="3">
        <v>45230</v>
      </c>
      <c r="N58" s="4">
        <v>1</v>
      </c>
      <c r="O58" s="4" t="s">
        <v>6895</v>
      </c>
      <c r="P58" s="4">
        <v>20000000</v>
      </c>
      <c r="Q58" s="6"/>
      <c r="R58" s="4">
        <v>48323</v>
      </c>
      <c r="S58" s="3">
        <v>45274</v>
      </c>
      <c r="T58" s="4" t="s">
        <v>7143</v>
      </c>
    </row>
    <row r="59" spans="1:20" ht="15.75" thickBot="1" x14ac:dyDescent="0.3">
      <c r="A59" s="1">
        <v>49</v>
      </c>
      <c r="B59" t="s">
        <v>4582</v>
      </c>
      <c r="C59" s="4" t="s">
        <v>26</v>
      </c>
      <c r="D59" s="4" t="s">
        <v>24</v>
      </c>
      <c r="E59" s="2"/>
      <c r="F59" s="4" t="s">
        <v>6965</v>
      </c>
      <c r="G59" s="4" t="s">
        <v>101</v>
      </c>
      <c r="H59" s="4" t="s">
        <v>6966</v>
      </c>
      <c r="I59" s="4">
        <v>1</v>
      </c>
      <c r="J59" s="4" t="s">
        <v>6895</v>
      </c>
      <c r="K59" s="4">
        <v>10000000</v>
      </c>
      <c r="L59" s="6"/>
      <c r="M59" s="3">
        <v>45230</v>
      </c>
      <c r="N59" s="4">
        <v>1</v>
      </c>
      <c r="O59" s="4" t="s">
        <v>6895</v>
      </c>
      <c r="P59" s="4">
        <v>9718158</v>
      </c>
      <c r="Q59" s="6"/>
      <c r="R59" s="4">
        <v>52223</v>
      </c>
      <c r="S59" s="3">
        <v>45267</v>
      </c>
      <c r="T59" s="4" t="s">
        <v>7143</v>
      </c>
    </row>
    <row r="60" spans="1:20" ht="15.75" thickBot="1" x14ac:dyDescent="0.3">
      <c r="A60" s="1">
        <v>50</v>
      </c>
      <c r="B60" t="s">
        <v>4583</v>
      </c>
      <c r="C60" s="4" t="s">
        <v>26</v>
      </c>
      <c r="D60" s="4" t="s">
        <v>24</v>
      </c>
      <c r="E60" s="2"/>
      <c r="F60" s="4" t="s">
        <v>6967</v>
      </c>
      <c r="G60" s="4" t="s">
        <v>101</v>
      </c>
      <c r="H60" s="4" t="s">
        <v>6968</v>
      </c>
      <c r="I60" s="4">
        <v>1</v>
      </c>
      <c r="J60" s="4" t="s">
        <v>6895</v>
      </c>
      <c r="K60" s="4">
        <v>51925920</v>
      </c>
      <c r="L60" s="6"/>
      <c r="M60" s="3">
        <v>44957</v>
      </c>
      <c r="N60" s="4">
        <v>1</v>
      </c>
      <c r="O60" s="4" t="s">
        <v>6895</v>
      </c>
      <c r="P60" s="4">
        <v>51925920</v>
      </c>
      <c r="Q60" s="6"/>
      <c r="R60" s="4">
        <v>6823</v>
      </c>
      <c r="S60" s="3">
        <v>44992</v>
      </c>
      <c r="T60" s="4" t="s">
        <v>7143</v>
      </c>
    </row>
    <row r="61" spans="1:20" ht="15.75" thickBot="1" x14ac:dyDescent="0.3">
      <c r="A61" s="1">
        <v>51</v>
      </c>
      <c r="B61" t="s">
        <v>4584</v>
      </c>
      <c r="C61" s="4" t="s">
        <v>26</v>
      </c>
      <c r="D61" s="4" t="s">
        <v>24</v>
      </c>
      <c r="E61" s="2"/>
      <c r="F61" s="4" t="s">
        <v>6969</v>
      </c>
      <c r="G61" s="4" t="s">
        <v>101</v>
      </c>
      <c r="H61" s="4" t="s">
        <v>6938</v>
      </c>
      <c r="I61" s="4">
        <v>1</v>
      </c>
      <c r="J61" s="4" t="s">
        <v>6895</v>
      </c>
      <c r="K61" s="4">
        <v>41382650</v>
      </c>
      <c r="L61" s="6"/>
      <c r="M61" s="3">
        <v>44957</v>
      </c>
      <c r="N61" s="4">
        <v>1</v>
      </c>
      <c r="O61" s="4" t="s">
        <v>6895</v>
      </c>
      <c r="P61" s="4">
        <v>22490400</v>
      </c>
      <c r="Q61" s="6"/>
      <c r="R61" s="4">
        <v>11423</v>
      </c>
      <c r="S61" s="3">
        <v>45033</v>
      </c>
      <c r="T61" s="4" t="s">
        <v>7143</v>
      </c>
    </row>
    <row r="62" spans="1:20" ht="15.75" thickBot="1" x14ac:dyDescent="0.3">
      <c r="A62" s="1">
        <v>52</v>
      </c>
      <c r="B62" t="s">
        <v>4585</v>
      </c>
      <c r="C62" s="4" t="s">
        <v>26</v>
      </c>
      <c r="D62" s="4" t="s">
        <v>24</v>
      </c>
      <c r="E62" s="2"/>
      <c r="F62" s="4" t="s">
        <v>6970</v>
      </c>
      <c r="G62" s="4" t="s">
        <v>101</v>
      </c>
      <c r="H62" s="4" t="s">
        <v>6964</v>
      </c>
      <c r="I62" s="4">
        <v>1</v>
      </c>
      <c r="J62" s="4" t="s">
        <v>6895</v>
      </c>
      <c r="K62" s="4">
        <v>5000000</v>
      </c>
      <c r="L62" s="6"/>
      <c r="M62" s="3">
        <v>44957</v>
      </c>
      <c r="N62" s="4">
        <v>1</v>
      </c>
      <c r="O62" s="4" t="s">
        <v>6895</v>
      </c>
      <c r="P62" s="4">
        <v>2747400</v>
      </c>
      <c r="Q62" s="6"/>
      <c r="R62" s="4">
        <v>10023</v>
      </c>
      <c r="S62" s="3">
        <v>44987</v>
      </c>
      <c r="T62" s="4" t="s">
        <v>7143</v>
      </c>
    </row>
    <row r="63" spans="1:20" ht="15.75" thickBot="1" x14ac:dyDescent="0.3">
      <c r="A63" s="1">
        <v>53</v>
      </c>
      <c r="B63" t="s">
        <v>4586</v>
      </c>
      <c r="C63" s="4" t="s">
        <v>26</v>
      </c>
      <c r="D63" s="4" t="s">
        <v>24</v>
      </c>
      <c r="E63" s="2"/>
      <c r="F63" s="4" t="s">
        <v>6971</v>
      </c>
      <c r="G63" s="4" t="s">
        <v>101</v>
      </c>
      <c r="H63" s="4" t="s">
        <v>6966</v>
      </c>
      <c r="I63" s="4">
        <v>1</v>
      </c>
      <c r="J63" s="4" t="s">
        <v>6895</v>
      </c>
      <c r="K63" s="4">
        <v>30000000</v>
      </c>
      <c r="L63" s="6"/>
      <c r="M63" s="3">
        <v>45137</v>
      </c>
      <c r="N63" s="4">
        <v>1</v>
      </c>
      <c r="O63" s="4" t="s">
        <v>6895</v>
      </c>
      <c r="P63" s="4">
        <v>29999984</v>
      </c>
      <c r="Q63" s="6"/>
      <c r="R63" s="4">
        <v>15223</v>
      </c>
      <c r="S63" s="3">
        <v>45063</v>
      </c>
      <c r="T63" s="4" t="s">
        <v>7143</v>
      </c>
    </row>
    <row r="64" spans="1:20" ht="15.75" thickBot="1" x14ac:dyDescent="0.3">
      <c r="A64" s="1">
        <v>54</v>
      </c>
      <c r="B64" t="s">
        <v>4587</v>
      </c>
      <c r="C64" s="4" t="s">
        <v>26</v>
      </c>
      <c r="D64" s="4" t="s">
        <v>24</v>
      </c>
      <c r="E64" s="2"/>
      <c r="F64" s="4" t="s">
        <v>6972</v>
      </c>
      <c r="G64" s="4" t="s">
        <v>101</v>
      </c>
      <c r="H64" s="4" t="s">
        <v>6973</v>
      </c>
      <c r="I64" s="4">
        <v>1</v>
      </c>
      <c r="J64" s="4" t="s">
        <v>6895</v>
      </c>
      <c r="K64" s="4">
        <v>10000000</v>
      </c>
      <c r="L64" s="6"/>
      <c r="M64" s="3">
        <v>44957</v>
      </c>
      <c r="N64" s="4">
        <v>1</v>
      </c>
      <c r="O64" s="4" t="s">
        <v>6895</v>
      </c>
      <c r="P64" s="4">
        <v>6000000</v>
      </c>
      <c r="Q64" s="6"/>
      <c r="R64" s="4">
        <v>12623</v>
      </c>
      <c r="S64" s="3">
        <v>45099</v>
      </c>
      <c r="T64" s="4" t="s">
        <v>7143</v>
      </c>
    </row>
    <row r="65" spans="1:20" ht="15.75" thickBot="1" x14ac:dyDescent="0.3">
      <c r="A65" s="1">
        <v>55</v>
      </c>
      <c r="B65" t="s">
        <v>4588</v>
      </c>
      <c r="C65" s="4" t="s">
        <v>26</v>
      </c>
      <c r="D65" s="4" t="s">
        <v>24</v>
      </c>
      <c r="E65" s="2"/>
      <c r="F65" s="4" t="s">
        <v>6974</v>
      </c>
      <c r="G65" s="4" t="s">
        <v>101</v>
      </c>
      <c r="H65" s="4" t="s">
        <v>6938</v>
      </c>
      <c r="I65" s="4">
        <v>1</v>
      </c>
      <c r="J65" s="4" t="s">
        <v>6895</v>
      </c>
      <c r="K65" s="4">
        <v>45000000</v>
      </c>
      <c r="L65" s="6"/>
      <c r="M65" s="3">
        <v>44985</v>
      </c>
      <c r="N65" s="4">
        <v>1</v>
      </c>
      <c r="O65" s="4" t="s">
        <v>6895</v>
      </c>
      <c r="P65" s="4">
        <v>42965500</v>
      </c>
      <c r="Q65" s="6"/>
      <c r="R65" s="4">
        <v>13423</v>
      </c>
      <c r="S65" s="3">
        <v>45051</v>
      </c>
      <c r="T65" s="4" t="s">
        <v>7143</v>
      </c>
    </row>
    <row r="66" spans="1:20" ht="15.75" thickBot="1" x14ac:dyDescent="0.3">
      <c r="A66" s="1">
        <v>56</v>
      </c>
      <c r="B66" t="s">
        <v>4589</v>
      </c>
      <c r="C66" s="4" t="s">
        <v>26</v>
      </c>
      <c r="D66" s="4" t="s">
        <v>24</v>
      </c>
      <c r="E66" s="2"/>
      <c r="F66" s="4" t="s">
        <v>6975</v>
      </c>
      <c r="G66" s="4" t="s">
        <v>101</v>
      </c>
      <c r="H66" s="4" t="s">
        <v>6976</v>
      </c>
      <c r="I66" s="4">
        <v>1</v>
      </c>
      <c r="J66" s="4" t="s">
        <v>6895</v>
      </c>
      <c r="K66" s="4">
        <v>16000000</v>
      </c>
      <c r="L66" s="6"/>
      <c r="M66" s="3">
        <v>44985</v>
      </c>
      <c r="N66" s="4">
        <v>1</v>
      </c>
      <c r="O66" s="4" t="s">
        <v>6895</v>
      </c>
      <c r="P66" s="4">
        <v>15202003</v>
      </c>
      <c r="Q66" s="6"/>
      <c r="R66" s="4">
        <v>12023</v>
      </c>
      <c r="S66" s="3">
        <v>45166</v>
      </c>
      <c r="T66" s="4" t="s">
        <v>7143</v>
      </c>
    </row>
    <row r="67" spans="1:20" ht="15.75" thickBot="1" x14ac:dyDescent="0.3">
      <c r="A67" s="1">
        <v>57</v>
      </c>
      <c r="B67" t="s">
        <v>4590</v>
      </c>
      <c r="C67" s="4" t="s">
        <v>26</v>
      </c>
      <c r="D67" s="4" t="s">
        <v>24</v>
      </c>
      <c r="E67" s="2"/>
      <c r="F67" s="4" t="s">
        <v>6977</v>
      </c>
      <c r="G67" s="4" t="s">
        <v>101</v>
      </c>
      <c r="H67" s="4" t="s">
        <v>6938</v>
      </c>
      <c r="I67" s="4">
        <v>1</v>
      </c>
      <c r="J67" s="4" t="s">
        <v>6895</v>
      </c>
      <c r="K67" s="4">
        <v>50000000</v>
      </c>
      <c r="L67" s="6"/>
      <c r="M67" s="3">
        <v>44957</v>
      </c>
      <c r="N67" s="4">
        <v>1</v>
      </c>
      <c r="O67" s="4" t="s">
        <v>6895</v>
      </c>
      <c r="P67" s="4">
        <v>50000000</v>
      </c>
      <c r="Q67" s="6"/>
      <c r="R67" s="4">
        <v>12723</v>
      </c>
      <c r="S67" s="3">
        <v>45036</v>
      </c>
      <c r="T67" s="4" t="s">
        <v>7143</v>
      </c>
    </row>
    <row r="68" spans="1:20" ht="15.75" thickBot="1" x14ac:dyDescent="0.3">
      <c r="A68" s="1">
        <v>58</v>
      </c>
      <c r="B68" t="s">
        <v>4591</v>
      </c>
      <c r="C68" s="4" t="s">
        <v>26</v>
      </c>
      <c r="D68" s="4" t="s">
        <v>24</v>
      </c>
      <c r="E68" s="2"/>
      <c r="F68" s="4" t="s">
        <v>6978</v>
      </c>
      <c r="G68" s="4" t="s">
        <v>101</v>
      </c>
      <c r="H68" s="4" t="s">
        <v>6979</v>
      </c>
      <c r="I68" s="4">
        <v>1</v>
      </c>
      <c r="J68" s="4" t="s">
        <v>6895</v>
      </c>
      <c r="K68" s="4">
        <v>30616000</v>
      </c>
      <c r="L68" s="6"/>
      <c r="M68" s="3">
        <v>44985</v>
      </c>
      <c r="N68" s="4">
        <v>1</v>
      </c>
      <c r="O68" s="4" t="s">
        <v>6895</v>
      </c>
      <c r="P68" s="4">
        <v>14000000</v>
      </c>
      <c r="Q68" s="6"/>
      <c r="R68" s="4">
        <v>8623</v>
      </c>
      <c r="S68" s="3">
        <v>44987</v>
      </c>
      <c r="T68" s="4" t="s">
        <v>7143</v>
      </c>
    </row>
    <row r="69" spans="1:20" ht="15.75" thickBot="1" x14ac:dyDescent="0.3">
      <c r="A69" s="1">
        <v>59</v>
      </c>
      <c r="B69" t="s">
        <v>4592</v>
      </c>
      <c r="C69" s="4" t="s">
        <v>26</v>
      </c>
      <c r="D69" s="4" t="s">
        <v>24</v>
      </c>
      <c r="E69" s="2"/>
      <c r="F69" s="4" t="s">
        <v>6980</v>
      </c>
      <c r="G69" s="4" t="s">
        <v>101</v>
      </c>
      <c r="H69" s="4" t="s">
        <v>6981</v>
      </c>
      <c r="I69" s="4">
        <v>1</v>
      </c>
      <c r="J69" s="4" t="s">
        <v>6895</v>
      </c>
      <c r="K69" s="4">
        <v>8000000</v>
      </c>
      <c r="L69" s="6"/>
      <c r="M69" s="3">
        <v>45107</v>
      </c>
      <c r="N69" s="4">
        <v>1</v>
      </c>
      <c r="O69" s="4" t="s">
        <v>6895</v>
      </c>
      <c r="P69" s="4">
        <v>4998000</v>
      </c>
      <c r="Q69" s="6"/>
      <c r="R69" s="4">
        <v>43923</v>
      </c>
      <c r="S69" s="3">
        <v>45264</v>
      </c>
      <c r="T69" s="4" t="s">
        <v>7143</v>
      </c>
    </row>
    <row r="70" spans="1:20" ht="15.75" thickBot="1" x14ac:dyDescent="0.3">
      <c r="A70" s="1">
        <v>60</v>
      </c>
      <c r="B70" t="s">
        <v>4593</v>
      </c>
      <c r="C70" s="4" t="s">
        <v>26</v>
      </c>
      <c r="D70" s="4" t="s">
        <v>24</v>
      </c>
      <c r="E70" s="2"/>
      <c r="F70" s="4" t="s">
        <v>6982</v>
      </c>
      <c r="G70" s="4" t="s">
        <v>101</v>
      </c>
      <c r="H70" s="4" t="s">
        <v>6983</v>
      </c>
      <c r="I70" s="4">
        <v>1</v>
      </c>
      <c r="J70" s="4" t="s">
        <v>6895</v>
      </c>
      <c r="K70" s="4">
        <v>58367834</v>
      </c>
      <c r="L70" s="6"/>
      <c r="M70" s="3">
        <v>45046</v>
      </c>
      <c r="N70" s="4">
        <v>1</v>
      </c>
      <c r="O70" s="4" t="s">
        <v>6895</v>
      </c>
      <c r="P70" s="4">
        <v>31330000</v>
      </c>
      <c r="Q70" s="6"/>
      <c r="R70" s="4">
        <v>23423</v>
      </c>
      <c r="S70" s="3">
        <v>45152</v>
      </c>
      <c r="T70" s="4" t="s">
        <v>7143</v>
      </c>
    </row>
    <row r="71" spans="1:20" ht="15.75" thickBot="1" x14ac:dyDescent="0.3">
      <c r="A71" s="1">
        <v>61</v>
      </c>
      <c r="B71" t="s">
        <v>4594</v>
      </c>
      <c r="C71" s="4" t="s">
        <v>26</v>
      </c>
      <c r="D71" s="4" t="s">
        <v>24</v>
      </c>
      <c r="E71" s="2"/>
      <c r="F71" s="4" t="s">
        <v>6984</v>
      </c>
      <c r="G71" s="4" t="s">
        <v>95</v>
      </c>
      <c r="H71" s="4" t="s">
        <v>6985</v>
      </c>
      <c r="I71" s="4">
        <v>1</v>
      </c>
      <c r="J71" s="4" t="s">
        <v>6895</v>
      </c>
      <c r="K71" s="4">
        <v>118000000</v>
      </c>
      <c r="L71" s="6"/>
      <c r="M71" s="3">
        <v>45076</v>
      </c>
      <c r="N71" s="4">
        <v>1</v>
      </c>
      <c r="O71" s="4" t="s">
        <v>6895</v>
      </c>
      <c r="P71" s="4">
        <v>118000000</v>
      </c>
      <c r="Q71" s="6"/>
      <c r="R71" s="4">
        <v>24223</v>
      </c>
      <c r="S71" s="3">
        <v>45085</v>
      </c>
      <c r="T71" s="4"/>
    </row>
    <row r="72" spans="1:20" ht="15.75" thickBot="1" x14ac:dyDescent="0.3">
      <c r="A72" s="1">
        <v>62</v>
      </c>
      <c r="B72" t="s">
        <v>4595</v>
      </c>
      <c r="C72" s="4" t="s">
        <v>26</v>
      </c>
      <c r="D72" s="4" t="s">
        <v>24</v>
      </c>
      <c r="E72" s="2"/>
      <c r="F72" s="4" t="s">
        <v>6986</v>
      </c>
      <c r="G72" s="4" t="s">
        <v>95</v>
      </c>
      <c r="H72" s="4" t="s">
        <v>6987</v>
      </c>
      <c r="I72" s="4">
        <v>1</v>
      </c>
      <c r="J72" s="4" t="s">
        <v>6895</v>
      </c>
      <c r="K72" s="4">
        <v>120000000</v>
      </c>
      <c r="L72" s="6"/>
      <c r="M72" s="3">
        <v>45199</v>
      </c>
      <c r="N72" s="4">
        <v>1</v>
      </c>
      <c r="O72" s="4" t="s">
        <v>6895</v>
      </c>
      <c r="P72" s="4">
        <v>116817753</v>
      </c>
      <c r="Q72" s="6"/>
      <c r="R72" s="4">
        <v>48823</v>
      </c>
      <c r="S72" s="3">
        <v>45231</v>
      </c>
      <c r="T72" s="4"/>
    </row>
    <row r="73" spans="1:20" ht="15.75" thickBot="1" x14ac:dyDescent="0.3">
      <c r="A73" s="1">
        <v>63</v>
      </c>
      <c r="B73" t="s">
        <v>4596</v>
      </c>
      <c r="C73" s="4" t="s">
        <v>26</v>
      </c>
      <c r="D73" s="4" t="s">
        <v>24</v>
      </c>
      <c r="E73" s="2"/>
      <c r="F73" s="4" t="s">
        <v>6988</v>
      </c>
      <c r="G73" s="4" t="s">
        <v>95</v>
      </c>
      <c r="H73" s="4" t="s">
        <v>6989</v>
      </c>
      <c r="I73" s="4">
        <v>1</v>
      </c>
      <c r="J73" s="4" t="s">
        <v>6895</v>
      </c>
      <c r="K73" s="4">
        <v>30000000</v>
      </c>
      <c r="L73" s="6"/>
      <c r="M73" s="3">
        <v>45076</v>
      </c>
      <c r="N73" s="4">
        <v>1</v>
      </c>
      <c r="O73" s="4" t="s">
        <v>6895</v>
      </c>
      <c r="P73" s="4">
        <v>30000000</v>
      </c>
      <c r="Q73" s="6"/>
      <c r="R73" s="4">
        <v>19323</v>
      </c>
      <c r="S73" s="3">
        <v>45054</v>
      </c>
      <c r="T73" s="4"/>
    </row>
    <row r="74" spans="1:20" ht="15.75" thickBot="1" x14ac:dyDescent="0.3">
      <c r="A74" s="1">
        <v>64</v>
      </c>
      <c r="B74" t="s">
        <v>4597</v>
      </c>
      <c r="C74" s="4" t="s">
        <v>26</v>
      </c>
      <c r="D74" s="4" t="s">
        <v>24</v>
      </c>
      <c r="E74" s="2"/>
      <c r="F74" s="4" t="s">
        <v>6990</v>
      </c>
      <c r="G74" s="4" t="s">
        <v>95</v>
      </c>
      <c r="H74" s="4" t="s">
        <v>6991</v>
      </c>
      <c r="I74" s="4">
        <v>1</v>
      </c>
      <c r="J74" s="4" t="s">
        <v>6895</v>
      </c>
      <c r="K74" s="4">
        <v>36000000</v>
      </c>
      <c r="L74" s="6"/>
      <c r="M74" s="3">
        <v>45107</v>
      </c>
      <c r="N74" s="4">
        <v>1</v>
      </c>
      <c r="O74" s="4" t="s">
        <v>6895</v>
      </c>
      <c r="P74" s="4">
        <v>36000000</v>
      </c>
      <c r="Q74" s="6"/>
      <c r="R74" s="4">
        <v>12823</v>
      </c>
      <c r="S74" s="3">
        <v>45124</v>
      </c>
      <c r="T74" s="4"/>
    </row>
    <row r="75" spans="1:20" ht="15.75" thickBot="1" x14ac:dyDescent="0.3">
      <c r="A75" s="1">
        <v>65</v>
      </c>
      <c r="B75" t="s">
        <v>4598</v>
      </c>
      <c r="C75" s="4" t="s">
        <v>26</v>
      </c>
      <c r="D75" s="4" t="s">
        <v>24</v>
      </c>
      <c r="E75" s="2"/>
      <c r="F75" s="4" t="s">
        <v>6992</v>
      </c>
      <c r="G75" s="4" t="s">
        <v>95</v>
      </c>
      <c r="H75" s="4" t="s">
        <v>6991</v>
      </c>
      <c r="I75" s="4">
        <v>1</v>
      </c>
      <c r="J75" s="4" t="s">
        <v>6895</v>
      </c>
      <c r="K75" s="4">
        <v>36000000</v>
      </c>
      <c r="L75" s="6"/>
      <c r="M75" s="3">
        <v>45107</v>
      </c>
      <c r="N75" s="4">
        <v>1</v>
      </c>
      <c r="O75" s="4" t="s">
        <v>6895</v>
      </c>
      <c r="P75" s="4">
        <v>36000000</v>
      </c>
      <c r="Q75" s="6"/>
      <c r="R75" s="4">
        <v>12823</v>
      </c>
      <c r="S75" s="3">
        <v>45124</v>
      </c>
      <c r="T75" s="4"/>
    </row>
    <row r="76" spans="1:20" ht="15.75" thickBot="1" x14ac:dyDescent="0.3">
      <c r="A76" s="1">
        <v>66</v>
      </c>
      <c r="B76" t="s">
        <v>4599</v>
      </c>
      <c r="C76" s="4" t="s">
        <v>26</v>
      </c>
      <c r="D76" s="4" t="s">
        <v>24</v>
      </c>
      <c r="E76" s="2"/>
      <c r="F76" s="4" t="s">
        <v>6993</v>
      </c>
      <c r="G76" s="4" t="s">
        <v>95</v>
      </c>
      <c r="H76" s="4" t="s">
        <v>6991</v>
      </c>
      <c r="I76" s="4">
        <v>1</v>
      </c>
      <c r="J76" s="4" t="s">
        <v>6895</v>
      </c>
      <c r="K76" s="4">
        <v>29400000</v>
      </c>
      <c r="L76" s="6"/>
      <c r="M76" s="3">
        <v>45107</v>
      </c>
      <c r="N76" s="4">
        <v>1</v>
      </c>
      <c r="O76" s="4" t="s">
        <v>6895</v>
      </c>
      <c r="P76" s="4">
        <v>28093333</v>
      </c>
      <c r="Q76" s="6"/>
      <c r="R76" s="4">
        <v>12823</v>
      </c>
      <c r="S76" s="3">
        <v>45117</v>
      </c>
      <c r="T76" s="4"/>
    </row>
    <row r="77" spans="1:20" ht="15.75" thickBot="1" x14ac:dyDescent="0.3">
      <c r="A77" s="1">
        <v>67</v>
      </c>
      <c r="B77" t="s">
        <v>4600</v>
      </c>
      <c r="C77" s="4" t="s">
        <v>26</v>
      </c>
      <c r="D77" s="4" t="s">
        <v>24</v>
      </c>
      <c r="E77" s="2"/>
      <c r="F77" s="4" t="s">
        <v>6994</v>
      </c>
      <c r="G77" s="4" t="s">
        <v>95</v>
      </c>
      <c r="H77" s="4" t="s">
        <v>6991</v>
      </c>
      <c r="I77" s="4">
        <v>1</v>
      </c>
      <c r="J77" s="4" t="s">
        <v>6895</v>
      </c>
      <c r="K77" s="4">
        <v>29400000</v>
      </c>
      <c r="L77" s="6"/>
      <c r="M77" s="3">
        <v>45107</v>
      </c>
      <c r="N77" s="4">
        <v>1</v>
      </c>
      <c r="O77" s="4" t="s">
        <v>6895</v>
      </c>
      <c r="P77" s="4">
        <v>28093333</v>
      </c>
      <c r="Q77" s="6"/>
      <c r="R77" s="4">
        <v>12823</v>
      </c>
      <c r="S77" s="3">
        <v>45113</v>
      </c>
      <c r="T77" s="4"/>
    </row>
    <row r="78" spans="1:20" ht="15.75" thickBot="1" x14ac:dyDescent="0.3">
      <c r="A78" s="1">
        <v>68</v>
      </c>
      <c r="B78" t="s">
        <v>4601</v>
      </c>
      <c r="C78" s="4" t="s">
        <v>26</v>
      </c>
      <c r="D78" s="4" t="s">
        <v>24</v>
      </c>
      <c r="E78" s="2"/>
      <c r="F78" s="4" t="s">
        <v>6995</v>
      </c>
      <c r="G78" s="4" t="s">
        <v>95</v>
      </c>
      <c r="H78" s="4" t="s">
        <v>6894</v>
      </c>
      <c r="I78" s="4">
        <v>1</v>
      </c>
      <c r="J78" s="4" t="s">
        <v>6895</v>
      </c>
      <c r="K78" s="4">
        <v>20000000</v>
      </c>
      <c r="L78" s="6"/>
      <c r="M78" s="3">
        <v>45029</v>
      </c>
      <c r="N78" s="4">
        <v>1</v>
      </c>
      <c r="O78" s="4" t="s">
        <v>6895</v>
      </c>
      <c r="P78" s="4">
        <v>20000000</v>
      </c>
      <c r="Q78" s="6"/>
      <c r="R78" s="4">
        <v>27023</v>
      </c>
      <c r="S78" s="3">
        <v>45069</v>
      </c>
      <c r="T78" s="4"/>
    </row>
    <row r="79" spans="1:20" ht="15.75" thickBot="1" x14ac:dyDescent="0.3">
      <c r="A79" s="1">
        <v>69</v>
      </c>
      <c r="B79" t="s">
        <v>4602</v>
      </c>
      <c r="C79" s="4" t="s">
        <v>26</v>
      </c>
      <c r="D79" s="4" t="s">
        <v>24</v>
      </c>
      <c r="E79" s="2"/>
      <c r="F79" s="4" t="s">
        <v>6996</v>
      </c>
      <c r="G79" s="4" t="s">
        <v>95</v>
      </c>
      <c r="H79" s="4" t="s">
        <v>6985</v>
      </c>
      <c r="I79" s="4">
        <v>1</v>
      </c>
      <c r="J79" s="4" t="s">
        <v>6895</v>
      </c>
      <c r="K79" s="4">
        <v>47700000</v>
      </c>
      <c r="L79" s="6"/>
      <c r="M79" s="3">
        <v>45019</v>
      </c>
      <c r="N79" s="4">
        <v>1</v>
      </c>
      <c r="O79" s="4" t="s">
        <v>6895</v>
      </c>
      <c r="P79" s="4">
        <v>35748482</v>
      </c>
      <c r="Q79" s="6"/>
      <c r="R79" s="4">
        <v>20523</v>
      </c>
      <c r="S79" s="3">
        <v>45042</v>
      </c>
      <c r="T79" s="4"/>
    </row>
    <row r="80" spans="1:20" ht="15.75" thickBot="1" x14ac:dyDescent="0.3">
      <c r="A80" s="1">
        <v>70</v>
      </c>
      <c r="B80" t="s">
        <v>4603</v>
      </c>
      <c r="C80" s="4" t="s">
        <v>26</v>
      </c>
      <c r="D80" s="4" t="s">
        <v>24</v>
      </c>
      <c r="E80" s="2"/>
      <c r="F80" s="4" t="s">
        <v>6997</v>
      </c>
      <c r="G80" s="4" t="s">
        <v>95</v>
      </c>
      <c r="H80" s="4" t="s">
        <v>6998</v>
      </c>
      <c r="I80" s="4">
        <v>1</v>
      </c>
      <c r="J80" s="4" t="s">
        <v>6895</v>
      </c>
      <c r="K80" s="4">
        <v>17400000</v>
      </c>
      <c r="L80" s="6"/>
      <c r="M80" s="3">
        <v>44935</v>
      </c>
      <c r="N80" s="4">
        <v>1</v>
      </c>
      <c r="O80" s="4" t="s">
        <v>6895</v>
      </c>
      <c r="P80" s="4">
        <v>17380000</v>
      </c>
      <c r="Q80" s="6"/>
      <c r="R80" s="4">
        <v>10523</v>
      </c>
      <c r="S80" s="3">
        <v>44965</v>
      </c>
      <c r="T80" s="4"/>
    </row>
    <row r="81" spans="1:20" ht="15.75" thickBot="1" x14ac:dyDescent="0.3">
      <c r="A81" s="1">
        <v>71</v>
      </c>
      <c r="B81" t="s">
        <v>4604</v>
      </c>
      <c r="C81" s="4" t="s">
        <v>26</v>
      </c>
      <c r="D81" s="4" t="s">
        <v>24</v>
      </c>
      <c r="E81" s="2"/>
      <c r="F81" s="4" t="s">
        <v>6997</v>
      </c>
      <c r="G81" s="4" t="s">
        <v>95</v>
      </c>
      <c r="H81" s="4" t="s">
        <v>6998</v>
      </c>
      <c r="I81" s="4">
        <v>1</v>
      </c>
      <c r="J81" s="4" t="s">
        <v>6895</v>
      </c>
      <c r="K81" s="4">
        <v>17400000</v>
      </c>
      <c r="L81" s="6"/>
      <c r="M81" s="3">
        <v>44935</v>
      </c>
      <c r="N81" s="4">
        <v>1</v>
      </c>
      <c r="O81" s="4" t="s">
        <v>6895</v>
      </c>
      <c r="P81" s="4">
        <v>17380000</v>
      </c>
      <c r="Q81" s="6"/>
      <c r="R81" s="4">
        <v>10523</v>
      </c>
      <c r="S81" s="3">
        <v>44965</v>
      </c>
      <c r="T81" s="4"/>
    </row>
    <row r="82" spans="1:20" ht="15.75" thickBot="1" x14ac:dyDescent="0.3">
      <c r="A82" s="1">
        <v>72</v>
      </c>
      <c r="B82" t="s">
        <v>4605</v>
      </c>
      <c r="C82" s="4" t="s">
        <v>26</v>
      </c>
      <c r="D82" s="4" t="s">
        <v>24</v>
      </c>
      <c r="E82" s="2"/>
      <c r="F82" s="4" t="s">
        <v>6997</v>
      </c>
      <c r="G82" s="4" t="s">
        <v>95</v>
      </c>
      <c r="H82" s="4" t="s">
        <v>6998</v>
      </c>
      <c r="I82" s="4">
        <v>1</v>
      </c>
      <c r="J82" s="4" t="s">
        <v>6895</v>
      </c>
      <c r="K82" s="4">
        <v>17400000</v>
      </c>
      <c r="L82" s="6"/>
      <c r="M82" s="3">
        <v>44935</v>
      </c>
      <c r="N82" s="4">
        <v>1</v>
      </c>
      <c r="O82" s="4" t="s">
        <v>6895</v>
      </c>
      <c r="P82" s="4">
        <v>17380000</v>
      </c>
      <c r="Q82" s="6"/>
      <c r="R82" s="4">
        <v>10523</v>
      </c>
      <c r="S82" s="3">
        <v>44965</v>
      </c>
      <c r="T82" s="4"/>
    </row>
    <row r="83" spans="1:20" ht="15.75" thickBot="1" x14ac:dyDescent="0.3">
      <c r="A83" s="1">
        <v>73</v>
      </c>
      <c r="B83" t="s">
        <v>4606</v>
      </c>
      <c r="C83" s="4" t="s">
        <v>26</v>
      </c>
      <c r="D83" s="4" t="s">
        <v>24</v>
      </c>
      <c r="E83" s="2"/>
      <c r="F83" s="4" t="s">
        <v>6997</v>
      </c>
      <c r="G83" s="4" t="s">
        <v>95</v>
      </c>
      <c r="H83" s="4" t="s">
        <v>6998</v>
      </c>
      <c r="I83" s="4">
        <v>1</v>
      </c>
      <c r="J83" s="4" t="s">
        <v>6895</v>
      </c>
      <c r="K83" s="4">
        <v>17400000</v>
      </c>
      <c r="L83" s="6"/>
      <c r="M83" s="3">
        <v>44935</v>
      </c>
      <c r="N83" s="4">
        <v>1</v>
      </c>
      <c r="O83" s="4" t="s">
        <v>6895</v>
      </c>
      <c r="P83" s="4">
        <v>17380000</v>
      </c>
      <c r="Q83" s="6"/>
      <c r="R83" s="4">
        <v>10523</v>
      </c>
      <c r="S83" s="3">
        <v>44965</v>
      </c>
      <c r="T83" s="4"/>
    </row>
    <row r="84" spans="1:20" ht="15.75" thickBot="1" x14ac:dyDescent="0.3">
      <c r="A84" s="1">
        <v>74</v>
      </c>
      <c r="B84" t="s">
        <v>4607</v>
      </c>
      <c r="C84" s="4" t="s">
        <v>26</v>
      </c>
      <c r="D84" s="4" t="s">
        <v>24</v>
      </c>
      <c r="E84" s="2"/>
      <c r="F84" s="4" t="s">
        <v>6999</v>
      </c>
      <c r="G84" s="4" t="s">
        <v>95</v>
      </c>
      <c r="H84" s="4" t="s">
        <v>6998</v>
      </c>
      <c r="I84" s="4">
        <v>1</v>
      </c>
      <c r="J84" s="4" t="s">
        <v>6895</v>
      </c>
      <c r="K84" s="4">
        <v>17400000</v>
      </c>
      <c r="L84" s="6"/>
      <c r="M84" s="3">
        <v>44935</v>
      </c>
      <c r="N84" s="4">
        <v>1</v>
      </c>
      <c r="O84" s="4" t="s">
        <v>6895</v>
      </c>
      <c r="P84" s="4">
        <v>17380000</v>
      </c>
      <c r="Q84" s="6"/>
      <c r="R84" s="4">
        <v>10523</v>
      </c>
      <c r="S84" s="3">
        <v>44965</v>
      </c>
      <c r="T84" s="4"/>
    </row>
    <row r="85" spans="1:20" ht="15.75" thickBot="1" x14ac:dyDescent="0.3">
      <c r="A85" s="1">
        <v>75</v>
      </c>
      <c r="B85" t="s">
        <v>4608</v>
      </c>
      <c r="C85" s="4" t="s">
        <v>26</v>
      </c>
      <c r="D85" s="4" t="s">
        <v>24</v>
      </c>
      <c r="E85" s="2"/>
      <c r="F85" s="4" t="s">
        <v>6999</v>
      </c>
      <c r="G85" s="4" t="s">
        <v>95</v>
      </c>
      <c r="H85" s="4" t="s">
        <v>6998</v>
      </c>
      <c r="I85" s="4">
        <v>1</v>
      </c>
      <c r="J85" s="4" t="s">
        <v>6895</v>
      </c>
      <c r="K85" s="4">
        <v>17400000</v>
      </c>
      <c r="L85" s="6"/>
      <c r="M85" s="3">
        <v>44935</v>
      </c>
      <c r="N85" s="4">
        <v>1</v>
      </c>
      <c r="O85" s="4" t="s">
        <v>6895</v>
      </c>
      <c r="P85" s="4">
        <v>17380000</v>
      </c>
      <c r="Q85" s="6"/>
      <c r="R85" s="4">
        <v>10523</v>
      </c>
      <c r="S85" s="3">
        <v>44965</v>
      </c>
      <c r="T85" s="4"/>
    </row>
    <row r="86" spans="1:20" ht="15.75" thickBot="1" x14ac:dyDescent="0.3">
      <c r="A86" s="1">
        <v>76</v>
      </c>
      <c r="B86" t="s">
        <v>4609</v>
      </c>
      <c r="C86" s="4" t="s">
        <v>26</v>
      </c>
      <c r="D86" s="4" t="s">
        <v>24</v>
      </c>
      <c r="E86" s="2"/>
      <c r="F86" s="4" t="s">
        <v>7000</v>
      </c>
      <c r="G86" s="4" t="s">
        <v>95</v>
      </c>
      <c r="H86" s="4" t="s">
        <v>6998</v>
      </c>
      <c r="I86" s="4">
        <v>1</v>
      </c>
      <c r="J86" s="4" t="s">
        <v>6895</v>
      </c>
      <c r="K86" s="4">
        <v>17400000</v>
      </c>
      <c r="L86" s="6"/>
      <c r="M86" s="3">
        <v>44935</v>
      </c>
      <c r="N86" s="4">
        <v>1</v>
      </c>
      <c r="O86" s="4" t="s">
        <v>6895</v>
      </c>
      <c r="P86" s="4">
        <v>17380000</v>
      </c>
      <c r="Q86" s="6"/>
      <c r="R86" s="4">
        <v>10523</v>
      </c>
      <c r="S86" s="3">
        <v>44965</v>
      </c>
      <c r="T86" s="4"/>
    </row>
    <row r="87" spans="1:20" ht="15.75" thickBot="1" x14ac:dyDescent="0.3">
      <c r="A87" s="1">
        <v>77</v>
      </c>
      <c r="B87" t="s">
        <v>4610</v>
      </c>
      <c r="C87" s="4" t="s">
        <v>26</v>
      </c>
      <c r="D87" s="4" t="s">
        <v>24</v>
      </c>
      <c r="E87" s="2"/>
      <c r="F87" s="4" t="s">
        <v>7000</v>
      </c>
      <c r="G87" s="4" t="s">
        <v>95</v>
      </c>
      <c r="H87" s="4" t="s">
        <v>6998</v>
      </c>
      <c r="I87" s="4">
        <v>1</v>
      </c>
      <c r="J87" s="4" t="s">
        <v>6895</v>
      </c>
      <c r="K87" s="4">
        <v>17400000</v>
      </c>
      <c r="L87" s="6"/>
      <c r="M87" s="3">
        <v>44935</v>
      </c>
      <c r="N87" s="4">
        <v>1</v>
      </c>
      <c r="O87" s="4" t="s">
        <v>6895</v>
      </c>
      <c r="P87" s="4">
        <v>17380000</v>
      </c>
      <c r="Q87" s="6"/>
      <c r="R87" s="4">
        <v>10523</v>
      </c>
      <c r="S87" s="3">
        <v>44965</v>
      </c>
      <c r="T87" s="4"/>
    </row>
    <row r="88" spans="1:20" ht="15.75" thickBot="1" x14ac:dyDescent="0.3">
      <c r="A88" s="1">
        <v>78</v>
      </c>
      <c r="B88" t="s">
        <v>4611</v>
      </c>
      <c r="C88" s="4" t="s">
        <v>26</v>
      </c>
      <c r="D88" s="4" t="s">
        <v>24</v>
      </c>
      <c r="E88" s="2"/>
      <c r="F88" s="4" t="s">
        <v>7001</v>
      </c>
      <c r="G88" s="4" t="s">
        <v>95</v>
      </c>
      <c r="H88" s="4" t="s">
        <v>6998</v>
      </c>
      <c r="I88" s="4">
        <v>1</v>
      </c>
      <c r="J88" s="4" t="s">
        <v>6895</v>
      </c>
      <c r="K88" s="4">
        <v>17400000</v>
      </c>
      <c r="L88" s="6"/>
      <c r="M88" s="3">
        <v>44935</v>
      </c>
      <c r="N88" s="4">
        <v>1</v>
      </c>
      <c r="O88" s="4" t="s">
        <v>6895</v>
      </c>
      <c r="P88" s="4">
        <v>17380000</v>
      </c>
      <c r="Q88" s="6"/>
      <c r="R88" s="4">
        <v>10523</v>
      </c>
      <c r="S88" s="3">
        <v>44965</v>
      </c>
      <c r="T88" s="4"/>
    </row>
    <row r="89" spans="1:20" ht="15.75" thickBot="1" x14ac:dyDescent="0.3">
      <c r="A89" s="1">
        <v>79</v>
      </c>
      <c r="B89" t="s">
        <v>4612</v>
      </c>
      <c r="C89" s="4" t="s">
        <v>26</v>
      </c>
      <c r="D89" s="4" t="s">
        <v>24</v>
      </c>
      <c r="E89" s="2"/>
      <c r="F89" s="4" t="s">
        <v>6997</v>
      </c>
      <c r="G89" s="4" t="s">
        <v>95</v>
      </c>
      <c r="H89" s="4" t="s">
        <v>6998</v>
      </c>
      <c r="I89" s="4">
        <v>1</v>
      </c>
      <c r="J89" s="4" t="s">
        <v>6895</v>
      </c>
      <c r="K89" s="4">
        <v>17400000</v>
      </c>
      <c r="L89" s="6"/>
      <c r="M89" s="3">
        <v>44935</v>
      </c>
      <c r="N89" s="4">
        <v>1</v>
      </c>
      <c r="O89" s="4" t="s">
        <v>6895</v>
      </c>
      <c r="P89" s="4">
        <v>17380000</v>
      </c>
      <c r="Q89" s="6"/>
      <c r="R89" s="4">
        <v>10523</v>
      </c>
      <c r="S89" s="3">
        <v>44965</v>
      </c>
      <c r="T89" s="4"/>
    </row>
    <row r="90" spans="1:20" ht="15.75" thickBot="1" x14ac:dyDescent="0.3">
      <c r="A90" s="1">
        <v>80</v>
      </c>
      <c r="B90" t="s">
        <v>4613</v>
      </c>
      <c r="C90" s="4" t="s">
        <v>26</v>
      </c>
      <c r="D90" s="4" t="s">
        <v>24</v>
      </c>
      <c r="E90" s="2"/>
      <c r="F90" s="4" t="s">
        <v>7002</v>
      </c>
      <c r="G90" s="4" t="s">
        <v>95</v>
      </c>
      <c r="H90" s="4" t="s">
        <v>6998</v>
      </c>
      <c r="I90" s="4">
        <v>1</v>
      </c>
      <c r="J90" s="4" t="s">
        <v>6895</v>
      </c>
      <c r="K90" s="4">
        <v>17400000</v>
      </c>
      <c r="L90" s="6"/>
      <c r="M90" s="3">
        <v>44935</v>
      </c>
      <c r="N90" s="4">
        <v>1</v>
      </c>
      <c r="O90" s="4" t="s">
        <v>6895</v>
      </c>
      <c r="P90" s="4">
        <v>17380000</v>
      </c>
      <c r="Q90" s="6"/>
      <c r="R90" s="4">
        <v>10523</v>
      </c>
      <c r="S90" s="3">
        <v>44965</v>
      </c>
      <c r="T90" s="4"/>
    </row>
    <row r="91" spans="1:20" ht="15.75" thickBot="1" x14ac:dyDescent="0.3">
      <c r="A91" s="1">
        <v>81</v>
      </c>
      <c r="B91" t="s">
        <v>4614</v>
      </c>
      <c r="C91" s="4" t="s">
        <v>26</v>
      </c>
      <c r="D91" s="4" t="s">
        <v>24</v>
      </c>
      <c r="E91" s="2"/>
      <c r="F91" s="4" t="s">
        <v>6999</v>
      </c>
      <c r="G91" s="4" t="s">
        <v>95</v>
      </c>
      <c r="H91" s="4" t="s">
        <v>6998</v>
      </c>
      <c r="I91" s="4">
        <v>1</v>
      </c>
      <c r="J91" s="4" t="s">
        <v>6895</v>
      </c>
      <c r="K91" s="4">
        <v>17400000</v>
      </c>
      <c r="L91" s="6"/>
      <c r="M91" s="3">
        <v>44935</v>
      </c>
      <c r="N91" s="4">
        <v>1</v>
      </c>
      <c r="O91" s="4" t="s">
        <v>6895</v>
      </c>
      <c r="P91" s="4">
        <v>17380000</v>
      </c>
      <c r="Q91" s="6"/>
      <c r="R91" s="4">
        <v>10523</v>
      </c>
      <c r="S91" s="3">
        <v>44970</v>
      </c>
      <c r="T91" s="4"/>
    </row>
    <row r="92" spans="1:20" ht="15.75" thickBot="1" x14ac:dyDescent="0.3">
      <c r="A92" s="1">
        <v>82</v>
      </c>
      <c r="B92" t="s">
        <v>4615</v>
      </c>
      <c r="C92" s="4" t="s">
        <v>26</v>
      </c>
      <c r="D92" s="4" t="s">
        <v>24</v>
      </c>
      <c r="E92" s="2"/>
      <c r="F92" s="4" t="s">
        <v>6999</v>
      </c>
      <c r="G92" s="4" t="s">
        <v>95</v>
      </c>
      <c r="H92" s="4" t="s">
        <v>6998</v>
      </c>
      <c r="I92" s="4">
        <v>1</v>
      </c>
      <c r="J92" s="4" t="s">
        <v>6895</v>
      </c>
      <c r="K92" s="4">
        <v>17400000</v>
      </c>
      <c r="L92" s="6"/>
      <c r="M92" s="3">
        <v>44935</v>
      </c>
      <c r="N92" s="4">
        <v>1</v>
      </c>
      <c r="O92" s="4" t="s">
        <v>6895</v>
      </c>
      <c r="P92" s="4">
        <v>17380000</v>
      </c>
      <c r="Q92" s="6"/>
      <c r="R92" s="4">
        <v>10523</v>
      </c>
      <c r="S92" s="3">
        <v>44970</v>
      </c>
      <c r="T92" s="4"/>
    </row>
    <row r="93" spans="1:20" ht="15.75" thickBot="1" x14ac:dyDescent="0.3">
      <c r="A93" s="1">
        <v>83</v>
      </c>
      <c r="B93" t="s">
        <v>4616</v>
      </c>
      <c r="C93" s="4" t="s">
        <v>26</v>
      </c>
      <c r="D93" s="4" t="s">
        <v>24</v>
      </c>
      <c r="E93" s="2"/>
      <c r="F93" s="4" t="s">
        <v>6999</v>
      </c>
      <c r="G93" s="4" t="s">
        <v>95</v>
      </c>
      <c r="H93" s="4" t="s">
        <v>6998</v>
      </c>
      <c r="I93" s="4">
        <v>1</v>
      </c>
      <c r="J93" s="4" t="s">
        <v>6895</v>
      </c>
      <c r="K93" s="4">
        <v>17400000</v>
      </c>
      <c r="L93" s="6"/>
      <c r="M93" s="3">
        <v>44935</v>
      </c>
      <c r="N93" s="4">
        <v>1</v>
      </c>
      <c r="O93" s="4" t="s">
        <v>6895</v>
      </c>
      <c r="P93" s="4">
        <v>17380000</v>
      </c>
      <c r="Q93" s="6"/>
      <c r="R93" s="4">
        <v>10523</v>
      </c>
      <c r="S93" s="3">
        <v>44970</v>
      </c>
      <c r="T93" s="4"/>
    </row>
    <row r="94" spans="1:20" ht="15.75" thickBot="1" x14ac:dyDescent="0.3">
      <c r="A94" s="1">
        <v>84</v>
      </c>
      <c r="B94" t="s">
        <v>4617</v>
      </c>
      <c r="C94" s="4" t="s">
        <v>26</v>
      </c>
      <c r="D94" s="4" t="s">
        <v>24</v>
      </c>
      <c r="E94" s="2"/>
      <c r="F94" s="4" t="s">
        <v>6999</v>
      </c>
      <c r="G94" s="4" t="s">
        <v>95</v>
      </c>
      <c r="H94" s="4" t="s">
        <v>6998</v>
      </c>
      <c r="I94" s="4">
        <v>1</v>
      </c>
      <c r="J94" s="4" t="s">
        <v>6895</v>
      </c>
      <c r="K94" s="4">
        <v>17400000</v>
      </c>
      <c r="L94" s="6"/>
      <c r="M94" s="3">
        <v>44935</v>
      </c>
      <c r="N94" s="4">
        <v>1</v>
      </c>
      <c r="O94" s="4" t="s">
        <v>6895</v>
      </c>
      <c r="P94" s="4">
        <v>17380000</v>
      </c>
      <c r="Q94" s="6"/>
      <c r="R94" s="4">
        <v>10523</v>
      </c>
      <c r="S94" s="3">
        <v>44970</v>
      </c>
      <c r="T94" s="4"/>
    </row>
    <row r="95" spans="1:20" ht="15.75" thickBot="1" x14ac:dyDescent="0.3">
      <c r="A95" s="1">
        <v>85</v>
      </c>
      <c r="B95" t="s">
        <v>4618</v>
      </c>
      <c r="C95" s="4" t="s">
        <v>26</v>
      </c>
      <c r="D95" s="4" t="s">
        <v>24</v>
      </c>
      <c r="E95" s="2"/>
      <c r="F95" s="4" t="s">
        <v>6999</v>
      </c>
      <c r="G95" s="4" t="s">
        <v>95</v>
      </c>
      <c r="H95" s="4" t="s">
        <v>6998</v>
      </c>
      <c r="I95" s="4">
        <v>1</v>
      </c>
      <c r="J95" s="4" t="s">
        <v>6895</v>
      </c>
      <c r="K95" s="4">
        <v>17400000</v>
      </c>
      <c r="L95" s="6"/>
      <c r="M95" s="3">
        <v>44935</v>
      </c>
      <c r="N95" s="4">
        <v>1</v>
      </c>
      <c r="O95" s="4" t="s">
        <v>6895</v>
      </c>
      <c r="P95" s="4">
        <v>17380000</v>
      </c>
      <c r="Q95" s="6"/>
      <c r="R95" s="4">
        <v>10523</v>
      </c>
      <c r="S95" s="3">
        <v>44970</v>
      </c>
      <c r="T95" s="4"/>
    </row>
    <row r="96" spans="1:20" ht="15.75" thickBot="1" x14ac:dyDescent="0.3">
      <c r="A96" s="1">
        <v>86</v>
      </c>
      <c r="B96" t="s">
        <v>4619</v>
      </c>
      <c r="C96" s="4" t="s">
        <v>26</v>
      </c>
      <c r="D96" s="4" t="s">
        <v>24</v>
      </c>
      <c r="E96" s="2"/>
      <c r="F96" s="4" t="s">
        <v>6999</v>
      </c>
      <c r="G96" s="4" t="s">
        <v>95</v>
      </c>
      <c r="H96" s="4" t="s">
        <v>6998</v>
      </c>
      <c r="I96" s="4">
        <v>1</v>
      </c>
      <c r="J96" s="4" t="s">
        <v>6895</v>
      </c>
      <c r="K96" s="4">
        <v>17400000</v>
      </c>
      <c r="L96" s="6"/>
      <c r="M96" s="3">
        <v>44935</v>
      </c>
      <c r="N96" s="4">
        <v>1</v>
      </c>
      <c r="O96" s="4" t="s">
        <v>6895</v>
      </c>
      <c r="P96" s="4">
        <v>17380000</v>
      </c>
      <c r="Q96" s="6"/>
      <c r="R96" s="4">
        <v>10523</v>
      </c>
      <c r="S96" s="3">
        <v>44970</v>
      </c>
      <c r="T96" s="4"/>
    </row>
    <row r="97" spans="1:20" ht="15.75" thickBot="1" x14ac:dyDescent="0.3">
      <c r="A97" s="1">
        <v>87</v>
      </c>
      <c r="B97" t="s">
        <v>4620</v>
      </c>
      <c r="C97" s="4" t="s">
        <v>26</v>
      </c>
      <c r="D97" s="4" t="s">
        <v>24</v>
      </c>
      <c r="E97" s="2"/>
      <c r="F97" s="4" t="s">
        <v>6999</v>
      </c>
      <c r="G97" s="4" t="s">
        <v>95</v>
      </c>
      <c r="H97" s="4" t="s">
        <v>6998</v>
      </c>
      <c r="I97" s="4">
        <v>1</v>
      </c>
      <c r="J97" s="4" t="s">
        <v>6895</v>
      </c>
      <c r="K97" s="4">
        <v>17400000</v>
      </c>
      <c r="L97" s="6"/>
      <c r="M97" s="3">
        <v>44935</v>
      </c>
      <c r="N97" s="4">
        <v>1</v>
      </c>
      <c r="O97" s="4" t="s">
        <v>6895</v>
      </c>
      <c r="P97" s="4">
        <v>17380000</v>
      </c>
      <c r="Q97" s="6"/>
      <c r="R97" s="4">
        <v>10523</v>
      </c>
      <c r="S97" s="3">
        <v>44970</v>
      </c>
      <c r="T97" s="4"/>
    </row>
    <row r="98" spans="1:20" ht="15.75" thickBot="1" x14ac:dyDescent="0.3">
      <c r="A98" s="1">
        <v>88</v>
      </c>
      <c r="B98" t="s">
        <v>4621</v>
      </c>
      <c r="C98" s="4" t="s">
        <v>26</v>
      </c>
      <c r="D98" s="4" t="s">
        <v>24</v>
      </c>
      <c r="E98" s="2"/>
      <c r="F98" s="4" t="s">
        <v>6999</v>
      </c>
      <c r="G98" s="4" t="s">
        <v>95</v>
      </c>
      <c r="H98" s="4" t="s">
        <v>6998</v>
      </c>
      <c r="I98" s="4">
        <v>1</v>
      </c>
      <c r="J98" s="4" t="s">
        <v>6895</v>
      </c>
      <c r="K98" s="4">
        <v>17400000</v>
      </c>
      <c r="L98" s="6"/>
      <c r="M98" s="3">
        <v>44935</v>
      </c>
      <c r="N98" s="4">
        <v>1</v>
      </c>
      <c r="O98" s="4" t="s">
        <v>6895</v>
      </c>
      <c r="P98" s="4">
        <v>17380000</v>
      </c>
      <c r="Q98" s="6"/>
      <c r="R98" s="4">
        <v>10523</v>
      </c>
      <c r="S98" s="3">
        <v>44970</v>
      </c>
      <c r="T98" s="4"/>
    </row>
    <row r="99" spans="1:20" ht="15.75" thickBot="1" x14ac:dyDescent="0.3">
      <c r="A99" s="1">
        <v>89</v>
      </c>
      <c r="B99" t="s">
        <v>4622</v>
      </c>
      <c r="C99" s="4" t="s">
        <v>26</v>
      </c>
      <c r="D99" s="4" t="s">
        <v>24</v>
      </c>
      <c r="E99" s="2"/>
      <c r="F99" s="4" t="s">
        <v>6999</v>
      </c>
      <c r="G99" s="4" t="s">
        <v>95</v>
      </c>
      <c r="H99" s="4" t="s">
        <v>6998</v>
      </c>
      <c r="I99" s="4">
        <v>1</v>
      </c>
      <c r="J99" s="4" t="s">
        <v>6895</v>
      </c>
      <c r="K99" s="4">
        <v>17400000</v>
      </c>
      <c r="L99" s="6"/>
      <c r="M99" s="3">
        <v>44935</v>
      </c>
      <c r="N99" s="4">
        <v>1</v>
      </c>
      <c r="O99" s="4" t="s">
        <v>6895</v>
      </c>
      <c r="P99" s="4">
        <v>17380000</v>
      </c>
      <c r="Q99" s="6"/>
      <c r="R99" s="4">
        <v>10523</v>
      </c>
      <c r="S99" s="3">
        <v>44970</v>
      </c>
      <c r="T99" s="4"/>
    </row>
    <row r="100" spans="1:20" ht="15.75" thickBot="1" x14ac:dyDescent="0.3">
      <c r="A100" s="1">
        <v>90</v>
      </c>
      <c r="B100" t="s">
        <v>4623</v>
      </c>
      <c r="C100" s="4" t="s">
        <v>26</v>
      </c>
      <c r="D100" s="4" t="s">
        <v>24</v>
      </c>
      <c r="E100" s="2"/>
      <c r="F100" s="4" t="s">
        <v>7003</v>
      </c>
      <c r="G100" s="4" t="s">
        <v>95</v>
      </c>
      <c r="H100" s="4" t="s">
        <v>6998</v>
      </c>
      <c r="I100" s="4">
        <v>1</v>
      </c>
      <c r="J100" s="4" t="s">
        <v>6895</v>
      </c>
      <c r="K100" s="4">
        <v>17400000</v>
      </c>
      <c r="L100" s="6"/>
      <c r="M100" s="3">
        <v>44935</v>
      </c>
      <c r="N100" s="4">
        <v>1</v>
      </c>
      <c r="O100" s="4" t="s">
        <v>6895</v>
      </c>
      <c r="P100" s="4">
        <v>17380000</v>
      </c>
      <c r="Q100" s="6"/>
      <c r="R100" s="4">
        <v>10523</v>
      </c>
      <c r="S100" s="3">
        <v>44970</v>
      </c>
      <c r="T100" s="4"/>
    </row>
    <row r="101" spans="1:20" ht="15.75" thickBot="1" x14ac:dyDescent="0.3">
      <c r="A101" s="1">
        <v>91</v>
      </c>
      <c r="B101" t="s">
        <v>4624</v>
      </c>
      <c r="C101" s="4" t="s">
        <v>26</v>
      </c>
      <c r="D101" s="4" t="s">
        <v>24</v>
      </c>
      <c r="E101" s="2"/>
      <c r="F101" s="4" t="s">
        <v>6999</v>
      </c>
      <c r="G101" s="4" t="s">
        <v>95</v>
      </c>
      <c r="H101" s="4" t="s">
        <v>6998</v>
      </c>
      <c r="I101" s="4">
        <v>1</v>
      </c>
      <c r="J101" s="4" t="s">
        <v>6895</v>
      </c>
      <c r="K101" s="4">
        <v>17400000</v>
      </c>
      <c r="L101" s="6"/>
      <c r="M101" s="3">
        <v>44935</v>
      </c>
      <c r="N101" s="4">
        <v>1</v>
      </c>
      <c r="O101" s="4" t="s">
        <v>6895</v>
      </c>
      <c r="P101" s="4">
        <v>17380000</v>
      </c>
      <c r="Q101" s="6"/>
      <c r="R101" s="4">
        <v>10523</v>
      </c>
      <c r="S101" s="3">
        <v>44970</v>
      </c>
      <c r="T101" s="4"/>
    </row>
    <row r="102" spans="1:20" ht="15.75" thickBot="1" x14ac:dyDescent="0.3">
      <c r="A102" s="1">
        <v>92</v>
      </c>
      <c r="B102" t="s">
        <v>4625</v>
      </c>
      <c r="C102" s="4" t="s">
        <v>26</v>
      </c>
      <c r="D102" s="4" t="s">
        <v>24</v>
      </c>
      <c r="E102" s="2"/>
      <c r="F102" s="4" t="s">
        <v>6999</v>
      </c>
      <c r="G102" s="4" t="s">
        <v>95</v>
      </c>
      <c r="H102" s="4" t="s">
        <v>6998</v>
      </c>
      <c r="I102" s="4">
        <v>1</v>
      </c>
      <c r="J102" s="4" t="s">
        <v>6895</v>
      </c>
      <c r="K102" s="4">
        <v>17400000</v>
      </c>
      <c r="L102" s="6"/>
      <c r="M102" s="3">
        <v>44935</v>
      </c>
      <c r="N102" s="4">
        <v>1</v>
      </c>
      <c r="O102" s="4" t="s">
        <v>6895</v>
      </c>
      <c r="P102" s="4">
        <v>17380000</v>
      </c>
      <c r="Q102" s="6"/>
      <c r="R102" s="4">
        <v>10523</v>
      </c>
      <c r="S102" s="3">
        <v>44970</v>
      </c>
      <c r="T102" s="4"/>
    </row>
    <row r="103" spans="1:20" ht="15.75" thickBot="1" x14ac:dyDescent="0.3">
      <c r="A103" s="1">
        <v>93</v>
      </c>
      <c r="B103" t="s">
        <v>4626</v>
      </c>
      <c r="C103" s="4" t="s">
        <v>26</v>
      </c>
      <c r="D103" s="4" t="s">
        <v>24</v>
      </c>
      <c r="E103" s="2"/>
      <c r="F103" s="4" t="s">
        <v>6999</v>
      </c>
      <c r="G103" s="4" t="s">
        <v>95</v>
      </c>
      <c r="H103" s="4" t="s">
        <v>6998</v>
      </c>
      <c r="I103" s="4">
        <v>1</v>
      </c>
      <c r="J103" s="4" t="s">
        <v>6895</v>
      </c>
      <c r="K103" s="4">
        <v>17400000</v>
      </c>
      <c r="L103" s="6"/>
      <c r="M103" s="3">
        <v>44935</v>
      </c>
      <c r="N103" s="4">
        <v>1</v>
      </c>
      <c r="O103" s="4" t="s">
        <v>6895</v>
      </c>
      <c r="P103" s="4">
        <v>17380000</v>
      </c>
      <c r="Q103" s="6"/>
      <c r="R103" s="4">
        <v>10523</v>
      </c>
      <c r="S103" s="3">
        <v>44970</v>
      </c>
      <c r="T103" s="4"/>
    </row>
    <row r="104" spans="1:20" ht="15.75" thickBot="1" x14ac:dyDescent="0.3">
      <c r="A104" s="1">
        <v>94</v>
      </c>
      <c r="B104" t="s">
        <v>4627</v>
      </c>
      <c r="C104" s="4" t="s">
        <v>26</v>
      </c>
      <c r="D104" s="4" t="s">
        <v>24</v>
      </c>
      <c r="E104" s="2"/>
      <c r="F104" s="4" t="s">
        <v>6999</v>
      </c>
      <c r="G104" s="4" t="s">
        <v>95</v>
      </c>
      <c r="H104" s="4" t="s">
        <v>6998</v>
      </c>
      <c r="I104" s="4">
        <v>1</v>
      </c>
      <c r="J104" s="4" t="s">
        <v>6895</v>
      </c>
      <c r="K104" s="4">
        <v>17400000</v>
      </c>
      <c r="L104" s="6"/>
      <c r="M104" s="3">
        <v>44935</v>
      </c>
      <c r="N104" s="4">
        <v>1</v>
      </c>
      <c r="O104" s="4" t="s">
        <v>6895</v>
      </c>
      <c r="P104" s="4">
        <v>17380000</v>
      </c>
      <c r="Q104" s="6"/>
      <c r="R104" s="4">
        <v>10523</v>
      </c>
      <c r="S104" s="3">
        <v>44970</v>
      </c>
      <c r="T104" s="4"/>
    </row>
    <row r="105" spans="1:20" ht="15.75" thickBot="1" x14ac:dyDescent="0.3">
      <c r="A105" s="1">
        <v>95</v>
      </c>
      <c r="B105" t="s">
        <v>4628</v>
      </c>
      <c r="C105" s="4" t="s">
        <v>26</v>
      </c>
      <c r="D105" s="4" t="s">
        <v>24</v>
      </c>
      <c r="E105" s="2"/>
      <c r="F105" s="4" t="s">
        <v>6999</v>
      </c>
      <c r="G105" s="4" t="s">
        <v>95</v>
      </c>
      <c r="H105" s="4" t="s">
        <v>6998</v>
      </c>
      <c r="I105" s="4">
        <v>1</v>
      </c>
      <c r="J105" s="4" t="s">
        <v>6895</v>
      </c>
      <c r="K105" s="4">
        <v>17400000</v>
      </c>
      <c r="L105" s="6"/>
      <c r="M105" s="3">
        <v>44935</v>
      </c>
      <c r="N105" s="4">
        <v>1</v>
      </c>
      <c r="O105" s="4" t="s">
        <v>6895</v>
      </c>
      <c r="P105" s="4">
        <v>17380000</v>
      </c>
      <c r="Q105" s="6"/>
      <c r="R105" s="4">
        <v>10523</v>
      </c>
      <c r="S105" s="3">
        <v>44970</v>
      </c>
      <c r="T105" s="4"/>
    </row>
    <row r="106" spans="1:20" ht="15.75" thickBot="1" x14ac:dyDescent="0.3">
      <c r="A106" s="1">
        <v>96</v>
      </c>
      <c r="B106" t="s">
        <v>4629</v>
      </c>
      <c r="C106" s="4" t="s">
        <v>26</v>
      </c>
      <c r="D106" s="4" t="s">
        <v>24</v>
      </c>
      <c r="E106" s="2"/>
      <c r="F106" s="4" t="s">
        <v>6999</v>
      </c>
      <c r="G106" s="4" t="s">
        <v>95</v>
      </c>
      <c r="H106" s="4" t="s">
        <v>6998</v>
      </c>
      <c r="I106" s="4">
        <v>1</v>
      </c>
      <c r="J106" s="4" t="s">
        <v>6895</v>
      </c>
      <c r="K106" s="4">
        <v>17400000</v>
      </c>
      <c r="L106" s="6"/>
      <c r="M106" s="3">
        <v>44935</v>
      </c>
      <c r="N106" s="4">
        <v>1</v>
      </c>
      <c r="O106" s="4" t="s">
        <v>6895</v>
      </c>
      <c r="P106" s="4">
        <v>17380000</v>
      </c>
      <c r="Q106" s="6"/>
      <c r="R106" s="4">
        <v>10523</v>
      </c>
      <c r="S106" s="3">
        <v>45020</v>
      </c>
      <c r="T106" s="4"/>
    </row>
    <row r="107" spans="1:20" ht="15.75" thickBot="1" x14ac:dyDescent="0.3">
      <c r="A107" s="1">
        <v>97</v>
      </c>
      <c r="B107" t="s">
        <v>4630</v>
      </c>
      <c r="C107" s="4" t="s">
        <v>26</v>
      </c>
      <c r="D107" s="4" t="s">
        <v>24</v>
      </c>
      <c r="E107" s="2"/>
      <c r="F107" s="4" t="s">
        <v>6999</v>
      </c>
      <c r="G107" s="4" t="s">
        <v>95</v>
      </c>
      <c r="H107" s="4" t="s">
        <v>6998</v>
      </c>
      <c r="I107" s="4">
        <v>1</v>
      </c>
      <c r="J107" s="4" t="s">
        <v>6895</v>
      </c>
      <c r="K107" s="4">
        <v>17400000</v>
      </c>
      <c r="L107" s="6"/>
      <c r="M107" s="3">
        <v>44935</v>
      </c>
      <c r="N107" s="4">
        <v>1</v>
      </c>
      <c r="O107" s="4" t="s">
        <v>6895</v>
      </c>
      <c r="P107" s="4">
        <v>27083833</v>
      </c>
      <c r="Q107" s="6"/>
      <c r="R107" s="4">
        <v>10523</v>
      </c>
      <c r="S107" s="3">
        <v>45093</v>
      </c>
      <c r="T107" s="4"/>
    </row>
    <row r="108" spans="1:20" ht="15.75" thickBot="1" x14ac:dyDescent="0.3">
      <c r="A108" s="1">
        <v>98</v>
      </c>
      <c r="B108" t="s">
        <v>4631</v>
      </c>
      <c r="C108" s="4" t="s">
        <v>26</v>
      </c>
      <c r="D108" s="4" t="s">
        <v>24</v>
      </c>
      <c r="E108" s="2"/>
      <c r="F108" s="4" t="s">
        <v>6999</v>
      </c>
      <c r="G108" s="4" t="s">
        <v>95</v>
      </c>
      <c r="H108" s="4" t="s">
        <v>6998</v>
      </c>
      <c r="I108" s="4">
        <v>1</v>
      </c>
      <c r="J108" s="4" t="s">
        <v>6895</v>
      </c>
      <c r="K108" s="4">
        <v>17400000</v>
      </c>
      <c r="L108" s="6"/>
      <c r="M108" s="3">
        <v>44935</v>
      </c>
      <c r="N108" s="4">
        <v>1</v>
      </c>
      <c r="O108" s="4" t="s">
        <v>6895</v>
      </c>
      <c r="P108" s="4">
        <v>27083833</v>
      </c>
      <c r="Q108" s="6"/>
      <c r="R108" s="4">
        <v>10523</v>
      </c>
      <c r="S108" s="3">
        <v>45093</v>
      </c>
      <c r="T108" s="4"/>
    </row>
    <row r="109" spans="1:20" ht="15.75" thickBot="1" x14ac:dyDescent="0.3">
      <c r="A109" s="1">
        <v>99</v>
      </c>
      <c r="B109" t="s">
        <v>4632</v>
      </c>
      <c r="C109" s="4" t="s">
        <v>26</v>
      </c>
      <c r="D109" s="4" t="s">
        <v>24</v>
      </c>
      <c r="E109" s="2"/>
      <c r="F109" s="4" t="s">
        <v>7004</v>
      </c>
      <c r="G109" s="4" t="s">
        <v>95</v>
      </c>
      <c r="H109" s="4" t="s">
        <v>6998</v>
      </c>
      <c r="I109" s="4">
        <v>1</v>
      </c>
      <c r="J109" s="4" t="s">
        <v>6895</v>
      </c>
      <c r="K109" s="4">
        <v>16221333</v>
      </c>
      <c r="L109" s="6"/>
      <c r="M109" s="3">
        <v>44935</v>
      </c>
      <c r="N109" s="4">
        <v>1</v>
      </c>
      <c r="O109" s="4" t="s">
        <v>6895</v>
      </c>
      <c r="P109" s="4">
        <v>27083833</v>
      </c>
      <c r="Q109" s="6"/>
      <c r="R109" s="4">
        <v>10523</v>
      </c>
      <c r="S109" s="3">
        <v>45093</v>
      </c>
      <c r="T109" s="4"/>
    </row>
    <row r="110" spans="1:20" ht="15.75" thickBot="1" x14ac:dyDescent="0.3">
      <c r="A110" s="1">
        <v>100</v>
      </c>
      <c r="B110" t="s">
        <v>4633</v>
      </c>
      <c r="C110" s="4" t="s">
        <v>26</v>
      </c>
      <c r="D110" s="4" t="s">
        <v>24</v>
      </c>
      <c r="E110" s="2"/>
      <c r="F110" s="4" t="s">
        <v>7004</v>
      </c>
      <c r="G110" s="4" t="s">
        <v>95</v>
      </c>
      <c r="H110" s="4" t="s">
        <v>6998</v>
      </c>
      <c r="I110" s="4">
        <v>1</v>
      </c>
      <c r="J110" s="4" t="s">
        <v>6895</v>
      </c>
      <c r="K110" s="4">
        <v>16221333</v>
      </c>
      <c r="L110" s="6"/>
      <c r="M110" s="3">
        <v>44935</v>
      </c>
      <c r="N110" s="4">
        <v>1</v>
      </c>
      <c r="O110" s="4" t="s">
        <v>6895</v>
      </c>
      <c r="P110" s="4">
        <v>27083833</v>
      </c>
      <c r="Q110" s="6"/>
      <c r="R110" s="4">
        <v>10523</v>
      </c>
      <c r="S110" s="3">
        <v>45093</v>
      </c>
      <c r="T110" s="4"/>
    </row>
    <row r="111" spans="1:20" ht="15.75" thickBot="1" x14ac:dyDescent="0.3">
      <c r="A111" s="1">
        <v>101</v>
      </c>
      <c r="B111" t="s">
        <v>4634</v>
      </c>
      <c r="C111" s="4" t="s">
        <v>26</v>
      </c>
      <c r="D111" s="4" t="s">
        <v>24</v>
      </c>
      <c r="E111" s="2"/>
      <c r="F111" s="4" t="s">
        <v>7004</v>
      </c>
      <c r="G111" s="4" t="s">
        <v>95</v>
      </c>
      <c r="H111" s="4" t="s">
        <v>6998</v>
      </c>
      <c r="I111" s="4">
        <v>1</v>
      </c>
      <c r="J111" s="4" t="s">
        <v>6895</v>
      </c>
      <c r="K111" s="4">
        <v>16221333</v>
      </c>
      <c r="L111" s="6"/>
      <c r="M111" s="3">
        <v>44935</v>
      </c>
      <c r="N111" s="4">
        <v>1</v>
      </c>
      <c r="O111" s="4" t="s">
        <v>6895</v>
      </c>
      <c r="P111" s="4">
        <v>27083833</v>
      </c>
      <c r="Q111" s="6"/>
      <c r="R111" s="4">
        <v>10523</v>
      </c>
      <c r="S111" s="3">
        <v>45093</v>
      </c>
      <c r="T111" s="4"/>
    </row>
    <row r="112" spans="1:20" ht="15.75" thickBot="1" x14ac:dyDescent="0.3">
      <c r="A112" s="1">
        <v>102</v>
      </c>
      <c r="B112" t="s">
        <v>4635</v>
      </c>
      <c r="C112" s="4" t="s">
        <v>26</v>
      </c>
      <c r="D112" s="4" t="s">
        <v>24</v>
      </c>
      <c r="E112" s="2"/>
      <c r="F112" s="4" t="s">
        <v>7004</v>
      </c>
      <c r="G112" s="4" t="s">
        <v>95</v>
      </c>
      <c r="H112" s="4" t="s">
        <v>6998</v>
      </c>
      <c r="I112" s="4">
        <v>1</v>
      </c>
      <c r="J112" s="4" t="s">
        <v>6895</v>
      </c>
      <c r="K112" s="4">
        <v>16221333</v>
      </c>
      <c r="L112" s="6"/>
      <c r="M112" s="3">
        <v>44935</v>
      </c>
      <c r="N112" s="4">
        <v>1</v>
      </c>
      <c r="O112" s="4" t="s">
        <v>6895</v>
      </c>
      <c r="P112" s="4">
        <v>27083833</v>
      </c>
      <c r="Q112" s="6"/>
      <c r="R112" s="4">
        <v>10523</v>
      </c>
      <c r="S112" s="3">
        <v>45093</v>
      </c>
      <c r="T112" s="4"/>
    </row>
    <row r="113" spans="1:20" ht="15.75" thickBot="1" x14ac:dyDescent="0.3">
      <c r="A113" s="1">
        <v>103</v>
      </c>
      <c r="B113" t="s">
        <v>4636</v>
      </c>
      <c r="C113" s="4" t="s">
        <v>26</v>
      </c>
      <c r="D113" s="4" t="s">
        <v>24</v>
      </c>
      <c r="E113" s="2"/>
      <c r="F113" s="4" t="s">
        <v>7004</v>
      </c>
      <c r="G113" s="4" t="s">
        <v>95</v>
      </c>
      <c r="H113" s="4" t="s">
        <v>6998</v>
      </c>
      <c r="I113" s="4">
        <v>1</v>
      </c>
      <c r="J113" s="4" t="s">
        <v>6895</v>
      </c>
      <c r="K113" s="4">
        <v>16221333</v>
      </c>
      <c r="L113" s="6"/>
      <c r="M113" s="3">
        <v>44935</v>
      </c>
      <c r="N113" s="4">
        <v>1</v>
      </c>
      <c r="O113" s="4" t="s">
        <v>6895</v>
      </c>
      <c r="P113" s="4">
        <v>27083833</v>
      </c>
      <c r="Q113" s="6"/>
      <c r="R113" s="4">
        <v>10523</v>
      </c>
      <c r="S113" s="3">
        <v>45093</v>
      </c>
      <c r="T113" s="4"/>
    </row>
    <row r="114" spans="1:20" ht="15.75" thickBot="1" x14ac:dyDescent="0.3">
      <c r="A114" s="1">
        <v>104</v>
      </c>
      <c r="B114" t="s">
        <v>4637</v>
      </c>
      <c r="C114" s="4" t="s">
        <v>26</v>
      </c>
      <c r="D114" s="4" t="s">
        <v>24</v>
      </c>
      <c r="E114" s="2"/>
      <c r="F114" s="4" t="s">
        <v>7004</v>
      </c>
      <c r="G114" s="4" t="s">
        <v>95</v>
      </c>
      <c r="H114" s="4" t="s">
        <v>6998</v>
      </c>
      <c r="I114" s="4">
        <v>1</v>
      </c>
      <c r="J114" s="4" t="s">
        <v>6895</v>
      </c>
      <c r="K114" s="4">
        <v>16221333</v>
      </c>
      <c r="L114" s="6"/>
      <c r="M114" s="3">
        <v>45057</v>
      </c>
      <c r="N114" s="4">
        <v>1</v>
      </c>
      <c r="O114" s="4" t="s">
        <v>6895</v>
      </c>
      <c r="P114" s="4">
        <v>27083833</v>
      </c>
      <c r="Q114" s="6"/>
      <c r="R114" s="4">
        <v>10523</v>
      </c>
      <c r="S114" s="3">
        <v>45093</v>
      </c>
      <c r="T114" s="4"/>
    </row>
    <row r="115" spans="1:20" ht="15.75" thickBot="1" x14ac:dyDescent="0.3">
      <c r="A115" s="1">
        <v>105</v>
      </c>
      <c r="B115" t="s">
        <v>4638</v>
      </c>
      <c r="C115" s="4" t="s">
        <v>26</v>
      </c>
      <c r="D115" s="4" t="s">
        <v>24</v>
      </c>
      <c r="E115" s="2"/>
      <c r="F115" s="4" t="s">
        <v>7004</v>
      </c>
      <c r="G115" s="4" t="s">
        <v>95</v>
      </c>
      <c r="H115" s="4" t="s">
        <v>6998</v>
      </c>
      <c r="I115" s="4">
        <v>1</v>
      </c>
      <c r="J115" s="4" t="s">
        <v>6895</v>
      </c>
      <c r="K115" s="4">
        <v>16221333</v>
      </c>
      <c r="L115" s="6"/>
      <c r="M115" s="3">
        <v>45057</v>
      </c>
      <c r="N115" s="4">
        <v>1</v>
      </c>
      <c r="O115" s="4" t="s">
        <v>6895</v>
      </c>
      <c r="P115" s="4">
        <v>27083833</v>
      </c>
      <c r="Q115" s="6"/>
      <c r="R115" s="4">
        <v>10523</v>
      </c>
      <c r="S115" s="3">
        <v>45093</v>
      </c>
      <c r="T115" s="4"/>
    </row>
    <row r="116" spans="1:20" ht="15.75" thickBot="1" x14ac:dyDescent="0.3">
      <c r="A116" s="1">
        <v>106</v>
      </c>
      <c r="B116" t="s">
        <v>4639</v>
      </c>
      <c r="C116" s="4" t="s">
        <v>26</v>
      </c>
      <c r="D116" s="4" t="s">
        <v>24</v>
      </c>
      <c r="E116" s="2"/>
      <c r="F116" s="4" t="s">
        <v>7004</v>
      </c>
      <c r="G116" s="4" t="s">
        <v>95</v>
      </c>
      <c r="H116" s="4" t="s">
        <v>6998</v>
      </c>
      <c r="I116" s="4">
        <v>1</v>
      </c>
      <c r="J116" s="4" t="s">
        <v>6895</v>
      </c>
      <c r="K116" s="4">
        <v>16221333</v>
      </c>
      <c r="L116" s="6"/>
      <c r="M116" s="3">
        <v>45057</v>
      </c>
      <c r="N116" s="4">
        <v>1</v>
      </c>
      <c r="O116" s="4" t="s">
        <v>6895</v>
      </c>
      <c r="P116" s="4">
        <v>27083833</v>
      </c>
      <c r="Q116" s="6"/>
      <c r="R116" s="4">
        <v>10523</v>
      </c>
      <c r="S116" s="3">
        <v>45093</v>
      </c>
      <c r="T116" s="4"/>
    </row>
    <row r="117" spans="1:20" ht="15.75" thickBot="1" x14ac:dyDescent="0.3">
      <c r="A117" s="1">
        <v>107</v>
      </c>
      <c r="B117" t="s">
        <v>4640</v>
      </c>
      <c r="C117" s="4" t="s">
        <v>26</v>
      </c>
      <c r="D117" s="4" t="s">
        <v>24</v>
      </c>
      <c r="E117" s="2"/>
      <c r="F117" s="4" t="s">
        <v>7004</v>
      </c>
      <c r="G117" s="4" t="s">
        <v>95</v>
      </c>
      <c r="H117" s="4" t="s">
        <v>6998</v>
      </c>
      <c r="I117" s="4">
        <v>1</v>
      </c>
      <c r="J117" s="4" t="s">
        <v>6895</v>
      </c>
      <c r="K117" s="4">
        <v>16221333</v>
      </c>
      <c r="L117" s="6"/>
      <c r="M117" s="3">
        <v>45057</v>
      </c>
      <c r="N117" s="4">
        <v>1</v>
      </c>
      <c r="O117" s="4" t="s">
        <v>6895</v>
      </c>
      <c r="P117" s="4">
        <v>27083833</v>
      </c>
      <c r="Q117" s="6"/>
      <c r="R117" s="4">
        <v>10523</v>
      </c>
      <c r="S117" s="3">
        <v>45093</v>
      </c>
      <c r="T117" s="4"/>
    </row>
    <row r="118" spans="1:20" ht="15.75" thickBot="1" x14ac:dyDescent="0.3">
      <c r="A118" s="1">
        <v>108</v>
      </c>
      <c r="B118" t="s">
        <v>4641</v>
      </c>
      <c r="C118" s="4" t="s">
        <v>26</v>
      </c>
      <c r="D118" s="4" t="s">
        <v>24</v>
      </c>
      <c r="E118" s="2"/>
      <c r="F118" s="4" t="s">
        <v>7004</v>
      </c>
      <c r="G118" s="4" t="s">
        <v>95</v>
      </c>
      <c r="H118" s="4" t="s">
        <v>6998</v>
      </c>
      <c r="I118" s="4">
        <v>1</v>
      </c>
      <c r="J118" s="4" t="s">
        <v>6895</v>
      </c>
      <c r="K118" s="4">
        <v>16221333</v>
      </c>
      <c r="L118" s="6"/>
      <c r="M118" s="3">
        <v>45057</v>
      </c>
      <c r="N118" s="4">
        <v>1</v>
      </c>
      <c r="O118" s="4" t="s">
        <v>6895</v>
      </c>
      <c r="P118" s="4">
        <v>27083833</v>
      </c>
      <c r="Q118" s="6"/>
      <c r="R118" s="4">
        <v>10523</v>
      </c>
      <c r="S118" s="3">
        <v>45093</v>
      </c>
      <c r="T118" s="4"/>
    </row>
    <row r="119" spans="1:20" ht="15.75" thickBot="1" x14ac:dyDescent="0.3">
      <c r="A119" s="1">
        <v>109</v>
      </c>
      <c r="B119" t="s">
        <v>4642</v>
      </c>
      <c r="C119" s="4" t="s">
        <v>26</v>
      </c>
      <c r="D119" s="4" t="s">
        <v>24</v>
      </c>
      <c r="E119" s="2"/>
      <c r="F119" s="4" t="s">
        <v>7005</v>
      </c>
      <c r="G119" s="4" t="s">
        <v>95</v>
      </c>
      <c r="H119" s="4" t="s">
        <v>6998</v>
      </c>
      <c r="I119" s="4">
        <v>1</v>
      </c>
      <c r="J119" s="4" t="s">
        <v>6895</v>
      </c>
      <c r="K119" s="4">
        <v>16221333</v>
      </c>
      <c r="L119" s="6"/>
      <c r="M119" s="3">
        <v>45057</v>
      </c>
      <c r="N119" s="4">
        <v>1</v>
      </c>
      <c r="O119" s="4" t="s">
        <v>6895</v>
      </c>
      <c r="P119" s="4">
        <v>27083833</v>
      </c>
      <c r="Q119" s="6"/>
      <c r="R119" s="4">
        <v>10523</v>
      </c>
      <c r="S119" s="3">
        <v>45093</v>
      </c>
      <c r="T119" s="4"/>
    </row>
    <row r="120" spans="1:20" ht="15.75" thickBot="1" x14ac:dyDescent="0.3">
      <c r="A120" s="1">
        <v>110</v>
      </c>
      <c r="B120" t="s">
        <v>4643</v>
      </c>
      <c r="C120" s="4" t="s">
        <v>26</v>
      </c>
      <c r="D120" s="4" t="s">
        <v>24</v>
      </c>
      <c r="E120" s="2"/>
      <c r="F120" s="4" t="s">
        <v>7004</v>
      </c>
      <c r="G120" s="4" t="s">
        <v>95</v>
      </c>
      <c r="H120" s="4" t="s">
        <v>6998</v>
      </c>
      <c r="I120" s="4">
        <v>1</v>
      </c>
      <c r="J120" s="4" t="s">
        <v>6895</v>
      </c>
      <c r="K120" s="4">
        <v>16221333</v>
      </c>
      <c r="L120" s="6"/>
      <c r="M120" s="3">
        <v>45057</v>
      </c>
      <c r="N120" s="4">
        <v>1</v>
      </c>
      <c r="O120" s="4" t="s">
        <v>6895</v>
      </c>
      <c r="P120" s="4">
        <v>27083833</v>
      </c>
      <c r="Q120" s="6"/>
      <c r="R120" s="4">
        <v>10523</v>
      </c>
      <c r="S120" s="3">
        <v>45093</v>
      </c>
      <c r="T120" s="4"/>
    </row>
    <row r="121" spans="1:20" ht="15.75" thickBot="1" x14ac:dyDescent="0.3">
      <c r="A121" s="1">
        <v>111</v>
      </c>
      <c r="B121" t="s">
        <v>4644</v>
      </c>
      <c r="C121" s="4" t="s">
        <v>26</v>
      </c>
      <c r="D121" s="4" t="s">
        <v>24</v>
      </c>
      <c r="E121" s="2"/>
      <c r="F121" s="4" t="s">
        <v>7004</v>
      </c>
      <c r="G121" s="4" t="s">
        <v>95</v>
      </c>
      <c r="H121" s="4" t="s">
        <v>6998</v>
      </c>
      <c r="I121" s="4">
        <v>1</v>
      </c>
      <c r="J121" s="4" t="s">
        <v>6895</v>
      </c>
      <c r="K121" s="4">
        <v>12165999</v>
      </c>
      <c r="L121" s="6"/>
      <c r="M121" s="3">
        <v>45057</v>
      </c>
      <c r="N121" s="4">
        <v>1</v>
      </c>
      <c r="O121" s="4" t="s">
        <v>6895</v>
      </c>
      <c r="P121" s="4">
        <v>27083833</v>
      </c>
      <c r="Q121" s="6"/>
      <c r="R121" s="4">
        <v>10523</v>
      </c>
      <c r="S121" s="3">
        <v>45093</v>
      </c>
      <c r="T121" s="4"/>
    </row>
    <row r="122" spans="1:20" ht="15.75" thickBot="1" x14ac:dyDescent="0.3">
      <c r="A122" s="1">
        <v>112</v>
      </c>
      <c r="B122" t="s">
        <v>4645</v>
      </c>
      <c r="C122" s="4" t="s">
        <v>26</v>
      </c>
      <c r="D122" s="4" t="s">
        <v>24</v>
      </c>
      <c r="E122" s="2"/>
      <c r="F122" s="4" t="s">
        <v>7006</v>
      </c>
      <c r="G122" s="4" t="s">
        <v>95</v>
      </c>
      <c r="H122" s="4" t="s">
        <v>6998</v>
      </c>
      <c r="I122" s="4">
        <v>1</v>
      </c>
      <c r="J122" s="4" t="s">
        <v>6895</v>
      </c>
      <c r="K122" s="4">
        <v>12165999</v>
      </c>
      <c r="L122" s="6"/>
      <c r="M122" s="3">
        <v>45057</v>
      </c>
      <c r="N122" s="4">
        <v>1</v>
      </c>
      <c r="O122" s="4" t="s">
        <v>6895</v>
      </c>
      <c r="P122" s="4">
        <v>27083833</v>
      </c>
      <c r="Q122" s="6"/>
      <c r="R122" s="4">
        <v>10523</v>
      </c>
      <c r="S122" s="3">
        <v>45093</v>
      </c>
      <c r="T122" s="4"/>
    </row>
    <row r="123" spans="1:20" ht="15.75" thickBot="1" x14ac:dyDescent="0.3">
      <c r="A123" s="1">
        <v>113</v>
      </c>
      <c r="B123" t="s">
        <v>4646</v>
      </c>
      <c r="C123" s="4" t="s">
        <v>26</v>
      </c>
      <c r="D123" s="4" t="s">
        <v>24</v>
      </c>
      <c r="E123" s="2"/>
      <c r="F123" s="4" t="s">
        <v>7007</v>
      </c>
      <c r="G123" s="4" t="s">
        <v>95</v>
      </c>
      <c r="H123" s="4" t="s">
        <v>6998</v>
      </c>
      <c r="I123" s="4">
        <v>1</v>
      </c>
      <c r="J123" s="4" t="s">
        <v>6895</v>
      </c>
      <c r="K123" s="4">
        <v>27086333</v>
      </c>
      <c r="L123" s="6"/>
      <c r="M123" s="3">
        <v>45057</v>
      </c>
      <c r="N123" s="4">
        <v>1</v>
      </c>
      <c r="O123" s="4" t="s">
        <v>6895</v>
      </c>
      <c r="P123" s="4">
        <v>27083833</v>
      </c>
      <c r="Q123" s="6"/>
      <c r="R123" s="4">
        <v>10523</v>
      </c>
      <c r="S123" s="3">
        <v>45093</v>
      </c>
      <c r="T123" s="4"/>
    </row>
    <row r="124" spans="1:20" ht="15.75" thickBot="1" x14ac:dyDescent="0.3">
      <c r="A124" s="1">
        <v>114</v>
      </c>
      <c r="B124" t="s">
        <v>4647</v>
      </c>
      <c r="C124" s="4" t="s">
        <v>26</v>
      </c>
      <c r="D124" s="4" t="s">
        <v>24</v>
      </c>
      <c r="E124" s="2"/>
      <c r="F124" s="4" t="s">
        <v>7007</v>
      </c>
      <c r="G124" s="4" t="s">
        <v>95</v>
      </c>
      <c r="H124" s="4" t="s">
        <v>6998</v>
      </c>
      <c r="I124" s="4">
        <v>1</v>
      </c>
      <c r="J124" s="4" t="s">
        <v>6895</v>
      </c>
      <c r="K124" s="4">
        <v>27086333</v>
      </c>
      <c r="L124" s="6"/>
      <c r="M124" s="3">
        <v>45057</v>
      </c>
      <c r="N124" s="4">
        <v>1</v>
      </c>
      <c r="O124" s="4" t="s">
        <v>6895</v>
      </c>
      <c r="P124" s="4">
        <v>27083833</v>
      </c>
      <c r="Q124" s="6"/>
      <c r="R124" s="4">
        <v>10523</v>
      </c>
      <c r="S124" s="3">
        <v>45093</v>
      </c>
      <c r="T124" s="4"/>
    </row>
    <row r="125" spans="1:20" ht="15.75" thickBot="1" x14ac:dyDescent="0.3">
      <c r="A125" s="1">
        <v>115</v>
      </c>
      <c r="B125" t="s">
        <v>4648</v>
      </c>
      <c r="C125" s="4" t="s">
        <v>26</v>
      </c>
      <c r="D125" s="4" t="s">
        <v>24</v>
      </c>
      <c r="E125" s="2"/>
      <c r="F125" s="4" t="s">
        <v>7007</v>
      </c>
      <c r="G125" s="4" t="s">
        <v>95</v>
      </c>
      <c r="H125" s="4" t="s">
        <v>6998</v>
      </c>
      <c r="I125" s="4">
        <v>1</v>
      </c>
      <c r="J125" s="4" t="s">
        <v>6895</v>
      </c>
      <c r="K125" s="4">
        <v>27086333</v>
      </c>
      <c r="L125" s="6"/>
      <c r="M125" s="3">
        <v>45057</v>
      </c>
      <c r="N125" s="4">
        <v>1</v>
      </c>
      <c r="O125" s="4" t="s">
        <v>6895</v>
      </c>
      <c r="P125" s="4">
        <v>27083833</v>
      </c>
      <c r="Q125" s="6"/>
      <c r="R125" s="4">
        <v>10523</v>
      </c>
      <c r="S125" s="3">
        <v>45093</v>
      </c>
      <c r="T125" s="4"/>
    </row>
    <row r="126" spans="1:20" ht="15.75" thickBot="1" x14ac:dyDescent="0.3">
      <c r="A126" s="1">
        <v>116</v>
      </c>
      <c r="B126" t="s">
        <v>4649</v>
      </c>
      <c r="C126" s="4" t="s">
        <v>26</v>
      </c>
      <c r="D126" s="4" t="s">
        <v>24</v>
      </c>
      <c r="E126" s="2"/>
      <c r="F126" s="4" t="s">
        <v>7007</v>
      </c>
      <c r="G126" s="4" t="s">
        <v>95</v>
      </c>
      <c r="H126" s="4" t="s">
        <v>6998</v>
      </c>
      <c r="I126" s="4">
        <v>1</v>
      </c>
      <c r="J126" s="4" t="s">
        <v>6895</v>
      </c>
      <c r="K126" s="4">
        <v>27086333</v>
      </c>
      <c r="L126" s="6"/>
      <c r="M126" s="3">
        <v>45057</v>
      </c>
      <c r="N126" s="4">
        <v>1</v>
      </c>
      <c r="O126" s="4" t="s">
        <v>6895</v>
      </c>
      <c r="P126" s="4">
        <v>27083833</v>
      </c>
      <c r="Q126" s="6"/>
      <c r="R126" s="4">
        <v>10523</v>
      </c>
      <c r="S126" s="3">
        <v>45093</v>
      </c>
      <c r="T126" s="4"/>
    </row>
    <row r="127" spans="1:20" ht="15.75" thickBot="1" x14ac:dyDescent="0.3">
      <c r="A127" s="1">
        <v>117</v>
      </c>
      <c r="B127" t="s">
        <v>4650</v>
      </c>
      <c r="C127" s="4" t="s">
        <v>26</v>
      </c>
      <c r="D127" s="4" t="s">
        <v>24</v>
      </c>
      <c r="E127" s="2"/>
      <c r="F127" s="4" t="s">
        <v>7007</v>
      </c>
      <c r="G127" s="4" t="s">
        <v>95</v>
      </c>
      <c r="H127" s="4" t="s">
        <v>6998</v>
      </c>
      <c r="I127" s="4">
        <v>1</v>
      </c>
      <c r="J127" s="4" t="s">
        <v>6895</v>
      </c>
      <c r="K127" s="4">
        <v>27086333</v>
      </c>
      <c r="L127" s="6"/>
      <c r="M127" s="3">
        <v>45057</v>
      </c>
      <c r="N127" s="4">
        <v>1</v>
      </c>
      <c r="O127" s="4" t="s">
        <v>6895</v>
      </c>
      <c r="P127" s="4">
        <v>27083833</v>
      </c>
      <c r="Q127" s="6"/>
      <c r="R127" s="4">
        <v>10523</v>
      </c>
      <c r="S127" s="3">
        <v>45093</v>
      </c>
      <c r="T127" s="4"/>
    </row>
    <row r="128" spans="1:20" ht="15.75" thickBot="1" x14ac:dyDescent="0.3">
      <c r="A128" s="1">
        <v>118</v>
      </c>
      <c r="B128" t="s">
        <v>4651</v>
      </c>
      <c r="C128" s="4" t="s">
        <v>26</v>
      </c>
      <c r="D128" s="4" t="s">
        <v>24</v>
      </c>
      <c r="E128" s="2"/>
      <c r="F128" s="4" t="s">
        <v>7007</v>
      </c>
      <c r="G128" s="4" t="s">
        <v>95</v>
      </c>
      <c r="H128" s="4" t="s">
        <v>6998</v>
      </c>
      <c r="I128" s="4">
        <v>1</v>
      </c>
      <c r="J128" s="4" t="s">
        <v>6895</v>
      </c>
      <c r="K128" s="4">
        <v>27086333</v>
      </c>
      <c r="L128" s="6"/>
      <c r="M128" s="3">
        <v>45057</v>
      </c>
      <c r="N128" s="4">
        <v>1</v>
      </c>
      <c r="O128" s="4" t="s">
        <v>6895</v>
      </c>
      <c r="P128" s="4">
        <v>27083833</v>
      </c>
      <c r="Q128" s="6"/>
      <c r="R128" s="4">
        <v>10523</v>
      </c>
      <c r="S128" s="3">
        <v>45093</v>
      </c>
      <c r="T128" s="4"/>
    </row>
    <row r="129" spans="1:20" ht="15.75" thickBot="1" x14ac:dyDescent="0.3">
      <c r="A129" s="1">
        <v>119</v>
      </c>
      <c r="B129" t="s">
        <v>4652</v>
      </c>
      <c r="C129" s="4" t="s">
        <v>26</v>
      </c>
      <c r="D129" s="4" t="s">
        <v>24</v>
      </c>
      <c r="E129" s="2"/>
      <c r="F129" s="4" t="s">
        <v>7007</v>
      </c>
      <c r="G129" s="4" t="s">
        <v>95</v>
      </c>
      <c r="H129" s="4" t="s">
        <v>6998</v>
      </c>
      <c r="I129" s="4">
        <v>1</v>
      </c>
      <c r="J129" s="4" t="s">
        <v>6895</v>
      </c>
      <c r="K129" s="4">
        <v>27086333</v>
      </c>
      <c r="L129" s="6"/>
      <c r="M129" s="3">
        <v>45057</v>
      </c>
      <c r="N129" s="4">
        <v>1</v>
      </c>
      <c r="O129" s="4" t="s">
        <v>6895</v>
      </c>
      <c r="P129" s="4">
        <v>27083833</v>
      </c>
      <c r="Q129" s="6"/>
      <c r="R129" s="4">
        <v>10523</v>
      </c>
      <c r="S129" s="3">
        <v>45093</v>
      </c>
      <c r="T129" s="4"/>
    </row>
    <row r="130" spans="1:20" ht="15.75" thickBot="1" x14ac:dyDescent="0.3">
      <c r="A130" s="1">
        <v>120</v>
      </c>
      <c r="B130" t="s">
        <v>4653</v>
      </c>
      <c r="C130" s="4" t="s">
        <v>26</v>
      </c>
      <c r="D130" s="4" t="s">
        <v>24</v>
      </c>
      <c r="E130" s="2"/>
      <c r="F130" s="4" t="s">
        <v>7007</v>
      </c>
      <c r="G130" s="4" t="s">
        <v>95</v>
      </c>
      <c r="H130" s="4" t="s">
        <v>6998</v>
      </c>
      <c r="I130" s="4">
        <v>1</v>
      </c>
      <c r="J130" s="4" t="s">
        <v>6895</v>
      </c>
      <c r="K130" s="4">
        <v>27086333</v>
      </c>
      <c r="L130" s="6"/>
      <c r="M130" s="3">
        <v>45057</v>
      </c>
      <c r="N130" s="4">
        <v>1</v>
      </c>
      <c r="O130" s="4" t="s">
        <v>6895</v>
      </c>
      <c r="P130" s="4">
        <v>27083833</v>
      </c>
      <c r="Q130" s="6"/>
      <c r="R130" s="4">
        <v>10523</v>
      </c>
      <c r="S130" s="3">
        <v>45093</v>
      </c>
      <c r="T130" s="4"/>
    </row>
    <row r="131" spans="1:20" ht="15.75" thickBot="1" x14ac:dyDescent="0.3">
      <c r="A131" s="1">
        <v>121</v>
      </c>
      <c r="B131" t="s">
        <v>4654</v>
      </c>
      <c r="C131" s="4" t="s">
        <v>26</v>
      </c>
      <c r="D131" s="4" t="s">
        <v>24</v>
      </c>
      <c r="E131" s="2"/>
      <c r="F131" s="4" t="s">
        <v>7007</v>
      </c>
      <c r="G131" s="4" t="s">
        <v>95</v>
      </c>
      <c r="H131" s="4" t="s">
        <v>6998</v>
      </c>
      <c r="I131" s="4">
        <v>1</v>
      </c>
      <c r="J131" s="4" t="s">
        <v>6895</v>
      </c>
      <c r="K131" s="4">
        <v>27086333</v>
      </c>
      <c r="L131" s="6"/>
      <c r="M131" s="3">
        <v>45057</v>
      </c>
      <c r="N131" s="4">
        <v>1</v>
      </c>
      <c r="O131" s="4" t="s">
        <v>6895</v>
      </c>
      <c r="P131" s="4">
        <v>27083833</v>
      </c>
      <c r="Q131" s="6"/>
      <c r="R131" s="4">
        <v>10523</v>
      </c>
      <c r="S131" s="3">
        <v>45093</v>
      </c>
      <c r="T131" s="4"/>
    </row>
    <row r="132" spans="1:20" ht="15.75" thickBot="1" x14ac:dyDescent="0.3">
      <c r="A132" s="1">
        <v>122</v>
      </c>
      <c r="B132" t="s">
        <v>4655</v>
      </c>
      <c r="C132" s="4" t="s">
        <v>26</v>
      </c>
      <c r="D132" s="4" t="s">
        <v>24</v>
      </c>
      <c r="E132" s="2"/>
      <c r="F132" s="4" t="s">
        <v>7007</v>
      </c>
      <c r="G132" s="4" t="s">
        <v>95</v>
      </c>
      <c r="H132" s="4" t="s">
        <v>6998</v>
      </c>
      <c r="I132" s="4">
        <v>1</v>
      </c>
      <c r="J132" s="4" t="s">
        <v>6895</v>
      </c>
      <c r="K132" s="4">
        <v>27086333</v>
      </c>
      <c r="L132" s="6"/>
      <c r="M132" s="3">
        <v>45057</v>
      </c>
      <c r="N132" s="4">
        <v>1</v>
      </c>
      <c r="O132" s="4" t="s">
        <v>6895</v>
      </c>
      <c r="P132" s="4">
        <v>27083833</v>
      </c>
      <c r="Q132" s="6"/>
      <c r="R132" s="4">
        <v>10523</v>
      </c>
      <c r="S132" s="3">
        <v>45093</v>
      </c>
      <c r="T132" s="4"/>
    </row>
    <row r="133" spans="1:20" ht="15.75" thickBot="1" x14ac:dyDescent="0.3">
      <c r="A133" s="1">
        <v>123</v>
      </c>
      <c r="B133" t="s">
        <v>4656</v>
      </c>
      <c r="C133" s="4" t="s">
        <v>26</v>
      </c>
      <c r="D133" s="4" t="s">
        <v>24</v>
      </c>
      <c r="E133" s="2"/>
      <c r="F133" s="4" t="s">
        <v>7007</v>
      </c>
      <c r="G133" s="4" t="s">
        <v>95</v>
      </c>
      <c r="H133" s="4" t="s">
        <v>6998</v>
      </c>
      <c r="I133" s="4">
        <v>1</v>
      </c>
      <c r="J133" s="4" t="s">
        <v>6895</v>
      </c>
      <c r="K133" s="4">
        <v>27086333</v>
      </c>
      <c r="L133" s="6"/>
      <c r="M133" s="3">
        <v>45057</v>
      </c>
      <c r="N133" s="4">
        <v>1</v>
      </c>
      <c r="O133" s="4" t="s">
        <v>6895</v>
      </c>
      <c r="P133" s="4">
        <v>27083833</v>
      </c>
      <c r="Q133" s="6"/>
      <c r="R133" s="4">
        <v>10523</v>
      </c>
      <c r="S133" s="3">
        <v>45093</v>
      </c>
      <c r="T133" s="4"/>
    </row>
    <row r="134" spans="1:20" ht="15.75" thickBot="1" x14ac:dyDescent="0.3">
      <c r="A134" s="1">
        <v>124</v>
      </c>
      <c r="B134" t="s">
        <v>4657</v>
      </c>
      <c r="C134" s="4" t="s">
        <v>26</v>
      </c>
      <c r="D134" s="4" t="s">
        <v>24</v>
      </c>
      <c r="E134" s="2"/>
      <c r="F134" s="4" t="s">
        <v>7007</v>
      </c>
      <c r="G134" s="4" t="s">
        <v>95</v>
      </c>
      <c r="H134" s="4" t="s">
        <v>6998</v>
      </c>
      <c r="I134" s="4">
        <v>1</v>
      </c>
      <c r="J134" s="4" t="s">
        <v>6895</v>
      </c>
      <c r="K134" s="4">
        <v>27086333</v>
      </c>
      <c r="L134" s="6"/>
      <c r="M134" s="3">
        <v>45057</v>
      </c>
      <c r="N134" s="4">
        <v>1</v>
      </c>
      <c r="O134" s="4" t="s">
        <v>6895</v>
      </c>
      <c r="P134" s="4">
        <v>27083833</v>
      </c>
      <c r="Q134" s="6"/>
      <c r="R134" s="4">
        <v>10523</v>
      </c>
      <c r="S134" s="3">
        <v>45097</v>
      </c>
      <c r="T134" s="4"/>
    </row>
    <row r="135" spans="1:20" ht="15.75" thickBot="1" x14ac:dyDescent="0.3">
      <c r="A135" s="1">
        <v>125</v>
      </c>
      <c r="B135" t="s">
        <v>4658</v>
      </c>
      <c r="C135" s="4" t="s">
        <v>26</v>
      </c>
      <c r="D135" s="4" t="s">
        <v>24</v>
      </c>
      <c r="E135" s="2"/>
      <c r="F135" s="4" t="s">
        <v>7007</v>
      </c>
      <c r="G135" s="4" t="s">
        <v>95</v>
      </c>
      <c r="H135" s="4" t="s">
        <v>6998</v>
      </c>
      <c r="I135" s="4">
        <v>1</v>
      </c>
      <c r="J135" s="4" t="s">
        <v>6895</v>
      </c>
      <c r="K135" s="4">
        <v>27086333</v>
      </c>
      <c r="L135" s="6"/>
      <c r="M135" s="3">
        <v>45057</v>
      </c>
      <c r="N135" s="4">
        <v>1</v>
      </c>
      <c r="O135" s="4" t="s">
        <v>6895</v>
      </c>
      <c r="P135" s="4">
        <v>27083833</v>
      </c>
      <c r="Q135" s="6"/>
      <c r="R135" s="4">
        <v>10523</v>
      </c>
      <c r="S135" s="3">
        <v>45097</v>
      </c>
      <c r="T135" s="4"/>
    </row>
    <row r="136" spans="1:20" ht="15.75" thickBot="1" x14ac:dyDescent="0.3">
      <c r="A136" s="1">
        <v>126</v>
      </c>
      <c r="B136" t="s">
        <v>4659</v>
      </c>
      <c r="C136" s="4" t="s">
        <v>26</v>
      </c>
      <c r="D136" s="4" t="s">
        <v>24</v>
      </c>
      <c r="E136" s="2"/>
      <c r="F136" s="4" t="s">
        <v>7007</v>
      </c>
      <c r="G136" s="4" t="s">
        <v>95</v>
      </c>
      <c r="H136" s="4" t="s">
        <v>6998</v>
      </c>
      <c r="I136" s="4">
        <v>1</v>
      </c>
      <c r="J136" s="4" t="s">
        <v>6895</v>
      </c>
      <c r="K136" s="4">
        <v>27086333</v>
      </c>
      <c r="L136" s="6"/>
      <c r="M136" s="3">
        <v>45057</v>
      </c>
      <c r="N136" s="4">
        <v>1</v>
      </c>
      <c r="O136" s="4" t="s">
        <v>6895</v>
      </c>
      <c r="P136" s="4">
        <v>27083833</v>
      </c>
      <c r="Q136" s="6"/>
      <c r="R136" s="4">
        <v>10523</v>
      </c>
      <c r="S136" s="3">
        <v>45097</v>
      </c>
      <c r="T136" s="4"/>
    </row>
    <row r="137" spans="1:20" ht="15.75" thickBot="1" x14ac:dyDescent="0.3">
      <c r="A137" s="1">
        <v>127</v>
      </c>
      <c r="B137" t="s">
        <v>4660</v>
      </c>
      <c r="C137" s="4" t="s">
        <v>26</v>
      </c>
      <c r="D137" s="4" t="s">
        <v>24</v>
      </c>
      <c r="E137" s="2"/>
      <c r="F137" s="4" t="s">
        <v>7007</v>
      </c>
      <c r="G137" s="4" t="s">
        <v>95</v>
      </c>
      <c r="H137" s="4" t="s">
        <v>6998</v>
      </c>
      <c r="I137" s="4">
        <v>1</v>
      </c>
      <c r="J137" s="4" t="s">
        <v>6895</v>
      </c>
      <c r="K137" s="4">
        <v>27086333</v>
      </c>
      <c r="L137" s="6"/>
      <c r="M137" s="3">
        <v>45057</v>
      </c>
      <c r="N137" s="4">
        <v>1</v>
      </c>
      <c r="O137" s="4" t="s">
        <v>6895</v>
      </c>
      <c r="P137" s="4">
        <v>27083833</v>
      </c>
      <c r="Q137" s="6"/>
      <c r="R137" s="4">
        <v>10523</v>
      </c>
      <c r="S137" s="3">
        <v>45105</v>
      </c>
      <c r="T137" s="4"/>
    </row>
    <row r="138" spans="1:20" ht="15.75" thickBot="1" x14ac:dyDescent="0.3">
      <c r="A138" s="1">
        <v>128</v>
      </c>
      <c r="B138" t="s">
        <v>4661</v>
      </c>
      <c r="C138" s="4" t="s">
        <v>26</v>
      </c>
      <c r="D138" s="4" t="s">
        <v>24</v>
      </c>
      <c r="E138" s="2"/>
      <c r="F138" s="4" t="s">
        <v>7007</v>
      </c>
      <c r="G138" s="4" t="s">
        <v>95</v>
      </c>
      <c r="H138" s="4" t="s">
        <v>6998</v>
      </c>
      <c r="I138" s="4">
        <v>1</v>
      </c>
      <c r="J138" s="4" t="s">
        <v>6895</v>
      </c>
      <c r="K138" s="4">
        <v>27086333</v>
      </c>
      <c r="L138" s="6"/>
      <c r="M138" s="3">
        <v>45057</v>
      </c>
      <c r="N138" s="4">
        <v>1</v>
      </c>
      <c r="O138" s="4" t="s">
        <v>6895</v>
      </c>
      <c r="P138" s="4">
        <v>27083833</v>
      </c>
      <c r="Q138" s="6"/>
      <c r="R138" s="4">
        <v>10523</v>
      </c>
      <c r="S138" s="3">
        <v>45100</v>
      </c>
      <c r="T138" s="4"/>
    </row>
    <row r="139" spans="1:20" ht="15.75" thickBot="1" x14ac:dyDescent="0.3">
      <c r="A139" s="1">
        <v>129</v>
      </c>
      <c r="B139" t="s">
        <v>4662</v>
      </c>
      <c r="C139" s="4" t="s">
        <v>26</v>
      </c>
      <c r="D139" s="4" t="s">
        <v>24</v>
      </c>
      <c r="E139" s="2"/>
      <c r="F139" s="4" t="s">
        <v>7007</v>
      </c>
      <c r="G139" s="4" t="s">
        <v>95</v>
      </c>
      <c r="H139" s="4" t="s">
        <v>6998</v>
      </c>
      <c r="I139" s="4">
        <v>1</v>
      </c>
      <c r="J139" s="4" t="s">
        <v>6895</v>
      </c>
      <c r="K139" s="4">
        <v>27086333</v>
      </c>
      <c r="L139" s="6"/>
      <c r="M139" s="3">
        <v>45149</v>
      </c>
      <c r="N139" s="4">
        <v>1</v>
      </c>
      <c r="O139" s="4" t="s">
        <v>6895</v>
      </c>
      <c r="P139" s="4">
        <v>16221333</v>
      </c>
      <c r="Q139" s="6"/>
      <c r="R139" s="4">
        <v>10523</v>
      </c>
      <c r="S139" s="3">
        <v>45177</v>
      </c>
      <c r="T139" s="4"/>
    </row>
    <row r="140" spans="1:20" ht="15.75" thickBot="1" x14ac:dyDescent="0.3">
      <c r="A140" s="1">
        <v>130</v>
      </c>
      <c r="B140" t="s">
        <v>4663</v>
      </c>
      <c r="C140" s="4" t="s">
        <v>26</v>
      </c>
      <c r="D140" s="4" t="s">
        <v>24</v>
      </c>
      <c r="E140" s="2"/>
      <c r="F140" s="4" t="s">
        <v>7007</v>
      </c>
      <c r="G140" s="4" t="s">
        <v>95</v>
      </c>
      <c r="H140" s="4" t="s">
        <v>6998</v>
      </c>
      <c r="I140" s="4">
        <v>1</v>
      </c>
      <c r="J140" s="4" t="s">
        <v>6895</v>
      </c>
      <c r="K140" s="4">
        <v>27086333</v>
      </c>
      <c r="L140" s="6"/>
      <c r="M140" s="3">
        <v>45149</v>
      </c>
      <c r="N140" s="4">
        <v>1</v>
      </c>
      <c r="O140" s="4" t="s">
        <v>6895</v>
      </c>
      <c r="P140" s="4">
        <v>16221333</v>
      </c>
      <c r="Q140" s="6"/>
      <c r="R140" s="4">
        <v>10523</v>
      </c>
      <c r="S140" s="3">
        <v>45177</v>
      </c>
      <c r="T140" s="4"/>
    </row>
    <row r="141" spans="1:20" ht="15.75" thickBot="1" x14ac:dyDescent="0.3">
      <c r="A141" s="1">
        <v>131</v>
      </c>
      <c r="B141" t="s">
        <v>4664</v>
      </c>
      <c r="C141" s="4" t="s">
        <v>26</v>
      </c>
      <c r="D141" s="4" t="s">
        <v>24</v>
      </c>
      <c r="E141" s="2"/>
      <c r="F141" s="4" t="s">
        <v>7007</v>
      </c>
      <c r="G141" s="4" t="s">
        <v>95</v>
      </c>
      <c r="H141" s="4" t="s">
        <v>6998</v>
      </c>
      <c r="I141" s="4">
        <v>1</v>
      </c>
      <c r="J141" s="4" t="s">
        <v>6895</v>
      </c>
      <c r="K141" s="4">
        <v>27086333</v>
      </c>
      <c r="L141" s="6"/>
      <c r="M141" s="3">
        <v>45149</v>
      </c>
      <c r="N141" s="4">
        <v>1</v>
      </c>
      <c r="O141" s="4" t="s">
        <v>6895</v>
      </c>
      <c r="P141" s="4">
        <v>16221333</v>
      </c>
      <c r="Q141" s="6"/>
      <c r="R141" s="4">
        <v>10523</v>
      </c>
      <c r="S141" s="3">
        <v>45177</v>
      </c>
      <c r="T141" s="4"/>
    </row>
    <row r="142" spans="1:20" ht="15.75" thickBot="1" x14ac:dyDescent="0.3">
      <c r="A142" s="1">
        <v>132</v>
      </c>
      <c r="B142" t="s">
        <v>4665</v>
      </c>
      <c r="C142" s="4" t="s">
        <v>26</v>
      </c>
      <c r="D142" s="4" t="s">
        <v>24</v>
      </c>
      <c r="E142" s="2"/>
      <c r="F142" s="4" t="s">
        <v>7007</v>
      </c>
      <c r="G142" s="4" t="s">
        <v>95</v>
      </c>
      <c r="H142" s="4" t="s">
        <v>6998</v>
      </c>
      <c r="I142" s="4">
        <v>1</v>
      </c>
      <c r="J142" s="4" t="s">
        <v>6895</v>
      </c>
      <c r="K142" s="4">
        <v>27086333</v>
      </c>
      <c r="L142" s="6"/>
      <c r="M142" s="3">
        <v>45149</v>
      </c>
      <c r="N142" s="4">
        <v>1</v>
      </c>
      <c r="O142" s="4" t="s">
        <v>6895</v>
      </c>
      <c r="P142" s="4">
        <v>14048833</v>
      </c>
      <c r="Q142" s="6"/>
      <c r="R142" s="4">
        <v>10523</v>
      </c>
      <c r="S142" s="3">
        <v>45189</v>
      </c>
      <c r="T142" s="4"/>
    </row>
    <row r="143" spans="1:20" ht="15.75" thickBot="1" x14ac:dyDescent="0.3">
      <c r="A143" s="1">
        <v>133</v>
      </c>
      <c r="B143" t="s">
        <v>4666</v>
      </c>
      <c r="C143" s="4" t="s">
        <v>26</v>
      </c>
      <c r="D143" s="4" t="s">
        <v>24</v>
      </c>
      <c r="E143" s="2"/>
      <c r="F143" s="4" t="s">
        <v>7007</v>
      </c>
      <c r="G143" s="4" t="s">
        <v>95</v>
      </c>
      <c r="H143" s="4" t="s">
        <v>6998</v>
      </c>
      <c r="I143" s="4">
        <v>1</v>
      </c>
      <c r="J143" s="4" t="s">
        <v>6895</v>
      </c>
      <c r="K143" s="4">
        <v>27086333</v>
      </c>
      <c r="L143" s="6"/>
      <c r="M143" s="3">
        <v>45149</v>
      </c>
      <c r="N143" s="4">
        <v>1</v>
      </c>
      <c r="O143" s="4" t="s">
        <v>6895</v>
      </c>
      <c r="P143" s="4">
        <v>14048833</v>
      </c>
      <c r="Q143" s="6"/>
      <c r="R143" s="4">
        <v>10523</v>
      </c>
      <c r="S143" s="3">
        <v>45189</v>
      </c>
      <c r="T143" s="4"/>
    </row>
    <row r="144" spans="1:20" ht="15.75" thickBot="1" x14ac:dyDescent="0.3">
      <c r="A144" s="1">
        <v>134</v>
      </c>
      <c r="B144" t="s">
        <v>4667</v>
      </c>
      <c r="C144" s="4" t="s">
        <v>26</v>
      </c>
      <c r="D144" s="4" t="s">
        <v>24</v>
      </c>
      <c r="E144" s="2"/>
      <c r="F144" s="4" t="s">
        <v>7007</v>
      </c>
      <c r="G144" s="4" t="s">
        <v>95</v>
      </c>
      <c r="H144" s="4" t="s">
        <v>6998</v>
      </c>
      <c r="I144" s="4">
        <v>1</v>
      </c>
      <c r="J144" s="4" t="s">
        <v>6895</v>
      </c>
      <c r="K144" s="4">
        <v>27086333</v>
      </c>
      <c r="L144" s="6"/>
      <c r="M144" s="3">
        <v>45149</v>
      </c>
      <c r="N144" s="4">
        <v>1</v>
      </c>
      <c r="O144" s="4" t="s">
        <v>6895</v>
      </c>
      <c r="P144" s="4">
        <v>14048833</v>
      </c>
      <c r="Q144" s="6"/>
      <c r="R144" s="4">
        <v>10523</v>
      </c>
      <c r="S144" s="3">
        <v>45189</v>
      </c>
      <c r="T144" s="4"/>
    </row>
    <row r="145" spans="1:20" ht="15.75" thickBot="1" x14ac:dyDescent="0.3">
      <c r="A145" s="1">
        <v>135</v>
      </c>
      <c r="B145" t="s">
        <v>4668</v>
      </c>
      <c r="C145" s="4" t="s">
        <v>26</v>
      </c>
      <c r="D145" s="4" t="s">
        <v>24</v>
      </c>
      <c r="E145" s="2"/>
      <c r="F145" s="4" t="s">
        <v>7007</v>
      </c>
      <c r="G145" s="4" t="s">
        <v>95</v>
      </c>
      <c r="H145" s="4" t="s">
        <v>6998</v>
      </c>
      <c r="I145" s="4">
        <v>1</v>
      </c>
      <c r="J145" s="4" t="s">
        <v>6895</v>
      </c>
      <c r="K145" s="4">
        <v>27086333</v>
      </c>
      <c r="L145" s="6"/>
      <c r="M145" s="3">
        <v>45149</v>
      </c>
      <c r="N145" s="4">
        <v>1</v>
      </c>
      <c r="O145" s="4" t="s">
        <v>6895</v>
      </c>
      <c r="P145" s="4">
        <v>14048833</v>
      </c>
      <c r="Q145" s="6"/>
      <c r="R145" s="4">
        <v>10523</v>
      </c>
      <c r="S145" s="3">
        <v>45189</v>
      </c>
      <c r="T145" s="4"/>
    </row>
    <row r="146" spans="1:20" ht="15.75" thickBot="1" x14ac:dyDescent="0.3">
      <c r="A146" s="1">
        <v>136</v>
      </c>
      <c r="B146" t="s">
        <v>4669</v>
      </c>
      <c r="C146" s="4" t="s">
        <v>26</v>
      </c>
      <c r="D146" s="4" t="s">
        <v>24</v>
      </c>
      <c r="E146" s="2"/>
      <c r="F146" s="4" t="s">
        <v>7007</v>
      </c>
      <c r="G146" s="4" t="s">
        <v>95</v>
      </c>
      <c r="H146" s="4" t="s">
        <v>6998</v>
      </c>
      <c r="I146" s="4">
        <v>1</v>
      </c>
      <c r="J146" s="4" t="s">
        <v>6895</v>
      </c>
      <c r="K146" s="4">
        <v>27086333</v>
      </c>
      <c r="L146" s="6"/>
      <c r="M146" s="3">
        <v>45149</v>
      </c>
      <c r="N146" s="4">
        <v>1</v>
      </c>
      <c r="O146" s="4" t="s">
        <v>6895</v>
      </c>
      <c r="P146" s="4">
        <v>14048833</v>
      </c>
      <c r="Q146" s="6"/>
      <c r="R146" s="4">
        <v>10523</v>
      </c>
      <c r="S146" s="3">
        <v>45189</v>
      </c>
      <c r="T146" s="4"/>
    </row>
    <row r="147" spans="1:20" ht="15.75" thickBot="1" x14ac:dyDescent="0.3">
      <c r="A147" s="1">
        <v>137</v>
      </c>
      <c r="B147" t="s">
        <v>4670</v>
      </c>
      <c r="C147" s="4" t="s">
        <v>26</v>
      </c>
      <c r="D147" s="4" t="s">
        <v>24</v>
      </c>
      <c r="E147" s="2"/>
      <c r="F147" s="4" t="s">
        <v>7007</v>
      </c>
      <c r="G147" s="4" t="s">
        <v>95</v>
      </c>
      <c r="H147" s="4" t="s">
        <v>6998</v>
      </c>
      <c r="I147" s="4">
        <v>1</v>
      </c>
      <c r="J147" s="4" t="s">
        <v>6895</v>
      </c>
      <c r="K147" s="4">
        <v>27086333</v>
      </c>
      <c r="L147" s="6"/>
      <c r="M147" s="3">
        <v>45149</v>
      </c>
      <c r="N147" s="4">
        <v>1</v>
      </c>
      <c r="O147" s="4" t="s">
        <v>6895</v>
      </c>
      <c r="P147" s="4">
        <v>14048833</v>
      </c>
      <c r="Q147" s="6"/>
      <c r="R147" s="4">
        <v>10523</v>
      </c>
      <c r="S147" s="3">
        <v>45189</v>
      </c>
      <c r="T147" s="4"/>
    </row>
    <row r="148" spans="1:20" ht="15.75" thickBot="1" x14ac:dyDescent="0.3">
      <c r="A148" s="1">
        <v>138</v>
      </c>
      <c r="B148" t="s">
        <v>4671</v>
      </c>
      <c r="C148" s="4" t="s">
        <v>26</v>
      </c>
      <c r="D148" s="4" t="s">
        <v>24</v>
      </c>
      <c r="E148" s="2"/>
      <c r="F148" s="4" t="s">
        <v>7007</v>
      </c>
      <c r="G148" s="4" t="s">
        <v>95</v>
      </c>
      <c r="H148" s="4" t="s">
        <v>6998</v>
      </c>
      <c r="I148" s="4">
        <v>1</v>
      </c>
      <c r="J148" s="4" t="s">
        <v>6895</v>
      </c>
      <c r="K148" s="4">
        <v>27086333</v>
      </c>
      <c r="L148" s="6"/>
      <c r="M148" s="3">
        <v>45149</v>
      </c>
      <c r="N148" s="4">
        <v>1</v>
      </c>
      <c r="O148" s="4" t="s">
        <v>6895</v>
      </c>
      <c r="P148" s="4">
        <v>14048833</v>
      </c>
      <c r="Q148" s="6"/>
      <c r="R148" s="4">
        <v>10523</v>
      </c>
      <c r="S148" s="3">
        <v>45189</v>
      </c>
      <c r="T148" s="4"/>
    </row>
    <row r="149" spans="1:20" ht="15.75" thickBot="1" x14ac:dyDescent="0.3">
      <c r="A149" s="1">
        <v>139</v>
      </c>
      <c r="B149" t="s">
        <v>4672</v>
      </c>
      <c r="C149" s="4" t="s">
        <v>26</v>
      </c>
      <c r="D149" s="4" t="s">
        <v>24</v>
      </c>
      <c r="E149" s="2"/>
      <c r="F149" s="4" t="s">
        <v>7007</v>
      </c>
      <c r="G149" s="4" t="s">
        <v>95</v>
      </c>
      <c r="H149" s="4" t="s">
        <v>6998</v>
      </c>
      <c r="I149" s="4">
        <v>1</v>
      </c>
      <c r="J149" s="4" t="s">
        <v>6895</v>
      </c>
      <c r="K149" s="4">
        <v>27086333</v>
      </c>
      <c r="L149" s="6"/>
      <c r="M149" s="3">
        <v>45149</v>
      </c>
      <c r="N149" s="4">
        <v>1</v>
      </c>
      <c r="O149" s="4" t="s">
        <v>6895</v>
      </c>
      <c r="P149" s="4">
        <v>14048833</v>
      </c>
      <c r="Q149" s="6"/>
      <c r="R149" s="4">
        <v>10523</v>
      </c>
      <c r="S149" s="3">
        <v>45190</v>
      </c>
      <c r="T149" s="4"/>
    </row>
    <row r="150" spans="1:20" ht="15.75" thickBot="1" x14ac:dyDescent="0.3">
      <c r="A150" s="1">
        <v>140</v>
      </c>
      <c r="B150" t="s">
        <v>4673</v>
      </c>
      <c r="C150" s="4" t="s">
        <v>26</v>
      </c>
      <c r="D150" s="4" t="s">
        <v>24</v>
      </c>
      <c r="E150" s="2"/>
      <c r="F150" s="4" t="s">
        <v>7007</v>
      </c>
      <c r="G150" s="4" t="s">
        <v>95</v>
      </c>
      <c r="H150" s="4" t="s">
        <v>6998</v>
      </c>
      <c r="I150" s="4">
        <v>1</v>
      </c>
      <c r="J150" s="4" t="s">
        <v>6895</v>
      </c>
      <c r="K150" s="4">
        <v>27086333</v>
      </c>
      <c r="L150" s="6"/>
      <c r="M150" s="3">
        <v>45180</v>
      </c>
      <c r="N150" s="4">
        <v>1</v>
      </c>
      <c r="O150" s="4" t="s">
        <v>6895</v>
      </c>
      <c r="P150" s="4">
        <v>10717666</v>
      </c>
      <c r="Q150" s="6"/>
      <c r="R150" s="4">
        <v>10523</v>
      </c>
      <c r="S150" s="3">
        <v>45216</v>
      </c>
      <c r="T150" s="4"/>
    </row>
    <row r="151" spans="1:20" ht="15.75" thickBot="1" x14ac:dyDescent="0.3">
      <c r="A151" s="1">
        <v>141</v>
      </c>
      <c r="B151" t="s">
        <v>4674</v>
      </c>
      <c r="C151" s="4" t="s">
        <v>26</v>
      </c>
      <c r="D151" s="4" t="s">
        <v>24</v>
      </c>
      <c r="E151" s="2"/>
      <c r="F151" s="4" t="s">
        <v>7007</v>
      </c>
      <c r="G151" s="4" t="s">
        <v>95</v>
      </c>
      <c r="H151" s="4" t="s">
        <v>6998</v>
      </c>
      <c r="I151" s="4">
        <v>1</v>
      </c>
      <c r="J151" s="4" t="s">
        <v>6895</v>
      </c>
      <c r="K151" s="4">
        <v>27086333</v>
      </c>
      <c r="L151" s="6"/>
      <c r="M151" s="3">
        <v>45180</v>
      </c>
      <c r="N151" s="4">
        <v>1</v>
      </c>
      <c r="O151" s="4" t="s">
        <v>6895</v>
      </c>
      <c r="P151" s="4">
        <v>9703833</v>
      </c>
      <c r="Q151" s="6"/>
      <c r="R151" s="4">
        <v>10523</v>
      </c>
      <c r="S151" s="3">
        <v>45216</v>
      </c>
      <c r="T151" s="4"/>
    </row>
    <row r="152" spans="1:20" ht="15.75" thickBot="1" x14ac:dyDescent="0.3">
      <c r="A152" s="1">
        <v>142</v>
      </c>
      <c r="B152" t="s">
        <v>4675</v>
      </c>
      <c r="C152" s="4" t="s">
        <v>26</v>
      </c>
      <c r="D152" s="4" t="s">
        <v>24</v>
      </c>
      <c r="E152" s="2"/>
      <c r="F152" s="4" t="s">
        <v>7008</v>
      </c>
      <c r="G152" s="4" t="s">
        <v>95</v>
      </c>
      <c r="H152" s="4" t="s">
        <v>6998</v>
      </c>
      <c r="I152" s="4">
        <v>1</v>
      </c>
      <c r="J152" s="4" t="s">
        <v>6895</v>
      </c>
      <c r="K152" s="4">
        <v>17400000</v>
      </c>
      <c r="L152" s="6"/>
      <c r="M152" s="3">
        <v>44935</v>
      </c>
      <c r="N152" s="4">
        <v>1</v>
      </c>
      <c r="O152" s="4" t="s">
        <v>6895</v>
      </c>
      <c r="P152" s="4">
        <v>17381376</v>
      </c>
      <c r="Q152" s="6"/>
      <c r="R152" s="4">
        <v>7423</v>
      </c>
      <c r="S152" s="3">
        <v>44957</v>
      </c>
      <c r="T152" s="4"/>
    </row>
    <row r="153" spans="1:20" ht="15.75" thickBot="1" x14ac:dyDescent="0.3">
      <c r="A153" s="1">
        <v>143</v>
      </c>
      <c r="B153" t="s">
        <v>4676</v>
      </c>
      <c r="C153" s="4" t="s">
        <v>26</v>
      </c>
      <c r="D153" s="4" t="s">
        <v>24</v>
      </c>
      <c r="E153" s="2"/>
      <c r="F153" s="4" t="s">
        <v>7008</v>
      </c>
      <c r="G153" s="4" t="s">
        <v>95</v>
      </c>
      <c r="H153" s="4" t="s">
        <v>6998</v>
      </c>
      <c r="I153" s="4">
        <v>1</v>
      </c>
      <c r="J153" s="4" t="s">
        <v>6895</v>
      </c>
      <c r="K153" s="4">
        <v>17400000</v>
      </c>
      <c r="L153" s="6"/>
      <c r="M153" s="3">
        <v>44935</v>
      </c>
      <c r="N153" s="4">
        <v>1</v>
      </c>
      <c r="O153" s="4" t="s">
        <v>6895</v>
      </c>
      <c r="P153" s="4">
        <v>17381376</v>
      </c>
      <c r="Q153" s="6"/>
      <c r="R153" s="4">
        <v>7423</v>
      </c>
      <c r="S153" s="3">
        <v>44957</v>
      </c>
      <c r="T153" s="4"/>
    </row>
    <row r="154" spans="1:20" ht="15.75" thickBot="1" x14ac:dyDescent="0.3">
      <c r="A154" s="1">
        <v>144</v>
      </c>
      <c r="B154" t="s">
        <v>4677</v>
      </c>
      <c r="C154" s="4" t="s">
        <v>26</v>
      </c>
      <c r="D154" s="4" t="s">
        <v>24</v>
      </c>
      <c r="E154" s="2"/>
      <c r="F154" s="4" t="s">
        <v>7008</v>
      </c>
      <c r="G154" s="4" t="s">
        <v>95</v>
      </c>
      <c r="H154" s="4" t="s">
        <v>6998</v>
      </c>
      <c r="I154" s="4">
        <v>1</v>
      </c>
      <c r="J154" s="4" t="s">
        <v>6895</v>
      </c>
      <c r="K154" s="4">
        <v>17400000</v>
      </c>
      <c r="L154" s="6"/>
      <c r="M154" s="3">
        <v>44935</v>
      </c>
      <c r="N154" s="4">
        <v>1</v>
      </c>
      <c r="O154" s="4" t="s">
        <v>6895</v>
      </c>
      <c r="P154" s="4">
        <v>17381376</v>
      </c>
      <c r="Q154" s="6"/>
      <c r="R154" s="4">
        <v>7423</v>
      </c>
      <c r="S154" s="3">
        <v>44957</v>
      </c>
      <c r="T154" s="4"/>
    </row>
    <row r="155" spans="1:20" ht="15.75" thickBot="1" x14ac:dyDescent="0.3">
      <c r="A155" s="1">
        <v>145</v>
      </c>
      <c r="B155" t="s">
        <v>4678</v>
      </c>
      <c r="C155" s="4" t="s">
        <v>26</v>
      </c>
      <c r="D155" s="4" t="s">
        <v>24</v>
      </c>
      <c r="E155" s="2"/>
      <c r="F155" s="4" t="s">
        <v>7008</v>
      </c>
      <c r="G155" s="4" t="s">
        <v>95</v>
      </c>
      <c r="H155" s="4" t="s">
        <v>6998</v>
      </c>
      <c r="I155" s="4">
        <v>1</v>
      </c>
      <c r="J155" s="4" t="s">
        <v>6895</v>
      </c>
      <c r="K155" s="4">
        <v>17400000</v>
      </c>
      <c r="L155" s="6"/>
      <c r="M155" s="3">
        <v>44935</v>
      </c>
      <c r="N155" s="4">
        <v>1</v>
      </c>
      <c r="O155" s="4" t="s">
        <v>6895</v>
      </c>
      <c r="P155" s="4">
        <v>17381376</v>
      </c>
      <c r="Q155" s="6"/>
      <c r="R155" s="4">
        <v>7423</v>
      </c>
      <c r="S155" s="3">
        <v>44957</v>
      </c>
      <c r="T155" s="4"/>
    </row>
    <row r="156" spans="1:20" ht="15.75" thickBot="1" x14ac:dyDescent="0.3">
      <c r="A156" s="1">
        <v>146</v>
      </c>
      <c r="B156" t="s">
        <v>4679</v>
      </c>
      <c r="C156" s="4" t="s">
        <v>26</v>
      </c>
      <c r="D156" s="4" t="s">
        <v>24</v>
      </c>
      <c r="E156" s="2"/>
      <c r="F156" s="4" t="s">
        <v>7008</v>
      </c>
      <c r="G156" s="4" t="s">
        <v>95</v>
      </c>
      <c r="H156" s="4" t="s">
        <v>6998</v>
      </c>
      <c r="I156" s="4">
        <v>1</v>
      </c>
      <c r="J156" s="4" t="s">
        <v>6895</v>
      </c>
      <c r="K156" s="4">
        <v>17400000</v>
      </c>
      <c r="L156" s="6"/>
      <c r="M156" s="3">
        <v>44935</v>
      </c>
      <c r="N156" s="4">
        <v>1</v>
      </c>
      <c r="O156" s="4" t="s">
        <v>6895</v>
      </c>
      <c r="P156" s="4">
        <v>17381376</v>
      </c>
      <c r="Q156" s="6"/>
      <c r="R156" s="4">
        <v>7423</v>
      </c>
      <c r="S156" s="3">
        <v>44957</v>
      </c>
      <c r="T156" s="4"/>
    </row>
    <row r="157" spans="1:20" ht="15.75" thickBot="1" x14ac:dyDescent="0.3">
      <c r="A157" s="1">
        <v>147</v>
      </c>
      <c r="B157" t="s">
        <v>4680</v>
      </c>
      <c r="C157" s="4" t="s">
        <v>26</v>
      </c>
      <c r="D157" s="4" t="s">
        <v>24</v>
      </c>
      <c r="E157" s="2"/>
      <c r="F157" s="4" t="s">
        <v>7008</v>
      </c>
      <c r="G157" s="4" t="s">
        <v>95</v>
      </c>
      <c r="H157" s="4" t="s">
        <v>6998</v>
      </c>
      <c r="I157" s="4">
        <v>1</v>
      </c>
      <c r="J157" s="4" t="s">
        <v>6895</v>
      </c>
      <c r="K157" s="4">
        <v>17400000</v>
      </c>
      <c r="L157" s="6"/>
      <c r="M157" s="3">
        <v>44935</v>
      </c>
      <c r="N157" s="4">
        <v>1</v>
      </c>
      <c r="O157" s="4" t="s">
        <v>6895</v>
      </c>
      <c r="P157" s="4">
        <v>17381376</v>
      </c>
      <c r="Q157" s="6"/>
      <c r="R157" s="4">
        <v>7423</v>
      </c>
      <c r="S157" s="3">
        <v>44957</v>
      </c>
      <c r="T157" s="4"/>
    </row>
    <row r="158" spans="1:20" ht="15.75" thickBot="1" x14ac:dyDescent="0.3">
      <c r="A158" s="1">
        <v>148</v>
      </c>
      <c r="B158" t="s">
        <v>4681</v>
      </c>
      <c r="C158" s="4" t="s">
        <v>26</v>
      </c>
      <c r="D158" s="4" t="s">
        <v>24</v>
      </c>
      <c r="E158" s="2"/>
      <c r="F158" s="4" t="s">
        <v>7008</v>
      </c>
      <c r="G158" s="4" t="s">
        <v>95</v>
      </c>
      <c r="H158" s="4" t="s">
        <v>6998</v>
      </c>
      <c r="I158" s="4">
        <v>1</v>
      </c>
      <c r="J158" s="4" t="s">
        <v>6895</v>
      </c>
      <c r="K158" s="4">
        <v>17400000</v>
      </c>
      <c r="L158" s="6"/>
      <c r="M158" s="3">
        <v>44935</v>
      </c>
      <c r="N158" s="4">
        <v>1</v>
      </c>
      <c r="O158" s="4" t="s">
        <v>6895</v>
      </c>
      <c r="P158" s="4">
        <v>17381376</v>
      </c>
      <c r="Q158" s="6"/>
      <c r="R158" s="4">
        <v>7423</v>
      </c>
      <c r="S158" s="3">
        <v>44957</v>
      </c>
      <c r="T158" s="4"/>
    </row>
    <row r="159" spans="1:20" ht="15.75" thickBot="1" x14ac:dyDescent="0.3">
      <c r="A159" s="1">
        <v>149</v>
      </c>
      <c r="B159" t="s">
        <v>4682</v>
      </c>
      <c r="C159" s="4" t="s">
        <v>26</v>
      </c>
      <c r="D159" s="4" t="s">
        <v>24</v>
      </c>
      <c r="E159" s="2"/>
      <c r="F159" s="4" t="s">
        <v>7008</v>
      </c>
      <c r="G159" s="4" t="s">
        <v>95</v>
      </c>
      <c r="H159" s="4" t="s">
        <v>6998</v>
      </c>
      <c r="I159" s="4">
        <v>1</v>
      </c>
      <c r="J159" s="4" t="s">
        <v>6895</v>
      </c>
      <c r="K159" s="4">
        <v>17400000</v>
      </c>
      <c r="L159" s="6"/>
      <c r="M159" s="3">
        <v>44935</v>
      </c>
      <c r="N159" s="4">
        <v>1</v>
      </c>
      <c r="O159" s="4" t="s">
        <v>6895</v>
      </c>
      <c r="P159" s="4">
        <v>17381376</v>
      </c>
      <c r="Q159" s="6"/>
      <c r="R159" s="4">
        <v>7423</v>
      </c>
      <c r="S159" s="3">
        <v>44957</v>
      </c>
      <c r="T159" s="4"/>
    </row>
    <row r="160" spans="1:20" ht="15.75" thickBot="1" x14ac:dyDescent="0.3">
      <c r="A160" s="1">
        <v>150</v>
      </c>
      <c r="B160" t="s">
        <v>4683</v>
      </c>
      <c r="C160" s="4" t="s">
        <v>26</v>
      </c>
      <c r="D160" s="4" t="s">
        <v>24</v>
      </c>
      <c r="E160" s="2"/>
      <c r="F160" s="4" t="s">
        <v>7008</v>
      </c>
      <c r="G160" s="4" t="s">
        <v>95</v>
      </c>
      <c r="H160" s="4" t="s">
        <v>6998</v>
      </c>
      <c r="I160" s="4">
        <v>1</v>
      </c>
      <c r="J160" s="4" t="s">
        <v>6895</v>
      </c>
      <c r="K160" s="4">
        <v>17400000</v>
      </c>
      <c r="L160" s="6"/>
      <c r="M160" s="3">
        <v>44935</v>
      </c>
      <c r="N160" s="4">
        <v>1</v>
      </c>
      <c r="O160" s="4" t="s">
        <v>6895</v>
      </c>
      <c r="P160" s="4">
        <v>17381376</v>
      </c>
      <c r="Q160" s="6"/>
      <c r="R160" s="4">
        <v>7423</v>
      </c>
      <c r="S160" s="3">
        <v>44957</v>
      </c>
      <c r="T160" s="4"/>
    </row>
    <row r="161" spans="1:20" ht="15.75" thickBot="1" x14ac:dyDescent="0.3">
      <c r="A161" s="1">
        <v>151</v>
      </c>
      <c r="B161" t="s">
        <v>4684</v>
      </c>
      <c r="C161" s="4" t="s">
        <v>26</v>
      </c>
      <c r="D161" s="4" t="s">
        <v>24</v>
      </c>
      <c r="E161" s="2"/>
      <c r="F161" s="4" t="s">
        <v>7008</v>
      </c>
      <c r="G161" s="4" t="s">
        <v>95</v>
      </c>
      <c r="H161" s="4" t="s">
        <v>6998</v>
      </c>
      <c r="I161" s="4">
        <v>1</v>
      </c>
      <c r="J161" s="4" t="s">
        <v>6895</v>
      </c>
      <c r="K161" s="4">
        <v>17400000</v>
      </c>
      <c r="L161" s="6"/>
      <c r="M161" s="3">
        <v>44935</v>
      </c>
      <c r="N161" s="4">
        <v>1</v>
      </c>
      <c r="O161" s="4" t="s">
        <v>6895</v>
      </c>
      <c r="P161" s="4">
        <v>17381376</v>
      </c>
      <c r="Q161" s="6"/>
      <c r="R161" s="4">
        <v>7423</v>
      </c>
      <c r="S161" s="3">
        <v>44957</v>
      </c>
      <c r="T161" s="4"/>
    </row>
    <row r="162" spans="1:20" ht="15.75" thickBot="1" x14ac:dyDescent="0.3">
      <c r="A162" s="1">
        <v>152</v>
      </c>
      <c r="B162" t="s">
        <v>4685</v>
      </c>
      <c r="C162" s="4" t="s">
        <v>26</v>
      </c>
      <c r="D162" s="4" t="s">
        <v>24</v>
      </c>
      <c r="E162" s="2"/>
      <c r="F162" s="4" t="s">
        <v>7008</v>
      </c>
      <c r="G162" s="4" t="s">
        <v>95</v>
      </c>
      <c r="H162" s="4" t="s">
        <v>6998</v>
      </c>
      <c r="I162" s="4">
        <v>1</v>
      </c>
      <c r="J162" s="4" t="s">
        <v>6895</v>
      </c>
      <c r="K162" s="4">
        <v>17400000</v>
      </c>
      <c r="L162" s="6"/>
      <c r="M162" s="3">
        <v>44935</v>
      </c>
      <c r="N162" s="4">
        <v>1</v>
      </c>
      <c r="O162" s="4" t="s">
        <v>6895</v>
      </c>
      <c r="P162" s="4">
        <v>17381376</v>
      </c>
      <c r="Q162" s="6"/>
      <c r="R162" s="4">
        <v>7423</v>
      </c>
      <c r="S162" s="3">
        <v>44958</v>
      </c>
      <c r="T162" s="4"/>
    </row>
    <row r="163" spans="1:20" ht="15.75" thickBot="1" x14ac:dyDescent="0.3">
      <c r="A163" s="1">
        <v>153</v>
      </c>
      <c r="B163" t="s">
        <v>4686</v>
      </c>
      <c r="C163" s="4" t="s">
        <v>26</v>
      </c>
      <c r="D163" s="4" t="s">
        <v>24</v>
      </c>
      <c r="E163" s="2"/>
      <c r="F163" s="4" t="s">
        <v>7008</v>
      </c>
      <c r="G163" s="4" t="s">
        <v>95</v>
      </c>
      <c r="H163" s="4" t="s">
        <v>6998</v>
      </c>
      <c r="I163" s="4">
        <v>1</v>
      </c>
      <c r="J163" s="4" t="s">
        <v>6895</v>
      </c>
      <c r="K163" s="4">
        <v>17400000</v>
      </c>
      <c r="L163" s="6"/>
      <c r="M163" s="3">
        <v>44935</v>
      </c>
      <c r="N163" s="4">
        <v>1</v>
      </c>
      <c r="O163" s="4" t="s">
        <v>6895</v>
      </c>
      <c r="P163" s="4">
        <v>17381376</v>
      </c>
      <c r="Q163" s="6"/>
      <c r="R163" s="4">
        <v>7423</v>
      </c>
      <c r="S163" s="3">
        <v>44958</v>
      </c>
      <c r="T163" s="4"/>
    </row>
    <row r="164" spans="1:20" ht="15.75" thickBot="1" x14ac:dyDescent="0.3">
      <c r="A164" s="1">
        <v>154</v>
      </c>
      <c r="B164" t="s">
        <v>4687</v>
      </c>
      <c r="C164" s="4" t="s">
        <v>26</v>
      </c>
      <c r="D164" s="4" t="s">
        <v>24</v>
      </c>
      <c r="E164" s="2"/>
      <c r="F164" s="4" t="s">
        <v>7008</v>
      </c>
      <c r="G164" s="4" t="s">
        <v>95</v>
      </c>
      <c r="H164" s="4" t="s">
        <v>6998</v>
      </c>
      <c r="I164" s="4">
        <v>1</v>
      </c>
      <c r="J164" s="4" t="s">
        <v>6895</v>
      </c>
      <c r="K164" s="4">
        <v>30417408</v>
      </c>
      <c r="L164" s="6"/>
      <c r="M164" s="3">
        <v>45057</v>
      </c>
      <c r="N164" s="4">
        <v>1</v>
      </c>
      <c r="O164" s="4" t="s">
        <v>6895</v>
      </c>
      <c r="P164" s="4">
        <v>28968960</v>
      </c>
      <c r="Q164" s="6"/>
      <c r="R164" s="4">
        <v>7423</v>
      </c>
      <c r="S164" s="3">
        <v>45091</v>
      </c>
      <c r="T164" s="4"/>
    </row>
    <row r="165" spans="1:20" ht="15.75" thickBot="1" x14ac:dyDescent="0.3">
      <c r="A165" s="1">
        <v>155</v>
      </c>
      <c r="B165" t="s">
        <v>4688</v>
      </c>
      <c r="C165" s="4" t="s">
        <v>26</v>
      </c>
      <c r="D165" s="4" t="s">
        <v>24</v>
      </c>
      <c r="E165" s="2"/>
      <c r="F165" s="4" t="s">
        <v>7008</v>
      </c>
      <c r="G165" s="4" t="s">
        <v>95</v>
      </c>
      <c r="H165" s="4" t="s">
        <v>6998</v>
      </c>
      <c r="I165" s="4">
        <v>1</v>
      </c>
      <c r="J165" s="4" t="s">
        <v>6895</v>
      </c>
      <c r="K165" s="4">
        <v>30417408</v>
      </c>
      <c r="L165" s="6"/>
      <c r="M165" s="3">
        <v>45057</v>
      </c>
      <c r="N165" s="4">
        <v>1</v>
      </c>
      <c r="O165" s="4" t="s">
        <v>6895</v>
      </c>
      <c r="P165" s="4">
        <v>28968960</v>
      </c>
      <c r="Q165" s="6"/>
      <c r="R165" s="4">
        <v>7423</v>
      </c>
      <c r="S165" s="3">
        <v>45091</v>
      </c>
      <c r="T165" s="4"/>
    </row>
    <row r="166" spans="1:20" ht="15.75" thickBot="1" x14ac:dyDescent="0.3">
      <c r="A166" s="1">
        <v>156</v>
      </c>
      <c r="B166" t="s">
        <v>4689</v>
      </c>
      <c r="C166" s="4" t="s">
        <v>26</v>
      </c>
      <c r="D166" s="4" t="s">
        <v>24</v>
      </c>
      <c r="E166" s="2"/>
      <c r="F166" s="4" t="s">
        <v>7008</v>
      </c>
      <c r="G166" s="4" t="s">
        <v>95</v>
      </c>
      <c r="H166" s="4" t="s">
        <v>6998</v>
      </c>
      <c r="I166" s="4">
        <v>1</v>
      </c>
      <c r="J166" s="4" t="s">
        <v>6895</v>
      </c>
      <c r="K166" s="4">
        <v>30417408</v>
      </c>
      <c r="L166" s="6"/>
      <c r="M166" s="3">
        <v>45057</v>
      </c>
      <c r="N166" s="4">
        <v>1</v>
      </c>
      <c r="O166" s="4" t="s">
        <v>6895</v>
      </c>
      <c r="P166" s="4">
        <v>28968960</v>
      </c>
      <c r="Q166" s="6"/>
      <c r="R166" s="4">
        <v>7423</v>
      </c>
      <c r="S166" s="3">
        <v>45091</v>
      </c>
      <c r="T166" s="4"/>
    </row>
    <row r="167" spans="1:20" ht="15.75" thickBot="1" x14ac:dyDescent="0.3">
      <c r="A167" s="1">
        <v>157</v>
      </c>
      <c r="B167" t="s">
        <v>4690</v>
      </c>
      <c r="C167" s="4" t="s">
        <v>26</v>
      </c>
      <c r="D167" s="4" t="s">
        <v>24</v>
      </c>
      <c r="E167" s="2"/>
      <c r="F167" s="4" t="s">
        <v>7008</v>
      </c>
      <c r="G167" s="4" t="s">
        <v>95</v>
      </c>
      <c r="H167" s="4" t="s">
        <v>6998</v>
      </c>
      <c r="I167" s="4">
        <v>1</v>
      </c>
      <c r="J167" s="4" t="s">
        <v>6895</v>
      </c>
      <c r="K167" s="4">
        <v>30417408</v>
      </c>
      <c r="L167" s="6"/>
      <c r="M167" s="3">
        <v>45057</v>
      </c>
      <c r="N167" s="4">
        <v>1</v>
      </c>
      <c r="O167" s="4" t="s">
        <v>6895</v>
      </c>
      <c r="P167" s="4">
        <v>28968960</v>
      </c>
      <c r="Q167" s="6"/>
      <c r="R167" s="4">
        <v>7423</v>
      </c>
      <c r="S167" s="3">
        <v>45091</v>
      </c>
      <c r="T167" s="4"/>
    </row>
    <row r="168" spans="1:20" ht="15.75" thickBot="1" x14ac:dyDescent="0.3">
      <c r="A168" s="1">
        <v>158</v>
      </c>
      <c r="B168" t="s">
        <v>4691</v>
      </c>
      <c r="C168" s="4" t="s">
        <v>26</v>
      </c>
      <c r="D168" s="4" t="s">
        <v>24</v>
      </c>
      <c r="E168" s="2"/>
      <c r="F168" s="4" t="s">
        <v>7008</v>
      </c>
      <c r="G168" s="4" t="s">
        <v>95</v>
      </c>
      <c r="H168" s="4" t="s">
        <v>6998</v>
      </c>
      <c r="I168" s="4">
        <v>1</v>
      </c>
      <c r="J168" s="4" t="s">
        <v>6895</v>
      </c>
      <c r="K168" s="4">
        <v>30417408</v>
      </c>
      <c r="L168" s="6"/>
      <c r="M168" s="3">
        <v>45057</v>
      </c>
      <c r="N168" s="4">
        <v>1</v>
      </c>
      <c r="O168" s="4" t="s">
        <v>6895</v>
      </c>
      <c r="P168" s="4">
        <v>28968960</v>
      </c>
      <c r="Q168" s="6"/>
      <c r="R168" s="4">
        <v>7423</v>
      </c>
      <c r="S168" s="3">
        <v>45091</v>
      </c>
      <c r="T168" s="4"/>
    </row>
    <row r="169" spans="1:20" ht="15.75" thickBot="1" x14ac:dyDescent="0.3">
      <c r="A169" s="1">
        <v>159</v>
      </c>
      <c r="B169" t="s">
        <v>4692</v>
      </c>
      <c r="C169" s="4" t="s">
        <v>26</v>
      </c>
      <c r="D169" s="4" t="s">
        <v>24</v>
      </c>
      <c r="E169" s="2"/>
      <c r="F169" s="4" t="s">
        <v>7008</v>
      </c>
      <c r="G169" s="4" t="s">
        <v>95</v>
      </c>
      <c r="H169" s="4" t="s">
        <v>6998</v>
      </c>
      <c r="I169" s="4">
        <v>1</v>
      </c>
      <c r="J169" s="4" t="s">
        <v>6895</v>
      </c>
      <c r="K169" s="4">
        <v>30417408</v>
      </c>
      <c r="L169" s="6"/>
      <c r="M169" s="3">
        <v>45057</v>
      </c>
      <c r="N169" s="4">
        <v>1</v>
      </c>
      <c r="O169" s="4" t="s">
        <v>6895</v>
      </c>
      <c r="P169" s="4">
        <v>28968960</v>
      </c>
      <c r="Q169" s="6"/>
      <c r="R169" s="4">
        <v>7423</v>
      </c>
      <c r="S169" s="3">
        <v>45091</v>
      </c>
      <c r="T169" s="4"/>
    </row>
    <row r="170" spans="1:20" ht="15.75" thickBot="1" x14ac:dyDescent="0.3">
      <c r="A170" s="1">
        <v>160</v>
      </c>
      <c r="B170" t="s">
        <v>4693</v>
      </c>
      <c r="C170" s="4" t="s">
        <v>26</v>
      </c>
      <c r="D170" s="4" t="s">
        <v>24</v>
      </c>
      <c r="E170" s="2"/>
      <c r="F170" s="4" t="s">
        <v>7008</v>
      </c>
      <c r="G170" s="4" t="s">
        <v>95</v>
      </c>
      <c r="H170" s="4" t="s">
        <v>6998</v>
      </c>
      <c r="I170" s="4">
        <v>1</v>
      </c>
      <c r="J170" s="4" t="s">
        <v>6895</v>
      </c>
      <c r="K170" s="4">
        <v>30417408</v>
      </c>
      <c r="L170" s="6"/>
      <c r="M170" s="3">
        <v>45057</v>
      </c>
      <c r="N170" s="4">
        <v>1</v>
      </c>
      <c r="O170" s="4" t="s">
        <v>6895</v>
      </c>
      <c r="P170" s="4">
        <v>28968960</v>
      </c>
      <c r="Q170" s="6"/>
      <c r="R170" s="4">
        <v>7423</v>
      </c>
      <c r="S170" s="3">
        <v>45091</v>
      </c>
      <c r="T170" s="4"/>
    </row>
    <row r="171" spans="1:20" ht="15.75" thickBot="1" x14ac:dyDescent="0.3">
      <c r="A171" s="1">
        <v>161</v>
      </c>
      <c r="B171" t="s">
        <v>4694</v>
      </c>
      <c r="C171" s="4" t="s">
        <v>26</v>
      </c>
      <c r="D171" s="4" t="s">
        <v>24</v>
      </c>
      <c r="E171" s="2"/>
      <c r="F171" s="4" t="s">
        <v>7008</v>
      </c>
      <c r="G171" s="4" t="s">
        <v>95</v>
      </c>
      <c r="H171" s="4" t="s">
        <v>6998</v>
      </c>
      <c r="I171" s="4">
        <v>1</v>
      </c>
      <c r="J171" s="4" t="s">
        <v>6895</v>
      </c>
      <c r="K171" s="4">
        <v>30417408</v>
      </c>
      <c r="L171" s="6"/>
      <c r="M171" s="3">
        <v>45057</v>
      </c>
      <c r="N171" s="4">
        <v>1</v>
      </c>
      <c r="O171" s="4" t="s">
        <v>6895</v>
      </c>
      <c r="P171" s="4">
        <v>28968960</v>
      </c>
      <c r="Q171" s="6"/>
      <c r="R171" s="4">
        <v>7423</v>
      </c>
      <c r="S171" s="3">
        <v>45091</v>
      </c>
      <c r="T171" s="4"/>
    </row>
    <row r="172" spans="1:20" ht="15.75" thickBot="1" x14ac:dyDescent="0.3">
      <c r="A172" s="1">
        <v>162</v>
      </c>
      <c r="B172" t="s">
        <v>4695</v>
      </c>
      <c r="C172" s="4" t="s">
        <v>26</v>
      </c>
      <c r="D172" s="4" t="s">
        <v>24</v>
      </c>
      <c r="E172" s="2"/>
      <c r="F172" s="4" t="s">
        <v>7008</v>
      </c>
      <c r="G172" s="4" t="s">
        <v>95</v>
      </c>
      <c r="H172" s="4" t="s">
        <v>6998</v>
      </c>
      <c r="I172" s="4">
        <v>1</v>
      </c>
      <c r="J172" s="4" t="s">
        <v>6895</v>
      </c>
      <c r="K172" s="4">
        <v>30417408</v>
      </c>
      <c r="L172" s="6"/>
      <c r="M172" s="3">
        <v>45057</v>
      </c>
      <c r="N172" s="4">
        <v>1</v>
      </c>
      <c r="O172" s="4" t="s">
        <v>6895</v>
      </c>
      <c r="P172" s="4">
        <v>28968960</v>
      </c>
      <c r="Q172" s="6"/>
      <c r="R172" s="4">
        <v>7423</v>
      </c>
      <c r="S172" s="3">
        <v>45091</v>
      </c>
      <c r="T172" s="4"/>
    </row>
    <row r="173" spans="1:20" ht="15.75" thickBot="1" x14ac:dyDescent="0.3">
      <c r="A173" s="1">
        <v>163</v>
      </c>
      <c r="B173" t="s">
        <v>4696</v>
      </c>
      <c r="C173" s="4" t="s">
        <v>26</v>
      </c>
      <c r="D173" s="4" t="s">
        <v>24</v>
      </c>
      <c r="E173" s="2"/>
      <c r="F173" s="4" t="s">
        <v>7008</v>
      </c>
      <c r="G173" s="4" t="s">
        <v>95</v>
      </c>
      <c r="H173" s="4" t="s">
        <v>6998</v>
      </c>
      <c r="I173" s="4">
        <v>1</v>
      </c>
      <c r="J173" s="4" t="s">
        <v>6895</v>
      </c>
      <c r="K173" s="4">
        <v>30417408</v>
      </c>
      <c r="L173" s="6"/>
      <c r="M173" s="3">
        <v>45057</v>
      </c>
      <c r="N173" s="4">
        <v>1</v>
      </c>
      <c r="O173" s="4" t="s">
        <v>6895</v>
      </c>
      <c r="P173" s="4">
        <v>28968960</v>
      </c>
      <c r="Q173" s="6"/>
      <c r="R173" s="4">
        <v>7423</v>
      </c>
      <c r="S173" s="3">
        <v>45091</v>
      </c>
      <c r="T173" s="4"/>
    </row>
    <row r="174" spans="1:20" ht="15.75" thickBot="1" x14ac:dyDescent="0.3">
      <c r="A174" s="1">
        <v>164</v>
      </c>
      <c r="B174" t="s">
        <v>4697</v>
      </c>
      <c r="C174" s="4" t="s">
        <v>26</v>
      </c>
      <c r="D174" s="4" t="s">
        <v>24</v>
      </c>
      <c r="E174" s="2"/>
      <c r="F174" s="4" t="s">
        <v>7009</v>
      </c>
      <c r="G174" s="4" t="s">
        <v>95</v>
      </c>
      <c r="H174" s="4" t="s">
        <v>6998</v>
      </c>
      <c r="I174" s="4">
        <v>1</v>
      </c>
      <c r="J174" s="4" t="s">
        <v>6895</v>
      </c>
      <c r="K174" s="4">
        <v>17400000</v>
      </c>
      <c r="L174" s="6"/>
      <c r="M174" s="3">
        <v>44935</v>
      </c>
      <c r="N174" s="4">
        <v>1</v>
      </c>
      <c r="O174" s="4" t="s">
        <v>6895</v>
      </c>
      <c r="P174" s="4">
        <v>17381376</v>
      </c>
      <c r="Q174" s="6"/>
      <c r="R174" s="4">
        <v>7523</v>
      </c>
      <c r="S174" s="3">
        <v>44957</v>
      </c>
      <c r="T174" s="4"/>
    </row>
    <row r="175" spans="1:20" ht="15.75" thickBot="1" x14ac:dyDescent="0.3">
      <c r="A175" s="1">
        <v>165</v>
      </c>
      <c r="B175" t="s">
        <v>4698</v>
      </c>
      <c r="C175" s="4" t="s">
        <v>26</v>
      </c>
      <c r="D175" s="4" t="s">
        <v>24</v>
      </c>
      <c r="E175" s="2"/>
      <c r="F175" s="4" t="s">
        <v>7009</v>
      </c>
      <c r="G175" s="4" t="s">
        <v>95</v>
      </c>
      <c r="H175" s="4" t="s">
        <v>6998</v>
      </c>
      <c r="I175" s="4">
        <v>1</v>
      </c>
      <c r="J175" s="4" t="s">
        <v>6895</v>
      </c>
      <c r="K175" s="4">
        <v>17400000</v>
      </c>
      <c r="L175" s="6"/>
      <c r="M175" s="3">
        <v>44935</v>
      </c>
      <c r="N175" s="4">
        <v>1</v>
      </c>
      <c r="O175" s="4" t="s">
        <v>6895</v>
      </c>
      <c r="P175" s="4">
        <v>17381376</v>
      </c>
      <c r="Q175" s="6"/>
      <c r="R175" s="4">
        <v>7523</v>
      </c>
      <c r="S175" s="3">
        <v>44957</v>
      </c>
      <c r="T175" s="4"/>
    </row>
    <row r="176" spans="1:20" ht="15.75" thickBot="1" x14ac:dyDescent="0.3">
      <c r="A176" s="1">
        <v>166</v>
      </c>
      <c r="B176" t="s">
        <v>4699</v>
      </c>
      <c r="C176" s="4" t="s">
        <v>26</v>
      </c>
      <c r="D176" s="4" t="s">
        <v>24</v>
      </c>
      <c r="E176" s="2"/>
      <c r="F176" s="4" t="s">
        <v>7009</v>
      </c>
      <c r="G176" s="4" t="s">
        <v>95</v>
      </c>
      <c r="H176" s="4" t="s">
        <v>6998</v>
      </c>
      <c r="I176" s="4">
        <v>1</v>
      </c>
      <c r="J176" s="4" t="s">
        <v>6895</v>
      </c>
      <c r="K176" s="4">
        <v>30417408</v>
      </c>
      <c r="L176" s="6"/>
      <c r="M176" s="3">
        <v>45057</v>
      </c>
      <c r="N176" s="4">
        <v>1</v>
      </c>
      <c r="O176" s="4" t="s">
        <v>6895</v>
      </c>
      <c r="P176" s="4">
        <v>28968960</v>
      </c>
      <c r="Q176" s="6"/>
      <c r="R176" s="4">
        <v>7523</v>
      </c>
      <c r="S176" s="3">
        <v>45091</v>
      </c>
      <c r="T176" s="4"/>
    </row>
    <row r="177" spans="1:20" ht="15.75" thickBot="1" x14ac:dyDescent="0.3">
      <c r="A177" s="1">
        <v>167</v>
      </c>
      <c r="B177" t="s">
        <v>4700</v>
      </c>
      <c r="C177" s="4" t="s">
        <v>26</v>
      </c>
      <c r="D177" s="4" t="s">
        <v>24</v>
      </c>
      <c r="E177" s="2"/>
      <c r="F177" s="4" t="s">
        <v>7009</v>
      </c>
      <c r="G177" s="4" t="s">
        <v>95</v>
      </c>
      <c r="H177" s="4" t="s">
        <v>6998</v>
      </c>
      <c r="I177" s="4">
        <v>1</v>
      </c>
      <c r="J177" s="4" t="s">
        <v>6895</v>
      </c>
      <c r="K177" s="4">
        <v>30417408</v>
      </c>
      <c r="L177" s="6"/>
      <c r="M177" s="3">
        <v>45057</v>
      </c>
      <c r="N177" s="4">
        <v>1</v>
      </c>
      <c r="O177" s="4" t="s">
        <v>6895</v>
      </c>
      <c r="P177" s="4">
        <v>28968960</v>
      </c>
      <c r="Q177" s="6"/>
      <c r="R177" s="4">
        <v>7523</v>
      </c>
      <c r="S177" s="3">
        <v>45091</v>
      </c>
      <c r="T177" s="4"/>
    </row>
    <row r="178" spans="1:20" ht="15.75" thickBot="1" x14ac:dyDescent="0.3">
      <c r="A178" s="1">
        <v>168</v>
      </c>
      <c r="B178" t="s">
        <v>4701</v>
      </c>
      <c r="C178" s="4" t="s">
        <v>26</v>
      </c>
      <c r="D178" s="4" t="s">
        <v>24</v>
      </c>
      <c r="E178" s="2"/>
      <c r="F178" s="4" t="s">
        <v>7008</v>
      </c>
      <c r="G178" s="4" t="s">
        <v>95</v>
      </c>
      <c r="H178" s="4" t="s">
        <v>6998</v>
      </c>
      <c r="I178" s="4">
        <v>1</v>
      </c>
      <c r="J178" s="4" t="s">
        <v>6895</v>
      </c>
      <c r="K178" s="4">
        <v>13036032</v>
      </c>
      <c r="L178" s="6"/>
      <c r="M178" s="3">
        <v>44935</v>
      </c>
      <c r="N178" s="4">
        <v>1</v>
      </c>
      <c r="O178" s="4" t="s">
        <v>6895</v>
      </c>
      <c r="P178" s="4">
        <v>11877274</v>
      </c>
      <c r="Q178" s="6"/>
      <c r="R178" s="4">
        <v>7423</v>
      </c>
      <c r="S178" s="3">
        <v>45208</v>
      </c>
      <c r="T178" s="4"/>
    </row>
    <row r="179" spans="1:20" ht="15.75" thickBot="1" x14ac:dyDescent="0.3">
      <c r="A179" s="1">
        <v>169</v>
      </c>
      <c r="B179" t="s">
        <v>4702</v>
      </c>
      <c r="C179" s="4" t="s">
        <v>26</v>
      </c>
      <c r="D179" s="4" t="s">
        <v>24</v>
      </c>
      <c r="E179" s="2"/>
      <c r="F179" s="4" t="s">
        <v>7008</v>
      </c>
      <c r="G179" s="4" t="s">
        <v>95</v>
      </c>
      <c r="H179" s="4" t="s">
        <v>6998</v>
      </c>
      <c r="I179" s="4">
        <v>1</v>
      </c>
      <c r="J179" s="4" t="s">
        <v>6895</v>
      </c>
      <c r="K179" s="4">
        <v>13036032</v>
      </c>
      <c r="L179" s="6"/>
      <c r="M179" s="3">
        <v>44935</v>
      </c>
      <c r="N179" s="4">
        <v>1</v>
      </c>
      <c r="O179" s="4" t="s">
        <v>6895</v>
      </c>
      <c r="P179" s="4">
        <v>11877274</v>
      </c>
      <c r="Q179" s="6"/>
      <c r="R179" s="4">
        <v>7423</v>
      </c>
      <c r="S179" s="3">
        <v>45208</v>
      </c>
      <c r="T179" s="4"/>
    </row>
    <row r="180" spans="1:20" ht="15.75" thickBot="1" x14ac:dyDescent="0.3">
      <c r="A180" s="1">
        <v>170</v>
      </c>
      <c r="B180" t="s">
        <v>4703</v>
      </c>
      <c r="C180" s="4" t="s">
        <v>26</v>
      </c>
      <c r="D180" s="4" t="s">
        <v>24</v>
      </c>
      <c r="E180" s="2"/>
      <c r="F180" s="4" t="s">
        <v>7008</v>
      </c>
      <c r="G180" s="4" t="s">
        <v>95</v>
      </c>
      <c r="H180" s="4" t="s">
        <v>6998</v>
      </c>
      <c r="I180" s="4">
        <v>1</v>
      </c>
      <c r="J180" s="4" t="s">
        <v>6895</v>
      </c>
      <c r="K180" s="4">
        <v>8004000</v>
      </c>
      <c r="L180" s="6"/>
      <c r="M180" s="3">
        <v>44935</v>
      </c>
      <c r="N180" s="4">
        <v>1</v>
      </c>
      <c r="O180" s="4" t="s">
        <v>6895</v>
      </c>
      <c r="P180" s="4">
        <v>7292533</v>
      </c>
      <c r="Q180" s="6"/>
      <c r="R180" s="4">
        <v>7423</v>
      </c>
      <c r="S180" s="3">
        <v>45208</v>
      </c>
      <c r="T180" s="4"/>
    </row>
    <row r="181" spans="1:20" ht="15.75" thickBot="1" x14ac:dyDescent="0.3">
      <c r="A181" s="1">
        <v>171</v>
      </c>
      <c r="B181" t="s">
        <v>4704</v>
      </c>
      <c r="C181" s="4" t="s">
        <v>26</v>
      </c>
      <c r="D181" s="4" t="s">
        <v>24</v>
      </c>
      <c r="E181" s="2"/>
      <c r="F181" s="4" t="s">
        <v>7010</v>
      </c>
      <c r="G181" s="4" t="s">
        <v>95</v>
      </c>
      <c r="H181" s="4" t="s">
        <v>6991</v>
      </c>
      <c r="I181" s="4">
        <v>1</v>
      </c>
      <c r="J181" s="4" t="s">
        <v>6895</v>
      </c>
      <c r="K181" s="4">
        <v>64960000</v>
      </c>
      <c r="L181" s="6"/>
      <c r="M181" s="3">
        <v>45057</v>
      </c>
      <c r="N181" s="4">
        <v>1</v>
      </c>
      <c r="O181" s="4" t="s">
        <v>6895</v>
      </c>
      <c r="P181" s="4">
        <v>39285333</v>
      </c>
      <c r="Q181" s="6"/>
      <c r="R181" s="4">
        <v>41023</v>
      </c>
      <c r="S181" s="3">
        <v>45156</v>
      </c>
      <c r="T181" s="4"/>
    </row>
    <row r="182" spans="1:20" ht="15.75" thickBot="1" x14ac:dyDescent="0.3">
      <c r="A182" s="1">
        <v>172</v>
      </c>
      <c r="B182" t="s">
        <v>4705</v>
      </c>
      <c r="C182" s="4" t="s">
        <v>26</v>
      </c>
      <c r="D182" s="4" t="s">
        <v>24</v>
      </c>
      <c r="E182" s="2"/>
      <c r="F182" s="4" t="s">
        <v>7011</v>
      </c>
      <c r="G182" s="4" t="s">
        <v>95</v>
      </c>
      <c r="H182" s="4" t="s">
        <v>6897</v>
      </c>
      <c r="I182" s="4">
        <v>1</v>
      </c>
      <c r="J182" s="4" t="s">
        <v>6895</v>
      </c>
      <c r="K182" s="4">
        <v>9000000</v>
      </c>
      <c r="L182" s="6"/>
      <c r="M182" s="3">
        <v>44929</v>
      </c>
      <c r="N182" s="4">
        <v>1</v>
      </c>
      <c r="O182" s="4" t="s">
        <v>6895</v>
      </c>
      <c r="P182" s="4">
        <v>9000000</v>
      </c>
      <c r="Q182" s="6"/>
      <c r="R182" s="4">
        <v>4323</v>
      </c>
      <c r="S182" s="3">
        <v>44929</v>
      </c>
      <c r="T182" s="4"/>
    </row>
    <row r="183" spans="1:20" ht="15.75" thickBot="1" x14ac:dyDescent="0.3">
      <c r="A183" s="1">
        <v>173</v>
      </c>
      <c r="B183" t="s">
        <v>4706</v>
      </c>
      <c r="C183" s="4" t="s">
        <v>26</v>
      </c>
      <c r="D183" s="4" t="s">
        <v>24</v>
      </c>
      <c r="E183" s="2"/>
      <c r="F183" s="4" t="s">
        <v>7012</v>
      </c>
      <c r="G183" s="4" t="s">
        <v>95</v>
      </c>
      <c r="H183" s="4" t="s">
        <v>6897</v>
      </c>
      <c r="I183" s="4">
        <v>1</v>
      </c>
      <c r="J183" s="4" t="s">
        <v>6895</v>
      </c>
      <c r="K183" s="4">
        <v>11000000</v>
      </c>
      <c r="L183" s="6"/>
      <c r="M183" s="3">
        <v>44929</v>
      </c>
      <c r="N183" s="4">
        <v>1</v>
      </c>
      <c r="O183" s="4" t="s">
        <v>6895</v>
      </c>
      <c r="P183" s="4">
        <v>11000000</v>
      </c>
      <c r="Q183" s="6"/>
      <c r="R183" s="4">
        <v>4123</v>
      </c>
      <c r="S183" s="3">
        <v>44929</v>
      </c>
      <c r="T183" s="4"/>
    </row>
    <row r="184" spans="1:20" ht="15.75" thickBot="1" x14ac:dyDescent="0.3">
      <c r="A184" s="1">
        <v>174</v>
      </c>
      <c r="B184" t="s">
        <v>4707</v>
      </c>
      <c r="C184" s="4" t="s">
        <v>26</v>
      </c>
      <c r="D184" s="4" t="s">
        <v>24</v>
      </c>
      <c r="E184" s="2"/>
      <c r="F184" s="4" t="s">
        <v>7013</v>
      </c>
      <c r="G184" s="4" t="s">
        <v>95</v>
      </c>
      <c r="H184" s="4" t="s">
        <v>6897</v>
      </c>
      <c r="I184" s="4">
        <v>1</v>
      </c>
      <c r="J184" s="4" t="s">
        <v>6895</v>
      </c>
      <c r="K184" s="4">
        <v>11000000</v>
      </c>
      <c r="L184" s="6"/>
      <c r="M184" s="3">
        <v>44929</v>
      </c>
      <c r="N184" s="4">
        <v>1</v>
      </c>
      <c r="O184" s="4" t="s">
        <v>6895</v>
      </c>
      <c r="P184" s="4">
        <v>11000000</v>
      </c>
      <c r="Q184" s="6"/>
      <c r="R184" s="4">
        <v>4023</v>
      </c>
      <c r="S184" s="3">
        <v>44931</v>
      </c>
      <c r="T184" s="4"/>
    </row>
    <row r="185" spans="1:20" ht="15.75" thickBot="1" x14ac:dyDescent="0.3">
      <c r="A185" s="1">
        <v>175</v>
      </c>
      <c r="B185" t="s">
        <v>4708</v>
      </c>
      <c r="C185" s="4" t="s">
        <v>26</v>
      </c>
      <c r="D185" s="4" t="s">
        <v>24</v>
      </c>
      <c r="E185" s="2"/>
      <c r="F185" s="4" t="s">
        <v>7014</v>
      </c>
      <c r="G185" s="4" t="s">
        <v>95</v>
      </c>
      <c r="H185" s="4" t="s">
        <v>6894</v>
      </c>
      <c r="I185" s="4">
        <v>1</v>
      </c>
      <c r="J185" s="4" t="s">
        <v>6895</v>
      </c>
      <c r="K185" s="4">
        <v>7000000</v>
      </c>
      <c r="L185" s="6"/>
      <c r="M185" s="3">
        <v>44929</v>
      </c>
      <c r="N185" s="4">
        <v>1</v>
      </c>
      <c r="O185" s="4" t="s">
        <v>6895</v>
      </c>
      <c r="P185" s="4">
        <v>7000000</v>
      </c>
      <c r="Q185" s="6"/>
      <c r="R185" s="4">
        <v>3823</v>
      </c>
      <c r="S185" s="3">
        <v>44929</v>
      </c>
      <c r="T185" s="4"/>
    </row>
    <row r="186" spans="1:20" ht="15.75" thickBot="1" x14ac:dyDescent="0.3">
      <c r="A186" s="1">
        <v>176</v>
      </c>
      <c r="B186" t="s">
        <v>4709</v>
      </c>
      <c r="C186" s="4" t="s">
        <v>26</v>
      </c>
      <c r="D186" s="4" t="s">
        <v>24</v>
      </c>
      <c r="E186" s="2"/>
      <c r="F186" s="4" t="s">
        <v>7014</v>
      </c>
      <c r="G186" s="4" t="s">
        <v>95</v>
      </c>
      <c r="H186" s="4" t="s">
        <v>6894</v>
      </c>
      <c r="I186" s="4">
        <v>1</v>
      </c>
      <c r="J186" s="4" t="s">
        <v>6895</v>
      </c>
      <c r="K186" s="4">
        <v>7000000</v>
      </c>
      <c r="L186" s="6"/>
      <c r="M186" s="3">
        <v>44929</v>
      </c>
      <c r="N186" s="4">
        <v>1</v>
      </c>
      <c r="O186" s="4" t="s">
        <v>6895</v>
      </c>
      <c r="P186" s="4">
        <v>7000000</v>
      </c>
      <c r="Q186" s="6"/>
      <c r="R186" s="4">
        <v>3823</v>
      </c>
      <c r="S186" s="3">
        <v>44929</v>
      </c>
      <c r="T186" s="4"/>
    </row>
    <row r="187" spans="1:20" ht="15.75" thickBot="1" x14ac:dyDescent="0.3">
      <c r="A187" s="1">
        <v>177</v>
      </c>
      <c r="B187" t="s">
        <v>4710</v>
      </c>
      <c r="C187" s="4" t="s">
        <v>26</v>
      </c>
      <c r="D187" s="4" t="s">
        <v>24</v>
      </c>
      <c r="E187" s="2"/>
      <c r="F187" s="4" t="s">
        <v>7015</v>
      </c>
      <c r="G187" s="4" t="s">
        <v>95</v>
      </c>
      <c r="H187" s="4" t="s">
        <v>6894</v>
      </c>
      <c r="I187" s="4">
        <v>1</v>
      </c>
      <c r="J187" s="4" t="s">
        <v>6895</v>
      </c>
      <c r="K187" s="4">
        <v>7000000</v>
      </c>
      <c r="L187" s="6"/>
      <c r="M187" s="3">
        <v>44929</v>
      </c>
      <c r="N187" s="4">
        <v>1</v>
      </c>
      <c r="O187" s="4" t="s">
        <v>6895</v>
      </c>
      <c r="P187" s="4">
        <v>7000000</v>
      </c>
      <c r="Q187" s="6"/>
      <c r="R187" s="4">
        <v>3823</v>
      </c>
      <c r="S187" s="3">
        <v>44929</v>
      </c>
      <c r="T187" s="4"/>
    </row>
    <row r="188" spans="1:20" ht="15.75" thickBot="1" x14ac:dyDescent="0.3">
      <c r="A188" s="1">
        <v>178</v>
      </c>
      <c r="B188" t="s">
        <v>4711</v>
      </c>
      <c r="C188" s="4" t="s">
        <v>26</v>
      </c>
      <c r="D188" s="4" t="s">
        <v>24</v>
      </c>
      <c r="E188" s="2"/>
      <c r="F188" s="4" t="s">
        <v>7015</v>
      </c>
      <c r="G188" s="4" t="s">
        <v>95</v>
      </c>
      <c r="H188" s="4" t="s">
        <v>6894</v>
      </c>
      <c r="I188" s="4">
        <v>1</v>
      </c>
      <c r="J188" s="4" t="s">
        <v>6895</v>
      </c>
      <c r="K188" s="4">
        <v>7000000</v>
      </c>
      <c r="L188" s="6"/>
      <c r="M188" s="3">
        <v>44929</v>
      </c>
      <c r="N188" s="4">
        <v>1</v>
      </c>
      <c r="O188" s="4" t="s">
        <v>6895</v>
      </c>
      <c r="P188" s="4">
        <v>7000000</v>
      </c>
      <c r="Q188" s="6"/>
      <c r="R188" s="4">
        <v>3823</v>
      </c>
      <c r="S188" s="3">
        <v>44929</v>
      </c>
      <c r="T188" s="4"/>
    </row>
    <row r="189" spans="1:20" ht="15.75" thickBot="1" x14ac:dyDescent="0.3">
      <c r="A189" s="1">
        <v>179</v>
      </c>
      <c r="B189" t="s">
        <v>4712</v>
      </c>
      <c r="C189" s="4" t="s">
        <v>26</v>
      </c>
      <c r="D189" s="4" t="s">
        <v>24</v>
      </c>
      <c r="E189" s="2"/>
      <c r="F189" s="4" t="s">
        <v>7015</v>
      </c>
      <c r="G189" s="4" t="s">
        <v>95</v>
      </c>
      <c r="H189" s="4" t="s">
        <v>6894</v>
      </c>
      <c r="I189" s="4">
        <v>1</v>
      </c>
      <c r="J189" s="4" t="s">
        <v>6895</v>
      </c>
      <c r="K189" s="4">
        <v>7000000</v>
      </c>
      <c r="L189" s="6"/>
      <c r="M189" s="3">
        <v>44929</v>
      </c>
      <c r="N189" s="4">
        <v>1</v>
      </c>
      <c r="O189" s="4" t="s">
        <v>6895</v>
      </c>
      <c r="P189" s="4">
        <v>7000000</v>
      </c>
      <c r="Q189" s="6"/>
      <c r="R189" s="4">
        <v>3823</v>
      </c>
      <c r="S189" s="3">
        <v>44929</v>
      </c>
      <c r="T189" s="4"/>
    </row>
    <row r="190" spans="1:20" ht="15.75" thickBot="1" x14ac:dyDescent="0.3">
      <c r="A190" s="1">
        <v>180</v>
      </c>
      <c r="B190" t="s">
        <v>4713</v>
      </c>
      <c r="C190" s="4" t="s">
        <v>26</v>
      </c>
      <c r="D190" s="4" t="s">
        <v>24</v>
      </c>
      <c r="E190" s="2"/>
      <c r="F190" s="4" t="s">
        <v>7015</v>
      </c>
      <c r="G190" s="4" t="s">
        <v>95</v>
      </c>
      <c r="H190" s="4" t="s">
        <v>6894</v>
      </c>
      <c r="I190" s="4">
        <v>1</v>
      </c>
      <c r="J190" s="4" t="s">
        <v>6895</v>
      </c>
      <c r="K190" s="4">
        <v>7000000</v>
      </c>
      <c r="L190" s="6"/>
      <c r="M190" s="3">
        <v>44929</v>
      </c>
      <c r="N190" s="4">
        <v>1</v>
      </c>
      <c r="O190" s="4" t="s">
        <v>6895</v>
      </c>
      <c r="P190" s="4">
        <v>7000000</v>
      </c>
      <c r="Q190" s="6"/>
      <c r="R190" s="4">
        <v>3823</v>
      </c>
      <c r="S190" s="3">
        <v>44929</v>
      </c>
      <c r="T190" s="4"/>
    </row>
    <row r="191" spans="1:20" ht="15.75" thickBot="1" x14ac:dyDescent="0.3">
      <c r="A191" s="1">
        <v>181</v>
      </c>
      <c r="B191" t="s">
        <v>4714</v>
      </c>
      <c r="C191" s="4" t="s">
        <v>26</v>
      </c>
      <c r="D191" s="4" t="s">
        <v>24</v>
      </c>
      <c r="E191" s="2"/>
      <c r="F191" s="4" t="s">
        <v>7015</v>
      </c>
      <c r="G191" s="4" t="s">
        <v>95</v>
      </c>
      <c r="H191" s="4" t="s">
        <v>6894</v>
      </c>
      <c r="I191" s="4">
        <v>1</v>
      </c>
      <c r="J191" s="4" t="s">
        <v>6895</v>
      </c>
      <c r="K191" s="4">
        <v>7000000</v>
      </c>
      <c r="L191" s="6"/>
      <c r="M191" s="3">
        <v>44929</v>
      </c>
      <c r="N191" s="4">
        <v>1</v>
      </c>
      <c r="O191" s="4" t="s">
        <v>6895</v>
      </c>
      <c r="P191" s="4">
        <v>7000000</v>
      </c>
      <c r="Q191" s="6"/>
      <c r="R191" s="4">
        <v>3823</v>
      </c>
      <c r="S191" s="3">
        <v>44929</v>
      </c>
      <c r="T191" s="4"/>
    </row>
    <row r="192" spans="1:20" ht="15.75" thickBot="1" x14ac:dyDescent="0.3">
      <c r="A192" s="1">
        <v>182</v>
      </c>
      <c r="B192" t="s">
        <v>4715</v>
      </c>
      <c r="C192" s="4" t="s">
        <v>26</v>
      </c>
      <c r="D192" s="4" t="s">
        <v>24</v>
      </c>
      <c r="E192" s="2"/>
      <c r="F192" s="4" t="s">
        <v>7015</v>
      </c>
      <c r="G192" s="4" t="s">
        <v>95</v>
      </c>
      <c r="H192" s="4" t="s">
        <v>6894</v>
      </c>
      <c r="I192" s="4">
        <v>1</v>
      </c>
      <c r="J192" s="4" t="s">
        <v>6895</v>
      </c>
      <c r="K192" s="4">
        <v>7000000</v>
      </c>
      <c r="L192" s="6"/>
      <c r="M192" s="3">
        <v>44929</v>
      </c>
      <c r="N192" s="4">
        <v>1</v>
      </c>
      <c r="O192" s="4" t="s">
        <v>6895</v>
      </c>
      <c r="P192" s="4">
        <v>7000000</v>
      </c>
      <c r="Q192" s="6"/>
      <c r="R192" s="4">
        <v>3823</v>
      </c>
      <c r="S192" s="3">
        <v>44929</v>
      </c>
      <c r="T192" s="4"/>
    </row>
    <row r="193" spans="1:20" ht="15.75" thickBot="1" x14ac:dyDescent="0.3">
      <c r="A193" s="1">
        <v>183</v>
      </c>
      <c r="B193" t="s">
        <v>4716</v>
      </c>
      <c r="C193" s="4" t="s">
        <v>26</v>
      </c>
      <c r="D193" s="4" t="s">
        <v>24</v>
      </c>
      <c r="E193" s="2"/>
      <c r="F193" s="4" t="s">
        <v>7016</v>
      </c>
      <c r="G193" s="4" t="s">
        <v>95</v>
      </c>
      <c r="H193" s="4" t="s">
        <v>6985</v>
      </c>
      <c r="I193" s="4">
        <v>1</v>
      </c>
      <c r="J193" s="4" t="s">
        <v>6895</v>
      </c>
      <c r="K193" s="4">
        <v>35020000</v>
      </c>
      <c r="L193" s="6"/>
      <c r="M193" s="3">
        <v>44929</v>
      </c>
      <c r="N193" s="4">
        <v>1</v>
      </c>
      <c r="O193" s="4" t="s">
        <v>6895</v>
      </c>
      <c r="P193" s="4">
        <v>35020000</v>
      </c>
      <c r="Q193" s="6"/>
      <c r="R193" s="4">
        <v>8023</v>
      </c>
      <c r="S193" s="3">
        <v>44932</v>
      </c>
      <c r="T193" s="4"/>
    </row>
    <row r="194" spans="1:20" ht="15.75" thickBot="1" x14ac:dyDescent="0.3">
      <c r="A194" s="1">
        <v>184</v>
      </c>
      <c r="B194" t="s">
        <v>4717</v>
      </c>
      <c r="C194" s="4" t="s">
        <v>26</v>
      </c>
      <c r="D194" s="4" t="s">
        <v>24</v>
      </c>
      <c r="E194" s="2"/>
      <c r="F194" s="4" t="s">
        <v>7017</v>
      </c>
      <c r="G194" s="4" t="s">
        <v>95</v>
      </c>
      <c r="H194" s="4" t="s">
        <v>6985</v>
      </c>
      <c r="I194" s="4">
        <v>1</v>
      </c>
      <c r="J194" s="4" t="s">
        <v>6895</v>
      </c>
      <c r="K194" s="4">
        <v>154000000</v>
      </c>
      <c r="L194" s="6"/>
      <c r="M194" s="3">
        <v>44929</v>
      </c>
      <c r="N194" s="4">
        <v>1</v>
      </c>
      <c r="O194" s="4" t="s">
        <v>6895</v>
      </c>
      <c r="P194" s="4">
        <v>143000000</v>
      </c>
      <c r="Q194" s="6"/>
      <c r="R194" s="4">
        <v>10923</v>
      </c>
      <c r="S194" s="3">
        <v>44966</v>
      </c>
      <c r="T194" s="4"/>
    </row>
    <row r="195" spans="1:20" ht="15.75" thickBot="1" x14ac:dyDescent="0.3">
      <c r="A195" s="1">
        <v>185</v>
      </c>
      <c r="B195" t="s">
        <v>4718</v>
      </c>
      <c r="C195" s="4" t="s">
        <v>26</v>
      </c>
      <c r="D195" s="4" t="s">
        <v>24</v>
      </c>
      <c r="E195" s="2"/>
      <c r="F195" s="4" t="s">
        <v>7018</v>
      </c>
      <c r="G195" s="4" t="s">
        <v>95</v>
      </c>
      <c r="H195" s="4" t="s">
        <v>6897</v>
      </c>
      <c r="I195" s="4">
        <v>1</v>
      </c>
      <c r="J195" s="4" t="s">
        <v>6895</v>
      </c>
      <c r="K195" s="4">
        <v>60000000</v>
      </c>
      <c r="L195" s="6"/>
      <c r="M195" s="3">
        <v>44929</v>
      </c>
      <c r="N195" s="4">
        <v>1</v>
      </c>
      <c r="O195" s="4" t="s">
        <v>6895</v>
      </c>
      <c r="P195" s="4">
        <v>51000000</v>
      </c>
      <c r="Q195" s="6"/>
      <c r="R195" s="4">
        <v>11623</v>
      </c>
      <c r="S195" s="3">
        <v>44952</v>
      </c>
      <c r="T195" s="4"/>
    </row>
    <row r="196" spans="1:20" ht="15.75" thickBot="1" x14ac:dyDescent="0.3">
      <c r="A196" s="1">
        <v>186</v>
      </c>
      <c r="B196" t="s">
        <v>4719</v>
      </c>
      <c r="C196" s="4" t="s">
        <v>26</v>
      </c>
      <c r="D196" s="4" t="s">
        <v>24</v>
      </c>
      <c r="E196" s="2"/>
      <c r="F196" s="4" t="s">
        <v>7019</v>
      </c>
      <c r="G196" s="4" t="s">
        <v>95</v>
      </c>
      <c r="H196" s="4" t="s">
        <v>6897</v>
      </c>
      <c r="I196" s="4">
        <v>1</v>
      </c>
      <c r="J196" s="4" t="s">
        <v>6895</v>
      </c>
      <c r="K196" s="4">
        <v>30400000</v>
      </c>
      <c r="L196" s="6"/>
      <c r="M196" s="3">
        <v>44929</v>
      </c>
      <c r="N196" s="4">
        <v>1</v>
      </c>
      <c r="O196" s="4" t="s">
        <v>6895</v>
      </c>
      <c r="P196" s="4">
        <v>91200000</v>
      </c>
      <c r="Q196" s="6"/>
      <c r="R196" s="4">
        <v>5823</v>
      </c>
      <c r="S196" s="3">
        <v>44932</v>
      </c>
      <c r="T196" s="4"/>
    </row>
    <row r="197" spans="1:20" ht="15.75" thickBot="1" x14ac:dyDescent="0.3">
      <c r="A197" s="1">
        <v>187</v>
      </c>
      <c r="B197" t="s">
        <v>4720</v>
      </c>
      <c r="C197" s="4" t="s">
        <v>26</v>
      </c>
      <c r="D197" s="4" t="s">
        <v>24</v>
      </c>
      <c r="E197" s="2"/>
      <c r="F197" s="4" t="s">
        <v>7020</v>
      </c>
      <c r="G197" s="4" t="s">
        <v>95</v>
      </c>
      <c r="H197" s="4" t="s">
        <v>6897</v>
      </c>
      <c r="I197" s="4">
        <v>1</v>
      </c>
      <c r="J197" s="4" t="s">
        <v>6895</v>
      </c>
      <c r="K197" s="4">
        <v>176000000</v>
      </c>
      <c r="L197" s="6"/>
      <c r="M197" s="3">
        <v>44929</v>
      </c>
      <c r="N197" s="4">
        <v>1</v>
      </c>
      <c r="O197" s="4" t="s">
        <v>6895</v>
      </c>
      <c r="P197" s="4">
        <v>110000000</v>
      </c>
      <c r="Q197" s="6"/>
      <c r="R197" s="4">
        <v>10123</v>
      </c>
      <c r="S197" s="3">
        <v>44949</v>
      </c>
      <c r="T197" s="4"/>
    </row>
    <row r="198" spans="1:20" ht="15.75" thickBot="1" x14ac:dyDescent="0.3">
      <c r="A198" s="1">
        <v>188</v>
      </c>
      <c r="B198" t="s">
        <v>4721</v>
      </c>
      <c r="C198" s="4" t="s">
        <v>26</v>
      </c>
      <c r="D198" s="4" t="s">
        <v>24</v>
      </c>
      <c r="E198" s="2"/>
      <c r="F198" s="4" t="s">
        <v>7021</v>
      </c>
      <c r="G198" s="4" t="s">
        <v>95</v>
      </c>
      <c r="H198" s="4" t="s">
        <v>6985</v>
      </c>
      <c r="I198" s="4">
        <v>1</v>
      </c>
      <c r="J198" s="4" t="s">
        <v>6895</v>
      </c>
      <c r="K198" s="4">
        <v>84000000</v>
      </c>
      <c r="L198" s="6"/>
      <c r="M198" s="3">
        <v>44929</v>
      </c>
      <c r="N198" s="4">
        <v>1</v>
      </c>
      <c r="O198" s="4" t="s">
        <v>6895</v>
      </c>
      <c r="P198" s="4">
        <v>79200000</v>
      </c>
      <c r="Q198" s="6"/>
      <c r="R198" s="4">
        <v>7723</v>
      </c>
      <c r="S198" s="3">
        <v>44932</v>
      </c>
      <c r="T198" s="4"/>
    </row>
    <row r="199" spans="1:20" ht="15.75" thickBot="1" x14ac:dyDescent="0.3">
      <c r="A199" s="1">
        <v>189</v>
      </c>
      <c r="B199" t="s">
        <v>4722</v>
      </c>
      <c r="C199" s="4" t="s">
        <v>26</v>
      </c>
      <c r="D199" s="4" t="s">
        <v>24</v>
      </c>
      <c r="E199" s="2"/>
      <c r="F199" s="4" t="s">
        <v>7022</v>
      </c>
      <c r="G199" s="4" t="s">
        <v>95</v>
      </c>
      <c r="H199" s="4" t="s">
        <v>6897</v>
      </c>
      <c r="I199" s="4">
        <v>1</v>
      </c>
      <c r="J199" s="4" t="s">
        <v>6895</v>
      </c>
      <c r="K199" s="4">
        <v>84000000</v>
      </c>
      <c r="L199" s="6"/>
      <c r="M199" s="3">
        <v>44929</v>
      </c>
      <c r="N199" s="4">
        <v>1</v>
      </c>
      <c r="O199" s="4" t="s">
        <v>6895</v>
      </c>
      <c r="P199" s="4">
        <v>77000000</v>
      </c>
      <c r="Q199" s="6"/>
      <c r="R199" s="4">
        <v>7623</v>
      </c>
      <c r="S199" s="3">
        <v>44932</v>
      </c>
      <c r="T199" s="4"/>
    </row>
    <row r="200" spans="1:20" ht="15.75" thickBot="1" x14ac:dyDescent="0.3">
      <c r="A200" s="1">
        <v>190</v>
      </c>
      <c r="B200" t="s">
        <v>4723</v>
      </c>
      <c r="C200" s="4" t="s">
        <v>26</v>
      </c>
      <c r="D200" s="4" t="s">
        <v>24</v>
      </c>
      <c r="E200" s="2"/>
      <c r="F200" s="4" t="s">
        <v>7023</v>
      </c>
      <c r="G200" s="4" t="s">
        <v>95</v>
      </c>
      <c r="H200" s="4" t="s">
        <v>6897</v>
      </c>
      <c r="I200" s="4">
        <v>1</v>
      </c>
      <c r="J200" s="4" t="s">
        <v>6895</v>
      </c>
      <c r="K200" s="4">
        <v>46800000</v>
      </c>
      <c r="L200" s="6"/>
      <c r="M200" s="3">
        <v>44929</v>
      </c>
      <c r="N200" s="4">
        <v>1</v>
      </c>
      <c r="O200" s="4" t="s">
        <v>6895</v>
      </c>
      <c r="P200" s="4">
        <v>46800000</v>
      </c>
      <c r="Q200" s="6"/>
      <c r="R200" s="4">
        <v>10423</v>
      </c>
      <c r="S200" s="3">
        <v>44949</v>
      </c>
      <c r="T200" s="4"/>
    </row>
    <row r="201" spans="1:20" ht="15.75" thickBot="1" x14ac:dyDescent="0.3">
      <c r="A201" s="1">
        <v>191</v>
      </c>
      <c r="B201" t="s">
        <v>4724</v>
      </c>
      <c r="C201" s="4" t="s">
        <v>26</v>
      </c>
      <c r="D201" s="4" t="s">
        <v>24</v>
      </c>
      <c r="E201" s="2"/>
      <c r="F201" s="4" t="s">
        <v>7023</v>
      </c>
      <c r="G201" s="4" t="s">
        <v>95</v>
      </c>
      <c r="H201" s="4" t="s">
        <v>6897</v>
      </c>
      <c r="I201" s="4">
        <v>1</v>
      </c>
      <c r="J201" s="4" t="s">
        <v>6895</v>
      </c>
      <c r="K201" s="4">
        <v>46800000</v>
      </c>
      <c r="L201" s="6"/>
      <c r="M201" s="3">
        <v>44929</v>
      </c>
      <c r="N201" s="4">
        <v>1</v>
      </c>
      <c r="O201" s="4" t="s">
        <v>6895</v>
      </c>
      <c r="P201" s="4">
        <v>46800000</v>
      </c>
      <c r="Q201" s="6"/>
      <c r="R201" s="4">
        <v>10423</v>
      </c>
      <c r="S201" s="3">
        <v>44949</v>
      </c>
      <c r="T201" s="4"/>
    </row>
    <row r="202" spans="1:20" ht="15.75" thickBot="1" x14ac:dyDescent="0.3">
      <c r="A202" s="1">
        <v>192</v>
      </c>
      <c r="B202" t="s">
        <v>4725</v>
      </c>
      <c r="C202" s="4" t="s">
        <v>26</v>
      </c>
      <c r="D202" s="4" t="s">
        <v>24</v>
      </c>
      <c r="E202" s="2"/>
      <c r="F202" s="4" t="s">
        <v>7023</v>
      </c>
      <c r="G202" s="4" t="s">
        <v>95</v>
      </c>
      <c r="H202" s="4" t="s">
        <v>6897</v>
      </c>
      <c r="I202" s="4">
        <v>1</v>
      </c>
      <c r="J202" s="4" t="s">
        <v>6895</v>
      </c>
      <c r="K202" s="4">
        <v>46800000</v>
      </c>
      <c r="L202" s="6"/>
      <c r="M202" s="3">
        <v>44929</v>
      </c>
      <c r="N202" s="4">
        <v>1</v>
      </c>
      <c r="O202" s="4" t="s">
        <v>6895</v>
      </c>
      <c r="P202" s="4">
        <v>46800000</v>
      </c>
      <c r="Q202" s="6"/>
      <c r="R202" s="4">
        <v>10423</v>
      </c>
      <c r="S202" s="3">
        <v>44949</v>
      </c>
      <c r="T202" s="4"/>
    </row>
    <row r="203" spans="1:20" ht="15.75" thickBot="1" x14ac:dyDescent="0.3">
      <c r="A203" s="1">
        <v>193</v>
      </c>
      <c r="B203" t="s">
        <v>4726</v>
      </c>
      <c r="C203" s="4" t="s">
        <v>26</v>
      </c>
      <c r="D203" s="4" t="s">
        <v>24</v>
      </c>
      <c r="E203" s="2"/>
      <c r="F203" s="4" t="s">
        <v>7023</v>
      </c>
      <c r="G203" s="4" t="s">
        <v>95</v>
      </c>
      <c r="H203" s="4" t="s">
        <v>6897</v>
      </c>
      <c r="I203" s="4">
        <v>1</v>
      </c>
      <c r="J203" s="4" t="s">
        <v>6895</v>
      </c>
      <c r="K203" s="4">
        <v>46800000</v>
      </c>
      <c r="L203" s="6"/>
      <c r="M203" s="3">
        <v>44929</v>
      </c>
      <c r="N203" s="4">
        <v>1</v>
      </c>
      <c r="O203" s="4" t="s">
        <v>6895</v>
      </c>
      <c r="P203" s="4">
        <v>46800000</v>
      </c>
      <c r="Q203" s="6"/>
      <c r="R203" s="4">
        <v>10423</v>
      </c>
      <c r="S203" s="3">
        <v>44949</v>
      </c>
      <c r="T203" s="4"/>
    </row>
    <row r="204" spans="1:20" ht="15.75" thickBot="1" x14ac:dyDescent="0.3">
      <c r="A204" s="1">
        <v>194</v>
      </c>
      <c r="B204" t="s">
        <v>4727</v>
      </c>
      <c r="C204" s="4" t="s">
        <v>26</v>
      </c>
      <c r="D204" s="4" t="s">
        <v>24</v>
      </c>
      <c r="E204" s="2"/>
      <c r="F204" s="4" t="s">
        <v>7024</v>
      </c>
      <c r="G204" s="4" t="s">
        <v>95</v>
      </c>
      <c r="H204" s="4" t="s">
        <v>6897</v>
      </c>
      <c r="I204" s="4">
        <v>1</v>
      </c>
      <c r="J204" s="4" t="s">
        <v>6895</v>
      </c>
      <c r="K204" s="4">
        <v>46800000</v>
      </c>
      <c r="L204" s="6"/>
      <c r="M204" s="3">
        <v>44929</v>
      </c>
      <c r="N204" s="4">
        <v>1</v>
      </c>
      <c r="O204" s="4" t="s">
        <v>6895</v>
      </c>
      <c r="P204" s="4">
        <v>46800000</v>
      </c>
      <c r="Q204" s="6"/>
      <c r="R204" s="4">
        <v>10223</v>
      </c>
      <c r="S204" s="3">
        <v>44966</v>
      </c>
      <c r="T204" s="4"/>
    </row>
    <row r="205" spans="1:20" ht="15.75" thickBot="1" x14ac:dyDescent="0.3">
      <c r="A205" s="1">
        <v>195</v>
      </c>
      <c r="B205" t="s">
        <v>4728</v>
      </c>
      <c r="C205" s="4" t="s">
        <v>26</v>
      </c>
      <c r="D205" s="4" t="s">
        <v>24</v>
      </c>
      <c r="E205" s="2"/>
      <c r="F205" s="4" t="s">
        <v>7025</v>
      </c>
      <c r="G205" s="4" t="s">
        <v>95</v>
      </c>
      <c r="H205" s="4" t="s">
        <v>6897</v>
      </c>
      <c r="I205" s="4">
        <v>1</v>
      </c>
      <c r="J205" s="4" t="s">
        <v>6895</v>
      </c>
      <c r="K205" s="4">
        <v>46800000</v>
      </c>
      <c r="L205" s="6"/>
      <c r="M205" s="3">
        <v>44929</v>
      </c>
      <c r="N205" s="4">
        <v>1</v>
      </c>
      <c r="O205" s="4" t="s">
        <v>6895</v>
      </c>
      <c r="P205" s="4">
        <v>46800000</v>
      </c>
      <c r="Q205" s="6"/>
      <c r="R205" s="4">
        <v>10223</v>
      </c>
      <c r="S205" s="3">
        <v>44966</v>
      </c>
      <c r="T205" s="4"/>
    </row>
    <row r="206" spans="1:20" ht="15.75" thickBot="1" x14ac:dyDescent="0.3">
      <c r="A206" s="1">
        <v>196</v>
      </c>
      <c r="B206" t="s">
        <v>4729</v>
      </c>
      <c r="C206" s="4" t="s">
        <v>26</v>
      </c>
      <c r="D206" s="4" t="s">
        <v>24</v>
      </c>
      <c r="E206" s="2"/>
      <c r="F206" s="4" t="s">
        <v>7025</v>
      </c>
      <c r="G206" s="4" t="s">
        <v>95</v>
      </c>
      <c r="H206" s="4" t="s">
        <v>6897</v>
      </c>
      <c r="I206" s="4">
        <v>1</v>
      </c>
      <c r="J206" s="4" t="s">
        <v>6895</v>
      </c>
      <c r="K206" s="4">
        <v>46800000</v>
      </c>
      <c r="L206" s="6"/>
      <c r="M206" s="3">
        <v>44929</v>
      </c>
      <c r="N206" s="4">
        <v>1</v>
      </c>
      <c r="O206" s="4" t="s">
        <v>6895</v>
      </c>
      <c r="P206" s="4">
        <v>46800000</v>
      </c>
      <c r="Q206" s="6"/>
      <c r="R206" s="4">
        <v>10223</v>
      </c>
      <c r="S206" s="3">
        <v>44966</v>
      </c>
      <c r="T206" s="4"/>
    </row>
    <row r="207" spans="1:20" ht="15.75" thickBot="1" x14ac:dyDescent="0.3">
      <c r="A207" s="1">
        <v>197</v>
      </c>
      <c r="B207" t="s">
        <v>4730</v>
      </c>
      <c r="C207" s="4" t="s">
        <v>26</v>
      </c>
      <c r="D207" s="4" t="s">
        <v>24</v>
      </c>
      <c r="E207" s="2"/>
      <c r="F207" s="4" t="s">
        <v>7025</v>
      </c>
      <c r="G207" s="4" t="s">
        <v>95</v>
      </c>
      <c r="H207" s="4" t="s">
        <v>6897</v>
      </c>
      <c r="I207" s="4">
        <v>1</v>
      </c>
      <c r="J207" s="4" t="s">
        <v>6895</v>
      </c>
      <c r="K207" s="4">
        <v>46800000</v>
      </c>
      <c r="L207" s="6"/>
      <c r="M207" s="3">
        <v>44929</v>
      </c>
      <c r="N207" s="4">
        <v>1</v>
      </c>
      <c r="O207" s="4" t="s">
        <v>6895</v>
      </c>
      <c r="P207" s="4">
        <v>46800000</v>
      </c>
      <c r="Q207" s="6"/>
      <c r="R207" s="4">
        <v>10223</v>
      </c>
      <c r="S207" s="3">
        <v>44966</v>
      </c>
      <c r="T207" s="4"/>
    </row>
    <row r="208" spans="1:20" ht="15.75" thickBot="1" x14ac:dyDescent="0.3">
      <c r="A208" s="1">
        <v>198</v>
      </c>
      <c r="B208" t="s">
        <v>4731</v>
      </c>
      <c r="C208" s="4" t="s">
        <v>26</v>
      </c>
      <c r="D208" s="4" t="s">
        <v>24</v>
      </c>
      <c r="E208" s="2"/>
      <c r="F208" s="4" t="s">
        <v>7025</v>
      </c>
      <c r="G208" s="4" t="s">
        <v>95</v>
      </c>
      <c r="H208" s="4" t="s">
        <v>6897</v>
      </c>
      <c r="I208" s="4">
        <v>1</v>
      </c>
      <c r="J208" s="4" t="s">
        <v>6895</v>
      </c>
      <c r="K208" s="4">
        <v>46800000</v>
      </c>
      <c r="L208" s="6"/>
      <c r="M208" s="3">
        <v>44929</v>
      </c>
      <c r="N208" s="4">
        <v>1</v>
      </c>
      <c r="O208" s="4" t="s">
        <v>6895</v>
      </c>
      <c r="P208" s="4">
        <v>46800000</v>
      </c>
      <c r="Q208" s="6"/>
      <c r="R208" s="4">
        <v>10223</v>
      </c>
      <c r="S208" s="3">
        <v>44966</v>
      </c>
      <c r="T208" s="4"/>
    </row>
    <row r="209" spans="1:20" ht="15.75" thickBot="1" x14ac:dyDescent="0.3">
      <c r="A209" s="1">
        <v>199</v>
      </c>
      <c r="B209" t="s">
        <v>4732</v>
      </c>
      <c r="C209" s="4" t="s">
        <v>26</v>
      </c>
      <c r="D209" s="4" t="s">
        <v>24</v>
      </c>
      <c r="E209" s="2"/>
      <c r="F209" s="4" t="s">
        <v>7025</v>
      </c>
      <c r="G209" s="4" t="s">
        <v>95</v>
      </c>
      <c r="H209" s="4" t="s">
        <v>6897</v>
      </c>
      <c r="I209" s="4">
        <v>1</v>
      </c>
      <c r="J209" s="4" t="s">
        <v>6895</v>
      </c>
      <c r="K209" s="4">
        <v>46800000</v>
      </c>
      <c r="L209" s="6"/>
      <c r="M209" s="3">
        <v>44929</v>
      </c>
      <c r="N209" s="4">
        <v>1</v>
      </c>
      <c r="O209" s="4" t="s">
        <v>6895</v>
      </c>
      <c r="P209" s="4">
        <v>46800000</v>
      </c>
      <c r="Q209" s="6"/>
      <c r="R209" s="4">
        <v>10223</v>
      </c>
      <c r="S209" s="3">
        <v>44966</v>
      </c>
      <c r="T209" s="4"/>
    </row>
    <row r="210" spans="1:20" ht="15.75" thickBot="1" x14ac:dyDescent="0.3">
      <c r="A210" s="1">
        <v>200</v>
      </c>
      <c r="B210" t="s">
        <v>4733</v>
      </c>
      <c r="C210" s="4" t="s">
        <v>26</v>
      </c>
      <c r="D210" s="4" t="s">
        <v>24</v>
      </c>
      <c r="E210" s="2"/>
      <c r="F210" s="4" t="s">
        <v>7025</v>
      </c>
      <c r="G210" s="4" t="s">
        <v>95</v>
      </c>
      <c r="H210" s="4" t="s">
        <v>6897</v>
      </c>
      <c r="I210" s="4">
        <v>1</v>
      </c>
      <c r="J210" s="4" t="s">
        <v>6895</v>
      </c>
      <c r="K210" s="4">
        <v>46800000</v>
      </c>
      <c r="L210" s="6"/>
      <c r="M210" s="3">
        <v>44929</v>
      </c>
      <c r="N210" s="4">
        <v>1</v>
      </c>
      <c r="O210" s="4" t="s">
        <v>6895</v>
      </c>
      <c r="P210" s="4">
        <v>46800000</v>
      </c>
      <c r="Q210" s="6"/>
      <c r="R210" s="4">
        <v>10223</v>
      </c>
      <c r="S210" s="3">
        <v>44966</v>
      </c>
      <c r="T210" s="4"/>
    </row>
    <row r="211" spans="1:20" ht="15.75" thickBot="1" x14ac:dyDescent="0.3">
      <c r="A211" s="1">
        <v>201</v>
      </c>
      <c r="B211" t="s">
        <v>4734</v>
      </c>
      <c r="C211" s="4" t="s">
        <v>26</v>
      </c>
      <c r="D211" s="4" t="s">
        <v>24</v>
      </c>
      <c r="E211" s="2"/>
      <c r="F211" s="4" t="s">
        <v>7026</v>
      </c>
      <c r="G211" s="4" t="s">
        <v>95</v>
      </c>
      <c r="H211" s="4" t="s">
        <v>6897</v>
      </c>
      <c r="I211" s="4">
        <v>1</v>
      </c>
      <c r="J211" s="4" t="s">
        <v>6895</v>
      </c>
      <c r="K211" s="4">
        <v>46800000</v>
      </c>
      <c r="L211" s="6"/>
      <c r="M211" s="3">
        <v>44929</v>
      </c>
      <c r="N211" s="4">
        <v>1</v>
      </c>
      <c r="O211" s="4" t="s">
        <v>6895</v>
      </c>
      <c r="P211" s="4">
        <v>46800000</v>
      </c>
      <c r="Q211" s="6"/>
      <c r="R211" s="4">
        <v>11523</v>
      </c>
      <c r="S211" s="3">
        <v>44958</v>
      </c>
      <c r="T211" s="4"/>
    </row>
    <row r="212" spans="1:20" ht="15.75" thickBot="1" x14ac:dyDescent="0.3">
      <c r="A212" s="1">
        <v>202</v>
      </c>
      <c r="B212" t="s">
        <v>4735</v>
      </c>
      <c r="C212" s="4" t="s">
        <v>26</v>
      </c>
      <c r="D212" s="4" t="s">
        <v>24</v>
      </c>
      <c r="E212" s="2"/>
      <c r="F212" s="4" t="s">
        <v>7026</v>
      </c>
      <c r="G212" s="4" t="s">
        <v>95</v>
      </c>
      <c r="H212" s="4" t="s">
        <v>6897</v>
      </c>
      <c r="I212" s="4">
        <v>1</v>
      </c>
      <c r="J212" s="4" t="s">
        <v>6895</v>
      </c>
      <c r="K212" s="4">
        <v>46800000</v>
      </c>
      <c r="L212" s="6"/>
      <c r="M212" s="3">
        <v>44929</v>
      </c>
      <c r="N212" s="4">
        <v>1</v>
      </c>
      <c r="O212" s="4" t="s">
        <v>6895</v>
      </c>
      <c r="P212" s="4">
        <v>46800000</v>
      </c>
      <c r="Q212" s="6"/>
      <c r="R212" s="4">
        <v>11523</v>
      </c>
      <c r="S212" s="3">
        <v>44958</v>
      </c>
      <c r="T212" s="4"/>
    </row>
    <row r="213" spans="1:20" ht="15.75" thickBot="1" x14ac:dyDescent="0.3">
      <c r="A213" s="1">
        <v>203</v>
      </c>
      <c r="B213" t="s">
        <v>4736</v>
      </c>
      <c r="C213" s="4" t="s">
        <v>26</v>
      </c>
      <c r="D213" s="4" t="s">
        <v>24</v>
      </c>
      <c r="E213" s="2"/>
      <c r="F213" s="4" t="s">
        <v>7026</v>
      </c>
      <c r="G213" s="4" t="s">
        <v>95</v>
      </c>
      <c r="H213" s="4" t="s">
        <v>6897</v>
      </c>
      <c r="I213" s="4">
        <v>1</v>
      </c>
      <c r="J213" s="4" t="s">
        <v>6895</v>
      </c>
      <c r="K213" s="4">
        <v>46800000</v>
      </c>
      <c r="L213" s="6"/>
      <c r="M213" s="3">
        <v>44929</v>
      </c>
      <c r="N213" s="4">
        <v>1</v>
      </c>
      <c r="O213" s="4" t="s">
        <v>6895</v>
      </c>
      <c r="P213" s="4">
        <v>46800000</v>
      </c>
      <c r="Q213" s="6"/>
      <c r="R213" s="4">
        <v>11523</v>
      </c>
      <c r="S213" s="3">
        <v>44958</v>
      </c>
      <c r="T213" s="4"/>
    </row>
    <row r="214" spans="1:20" ht="15.75" thickBot="1" x14ac:dyDescent="0.3">
      <c r="A214" s="1">
        <v>204</v>
      </c>
      <c r="B214" t="s">
        <v>4737</v>
      </c>
      <c r="C214" s="4" t="s">
        <v>26</v>
      </c>
      <c r="D214" s="4" t="s">
        <v>24</v>
      </c>
      <c r="E214" s="2"/>
      <c r="F214" s="4" t="s">
        <v>7027</v>
      </c>
      <c r="G214" s="4" t="s">
        <v>95</v>
      </c>
      <c r="H214" s="4" t="s">
        <v>6897</v>
      </c>
      <c r="I214" s="4">
        <v>1</v>
      </c>
      <c r="J214" s="4" t="s">
        <v>6895</v>
      </c>
      <c r="K214" s="4">
        <v>300000000</v>
      </c>
      <c r="L214" s="6"/>
      <c r="M214" s="3">
        <v>44929</v>
      </c>
      <c r="N214" s="4">
        <v>1</v>
      </c>
      <c r="O214" s="4" t="s">
        <v>6895</v>
      </c>
      <c r="P214" s="4">
        <v>273659672</v>
      </c>
      <c r="Q214" s="6"/>
      <c r="R214" s="4">
        <v>6423</v>
      </c>
      <c r="S214" s="3">
        <v>44932</v>
      </c>
      <c r="T214" s="4"/>
    </row>
    <row r="215" spans="1:20" ht="15.75" thickBot="1" x14ac:dyDescent="0.3">
      <c r="A215" s="1">
        <v>205</v>
      </c>
      <c r="B215" t="s">
        <v>4738</v>
      </c>
      <c r="C215" s="4" t="s">
        <v>26</v>
      </c>
      <c r="D215" s="4" t="s">
        <v>24</v>
      </c>
      <c r="E215" s="2"/>
      <c r="F215" s="4" t="s">
        <v>7028</v>
      </c>
      <c r="G215" s="4" t="s">
        <v>95</v>
      </c>
      <c r="H215" s="4" t="s">
        <v>6897</v>
      </c>
      <c r="I215" s="4">
        <v>1</v>
      </c>
      <c r="J215" s="4" t="s">
        <v>6895</v>
      </c>
      <c r="K215" s="4">
        <v>90000000</v>
      </c>
      <c r="L215" s="6"/>
      <c r="M215" s="3">
        <v>44929</v>
      </c>
      <c r="N215" s="4">
        <v>1</v>
      </c>
      <c r="O215" s="4" t="s">
        <v>6895</v>
      </c>
      <c r="P215" s="4">
        <v>71057400</v>
      </c>
      <c r="Q215" s="6"/>
      <c r="R215" s="4">
        <v>16223</v>
      </c>
      <c r="S215" s="3">
        <v>44999</v>
      </c>
      <c r="T215" s="4" t="s">
        <v>7140</v>
      </c>
    </row>
    <row r="216" spans="1:20" ht="15.75" thickBot="1" x14ac:dyDescent="0.3">
      <c r="A216" s="1">
        <v>206</v>
      </c>
      <c r="B216" t="s">
        <v>4739</v>
      </c>
      <c r="C216" s="4" t="s">
        <v>26</v>
      </c>
      <c r="D216" s="4" t="s">
        <v>24</v>
      </c>
      <c r="E216" s="2"/>
      <c r="F216" s="4" t="s">
        <v>7029</v>
      </c>
      <c r="G216" s="4" t="s">
        <v>95</v>
      </c>
      <c r="H216" s="4" t="s">
        <v>6894</v>
      </c>
      <c r="I216" s="4">
        <v>1</v>
      </c>
      <c r="J216" s="4" t="s">
        <v>6895</v>
      </c>
      <c r="K216" s="4">
        <v>7000000</v>
      </c>
      <c r="L216" s="6"/>
      <c r="M216" s="3">
        <v>45000</v>
      </c>
      <c r="N216" s="4">
        <v>1</v>
      </c>
      <c r="O216" s="4" t="s">
        <v>6895</v>
      </c>
      <c r="P216" s="4">
        <v>7000000</v>
      </c>
      <c r="Q216" s="6"/>
      <c r="R216" s="4">
        <v>20623</v>
      </c>
      <c r="S216" s="3">
        <v>45026</v>
      </c>
      <c r="T216" s="4"/>
    </row>
    <row r="217" spans="1:20" ht="15.75" thickBot="1" x14ac:dyDescent="0.3">
      <c r="A217" s="1">
        <v>207</v>
      </c>
      <c r="B217" t="s">
        <v>4740</v>
      </c>
      <c r="C217" s="4" t="s">
        <v>26</v>
      </c>
      <c r="D217" s="4" t="s">
        <v>24</v>
      </c>
      <c r="E217" s="2"/>
      <c r="F217" s="4" t="s">
        <v>7029</v>
      </c>
      <c r="G217" s="4" t="s">
        <v>95</v>
      </c>
      <c r="H217" s="4" t="s">
        <v>6894</v>
      </c>
      <c r="I217" s="4">
        <v>1</v>
      </c>
      <c r="J217" s="4" t="s">
        <v>6895</v>
      </c>
      <c r="K217" s="4">
        <v>7000000</v>
      </c>
      <c r="L217" s="6"/>
      <c r="M217" s="3">
        <v>45000</v>
      </c>
      <c r="N217" s="4">
        <v>1</v>
      </c>
      <c r="O217" s="4" t="s">
        <v>6895</v>
      </c>
      <c r="P217" s="4">
        <v>7000000</v>
      </c>
      <c r="Q217" s="6"/>
      <c r="R217" s="4">
        <v>20623</v>
      </c>
      <c r="S217" s="3">
        <v>45026</v>
      </c>
      <c r="T217" s="4"/>
    </row>
    <row r="218" spans="1:20" ht="15.75" thickBot="1" x14ac:dyDescent="0.3">
      <c r="A218" s="1">
        <v>208</v>
      </c>
      <c r="B218" t="s">
        <v>4741</v>
      </c>
      <c r="C218" s="4" t="s">
        <v>26</v>
      </c>
      <c r="D218" s="4" t="s">
        <v>24</v>
      </c>
      <c r="E218" s="2"/>
      <c r="F218" s="4" t="s">
        <v>7029</v>
      </c>
      <c r="G218" s="4" t="s">
        <v>95</v>
      </c>
      <c r="H218" s="4" t="s">
        <v>6894</v>
      </c>
      <c r="I218" s="4">
        <v>1</v>
      </c>
      <c r="J218" s="4" t="s">
        <v>6895</v>
      </c>
      <c r="K218" s="4">
        <v>7000000</v>
      </c>
      <c r="L218" s="6"/>
      <c r="M218" s="3">
        <v>45000</v>
      </c>
      <c r="N218" s="4">
        <v>1</v>
      </c>
      <c r="O218" s="4" t="s">
        <v>6895</v>
      </c>
      <c r="P218" s="4">
        <v>7000000</v>
      </c>
      <c r="Q218" s="6"/>
      <c r="R218" s="4">
        <v>20623</v>
      </c>
      <c r="S218" s="3">
        <v>45026</v>
      </c>
      <c r="T218" s="4"/>
    </row>
    <row r="219" spans="1:20" ht="15.75" thickBot="1" x14ac:dyDescent="0.3">
      <c r="A219" s="1">
        <v>209</v>
      </c>
      <c r="B219" t="s">
        <v>4742</v>
      </c>
      <c r="C219" s="4" t="s">
        <v>26</v>
      </c>
      <c r="D219" s="4" t="s">
        <v>24</v>
      </c>
      <c r="E219" s="2"/>
      <c r="F219" s="4" t="s">
        <v>7029</v>
      </c>
      <c r="G219" s="4" t="s">
        <v>95</v>
      </c>
      <c r="H219" s="4" t="s">
        <v>6894</v>
      </c>
      <c r="I219" s="4">
        <v>1</v>
      </c>
      <c r="J219" s="4" t="s">
        <v>6895</v>
      </c>
      <c r="K219" s="4">
        <v>7000000</v>
      </c>
      <c r="L219" s="6"/>
      <c r="M219" s="3">
        <v>45000</v>
      </c>
      <c r="N219" s="4">
        <v>1</v>
      </c>
      <c r="O219" s="4" t="s">
        <v>6895</v>
      </c>
      <c r="P219" s="4">
        <v>7000000</v>
      </c>
      <c r="Q219" s="6"/>
      <c r="R219" s="4">
        <v>20623</v>
      </c>
      <c r="S219" s="3">
        <v>45026</v>
      </c>
      <c r="T219" s="4"/>
    </row>
    <row r="220" spans="1:20" ht="15.75" thickBot="1" x14ac:dyDescent="0.3">
      <c r="A220" s="1">
        <v>210</v>
      </c>
      <c r="B220" t="s">
        <v>4743</v>
      </c>
      <c r="C220" s="4" t="s">
        <v>26</v>
      </c>
      <c r="D220" s="4" t="s">
        <v>24</v>
      </c>
      <c r="E220" s="2"/>
      <c r="F220" s="4" t="s">
        <v>7029</v>
      </c>
      <c r="G220" s="4" t="s">
        <v>95</v>
      </c>
      <c r="H220" s="4" t="s">
        <v>6894</v>
      </c>
      <c r="I220" s="4">
        <v>1</v>
      </c>
      <c r="J220" s="4" t="s">
        <v>6895</v>
      </c>
      <c r="K220" s="4">
        <v>7000000</v>
      </c>
      <c r="L220" s="6"/>
      <c r="M220" s="3">
        <v>45000</v>
      </c>
      <c r="N220" s="4">
        <v>1</v>
      </c>
      <c r="O220" s="4" t="s">
        <v>6895</v>
      </c>
      <c r="P220" s="4">
        <v>7000000</v>
      </c>
      <c r="Q220" s="6"/>
      <c r="R220" s="4">
        <v>20623</v>
      </c>
      <c r="S220" s="3">
        <v>45029</v>
      </c>
      <c r="T220" s="4"/>
    </row>
    <row r="221" spans="1:20" ht="15.75" thickBot="1" x14ac:dyDescent="0.3">
      <c r="A221" s="1">
        <v>211</v>
      </c>
      <c r="B221" t="s">
        <v>4744</v>
      </c>
      <c r="C221" s="4" t="s">
        <v>26</v>
      </c>
      <c r="D221" s="4" t="s">
        <v>24</v>
      </c>
      <c r="E221" s="2"/>
      <c r="F221" s="4" t="s">
        <v>7029</v>
      </c>
      <c r="G221" s="4" t="s">
        <v>95</v>
      </c>
      <c r="H221" s="4" t="s">
        <v>6894</v>
      </c>
      <c r="I221" s="4">
        <v>1</v>
      </c>
      <c r="J221" s="4" t="s">
        <v>6895</v>
      </c>
      <c r="K221" s="4">
        <v>7000000</v>
      </c>
      <c r="L221" s="6"/>
      <c r="M221" s="3">
        <v>45000</v>
      </c>
      <c r="N221" s="4">
        <v>1</v>
      </c>
      <c r="O221" s="4" t="s">
        <v>6895</v>
      </c>
      <c r="P221" s="4">
        <v>7000000</v>
      </c>
      <c r="Q221" s="6"/>
      <c r="R221" s="4">
        <v>20623</v>
      </c>
      <c r="S221" s="3">
        <v>45029</v>
      </c>
      <c r="T221" s="4"/>
    </row>
    <row r="222" spans="1:20" ht="15.75" thickBot="1" x14ac:dyDescent="0.3">
      <c r="A222" s="1">
        <v>212</v>
      </c>
      <c r="B222" t="s">
        <v>4745</v>
      </c>
      <c r="C222" s="4" t="s">
        <v>26</v>
      </c>
      <c r="D222" s="4" t="s">
        <v>24</v>
      </c>
      <c r="E222" s="2"/>
      <c r="F222" s="4" t="s">
        <v>7029</v>
      </c>
      <c r="G222" s="4" t="s">
        <v>95</v>
      </c>
      <c r="H222" s="4" t="s">
        <v>6894</v>
      </c>
      <c r="I222" s="4">
        <v>1</v>
      </c>
      <c r="J222" s="4" t="s">
        <v>6895</v>
      </c>
      <c r="K222" s="4">
        <v>7000000</v>
      </c>
      <c r="L222" s="6"/>
      <c r="M222" s="3">
        <v>45000</v>
      </c>
      <c r="N222" s="4">
        <v>1</v>
      </c>
      <c r="O222" s="4" t="s">
        <v>6895</v>
      </c>
      <c r="P222" s="4">
        <v>7000000</v>
      </c>
      <c r="Q222" s="6"/>
      <c r="R222" s="4">
        <v>20623</v>
      </c>
      <c r="S222" s="3">
        <v>45029</v>
      </c>
      <c r="T222" s="4"/>
    </row>
    <row r="223" spans="1:20" ht="15.75" thickBot="1" x14ac:dyDescent="0.3">
      <c r="A223" s="1">
        <v>213</v>
      </c>
      <c r="B223" t="s">
        <v>4746</v>
      </c>
      <c r="C223" s="4" t="s">
        <v>26</v>
      </c>
      <c r="D223" s="4" t="s">
        <v>24</v>
      </c>
      <c r="E223" s="2"/>
      <c r="F223" s="4" t="s">
        <v>7029</v>
      </c>
      <c r="G223" s="4" t="s">
        <v>95</v>
      </c>
      <c r="H223" s="4" t="s">
        <v>6894</v>
      </c>
      <c r="I223" s="4">
        <v>1</v>
      </c>
      <c r="J223" s="4" t="s">
        <v>6895</v>
      </c>
      <c r="K223" s="4">
        <v>7000000</v>
      </c>
      <c r="L223" s="6"/>
      <c r="M223" s="3">
        <v>45000</v>
      </c>
      <c r="N223" s="4">
        <v>1</v>
      </c>
      <c r="O223" s="4" t="s">
        <v>6895</v>
      </c>
      <c r="P223" s="4">
        <v>7000000</v>
      </c>
      <c r="Q223" s="6"/>
      <c r="R223" s="4">
        <v>20623</v>
      </c>
      <c r="S223" s="3">
        <v>45029</v>
      </c>
      <c r="T223" s="4"/>
    </row>
    <row r="224" spans="1:20" ht="15.75" thickBot="1" x14ac:dyDescent="0.3">
      <c r="A224" s="1">
        <v>214</v>
      </c>
      <c r="B224" t="s">
        <v>4747</v>
      </c>
      <c r="C224" s="4" t="s">
        <v>26</v>
      </c>
      <c r="D224" s="4" t="s">
        <v>24</v>
      </c>
      <c r="E224" s="2"/>
      <c r="F224" s="4" t="s">
        <v>7030</v>
      </c>
      <c r="G224" s="4" t="s">
        <v>95</v>
      </c>
      <c r="H224" s="4" t="s">
        <v>6897</v>
      </c>
      <c r="I224" s="4">
        <v>1</v>
      </c>
      <c r="J224" s="4" t="s">
        <v>6895</v>
      </c>
      <c r="K224" s="4">
        <v>9000000</v>
      </c>
      <c r="L224" s="6"/>
      <c r="M224" s="3">
        <v>45000</v>
      </c>
      <c r="N224" s="4">
        <v>1</v>
      </c>
      <c r="O224" s="4" t="s">
        <v>6895</v>
      </c>
      <c r="P224" s="4">
        <v>9000000</v>
      </c>
      <c r="Q224" s="6"/>
      <c r="R224" s="4">
        <v>21923</v>
      </c>
      <c r="S224" s="3">
        <v>45026</v>
      </c>
      <c r="T224" s="4"/>
    </row>
    <row r="225" spans="1:20" ht="15.75" thickBot="1" x14ac:dyDescent="0.3">
      <c r="A225" s="1">
        <v>215</v>
      </c>
      <c r="B225" t="s">
        <v>4748</v>
      </c>
      <c r="C225" s="4" t="s">
        <v>26</v>
      </c>
      <c r="D225" s="4" t="s">
        <v>24</v>
      </c>
      <c r="E225" s="2"/>
      <c r="F225" s="4" t="s">
        <v>7026</v>
      </c>
      <c r="G225" s="4" t="s">
        <v>95</v>
      </c>
      <c r="H225" s="4" t="s">
        <v>6897</v>
      </c>
      <c r="I225" s="4">
        <v>1</v>
      </c>
      <c r="J225" s="4" t="s">
        <v>6895</v>
      </c>
      <c r="K225" s="4">
        <v>46800000</v>
      </c>
      <c r="L225" s="6"/>
      <c r="M225" s="3">
        <v>45000</v>
      </c>
      <c r="N225" s="4">
        <v>1</v>
      </c>
      <c r="O225" s="4" t="s">
        <v>6895</v>
      </c>
      <c r="P225" s="4">
        <v>46800000</v>
      </c>
      <c r="Q225" s="6"/>
      <c r="R225" s="4">
        <v>11523</v>
      </c>
      <c r="S225" s="3">
        <v>44999</v>
      </c>
      <c r="T225" s="4"/>
    </row>
    <row r="226" spans="1:20" ht="15.75" thickBot="1" x14ac:dyDescent="0.3">
      <c r="A226" s="1">
        <v>216</v>
      </c>
      <c r="B226" t="s">
        <v>4749</v>
      </c>
      <c r="C226" s="4" t="s">
        <v>26</v>
      </c>
      <c r="D226" s="4" t="s">
        <v>24</v>
      </c>
      <c r="E226" s="2"/>
      <c r="F226" s="4" t="s">
        <v>7031</v>
      </c>
      <c r="G226" s="4" t="s">
        <v>95</v>
      </c>
      <c r="H226" s="4" t="s">
        <v>6976</v>
      </c>
      <c r="I226" s="4">
        <v>1</v>
      </c>
      <c r="J226" s="4" t="s">
        <v>6895</v>
      </c>
      <c r="K226" s="4">
        <v>34736496</v>
      </c>
      <c r="L226" s="6"/>
      <c r="M226" s="3">
        <v>45000</v>
      </c>
      <c r="N226" s="4">
        <v>1</v>
      </c>
      <c r="O226" s="4" t="s">
        <v>6895</v>
      </c>
      <c r="P226" s="4">
        <v>34736496</v>
      </c>
      <c r="Q226" s="6"/>
      <c r="R226" s="4">
        <v>23323</v>
      </c>
      <c r="S226" s="3">
        <v>45033</v>
      </c>
      <c r="T226" s="4"/>
    </row>
    <row r="227" spans="1:20" ht="15.75" thickBot="1" x14ac:dyDescent="0.3">
      <c r="A227" s="1">
        <v>217</v>
      </c>
      <c r="B227" t="s">
        <v>4750</v>
      </c>
      <c r="C227" s="4" t="s">
        <v>26</v>
      </c>
      <c r="D227" s="4" t="s">
        <v>24</v>
      </c>
      <c r="E227" s="2"/>
      <c r="F227" s="4" t="s">
        <v>7032</v>
      </c>
      <c r="G227" s="4" t="s">
        <v>95</v>
      </c>
      <c r="H227" s="4" t="s">
        <v>6904</v>
      </c>
      <c r="I227" s="4">
        <v>1</v>
      </c>
      <c r="J227" s="4" t="s">
        <v>6895</v>
      </c>
      <c r="K227" s="4">
        <v>11000000</v>
      </c>
      <c r="L227" s="6"/>
      <c r="M227" s="3">
        <v>45019</v>
      </c>
      <c r="N227" s="4">
        <v>1</v>
      </c>
      <c r="O227" s="4" t="s">
        <v>6895</v>
      </c>
      <c r="P227" s="4">
        <v>11000000</v>
      </c>
      <c r="Q227" s="6"/>
      <c r="R227" s="4">
        <v>22123</v>
      </c>
      <c r="S227" s="3">
        <v>45037</v>
      </c>
      <c r="T227" s="4"/>
    </row>
    <row r="228" spans="1:20" ht="15.75" thickBot="1" x14ac:dyDescent="0.3">
      <c r="A228" s="1">
        <v>218</v>
      </c>
      <c r="B228" t="s">
        <v>4751</v>
      </c>
      <c r="C228" s="4" t="s">
        <v>26</v>
      </c>
      <c r="D228" s="4" t="s">
        <v>24</v>
      </c>
      <c r="E228" s="2"/>
      <c r="F228" s="4" t="s">
        <v>7033</v>
      </c>
      <c r="G228" s="4" t="s">
        <v>95</v>
      </c>
      <c r="H228" s="4" t="s">
        <v>6897</v>
      </c>
      <c r="I228" s="4">
        <v>1</v>
      </c>
      <c r="J228" s="4" t="s">
        <v>6895</v>
      </c>
      <c r="K228" s="4">
        <v>11000000</v>
      </c>
      <c r="L228" s="6"/>
      <c r="M228" s="3">
        <v>45019</v>
      </c>
      <c r="N228" s="4">
        <v>1</v>
      </c>
      <c r="O228" s="4" t="s">
        <v>6895</v>
      </c>
      <c r="P228" s="4">
        <v>11000000</v>
      </c>
      <c r="Q228" s="6"/>
      <c r="R228" s="4">
        <v>21823</v>
      </c>
      <c r="S228" s="3">
        <v>45048</v>
      </c>
      <c r="T228" s="4"/>
    </row>
    <row r="229" spans="1:20" ht="15.75" thickBot="1" x14ac:dyDescent="0.3">
      <c r="A229" s="1">
        <v>219</v>
      </c>
      <c r="B229" t="s">
        <v>4752</v>
      </c>
      <c r="C229" s="4" t="s">
        <v>26</v>
      </c>
      <c r="D229" s="4" t="s">
        <v>24</v>
      </c>
      <c r="E229" s="2"/>
      <c r="F229" s="4" t="s">
        <v>7034</v>
      </c>
      <c r="G229" s="4" t="s">
        <v>95</v>
      </c>
      <c r="H229" s="4" t="s">
        <v>6904</v>
      </c>
      <c r="I229" s="4">
        <v>1</v>
      </c>
      <c r="J229" s="4" t="s">
        <v>6895</v>
      </c>
      <c r="K229" s="4">
        <v>76500000</v>
      </c>
      <c r="L229" s="6"/>
      <c r="M229" s="3">
        <v>45019</v>
      </c>
      <c r="N229" s="4">
        <v>1</v>
      </c>
      <c r="O229" s="4" t="s">
        <v>6895</v>
      </c>
      <c r="P229" s="4">
        <v>76500000</v>
      </c>
      <c r="Q229" s="6"/>
      <c r="R229" s="4">
        <v>23923</v>
      </c>
      <c r="S229" s="3">
        <v>45055</v>
      </c>
      <c r="T229" s="4"/>
    </row>
    <row r="230" spans="1:20" ht="15.75" thickBot="1" x14ac:dyDescent="0.3">
      <c r="A230" s="1">
        <v>220</v>
      </c>
      <c r="B230" t="s">
        <v>4753</v>
      </c>
      <c r="C230" s="4" t="s">
        <v>26</v>
      </c>
      <c r="D230" s="4" t="s">
        <v>24</v>
      </c>
      <c r="E230" s="2"/>
      <c r="F230" s="4" t="s">
        <v>7035</v>
      </c>
      <c r="G230" s="4" t="s">
        <v>95</v>
      </c>
      <c r="H230" s="4" t="s">
        <v>6904</v>
      </c>
      <c r="I230" s="4">
        <v>1</v>
      </c>
      <c r="J230" s="4" t="s">
        <v>6895</v>
      </c>
      <c r="K230" s="4">
        <v>64800000</v>
      </c>
      <c r="L230" s="6"/>
      <c r="M230" s="3">
        <v>45019</v>
      </c>
      <c r="N230" s="4">
        <v>1</v>
      </c>
      <c r="O230" s="4" t="s">
        <v>6895</v>
      </c>
      <c r="P230" s="4">
        <v>64800000</v>
      </c>
      <c r="Q230" s="6"/>
      <c r="R230" s="4">
        <v>22323</v>
      </c>
      <c r="S230" s="3">
        <v>45019</v>
      </c>
      <c r="T230" s="4"/>
    </row>
    <row r="231" spans="1:20" ht="15.75" thickBot="1" x14ac:dyDescent="0.3">
      <c r="A231" s="1">
        <v>221</v>
      </c>
      <c r="B231" t="s">
        <v>4754</v>
      </c>
      <c r="C231" s="4" t="s">
        <v>26</v>
      </c>
      <c r="D231" s="4" t="s">
        <v>24</v>
      </c>
      <c r="E231" s="2"/>
      <c r="F231" s="4" t="s">
        <v>7036</v>
      </c>
      <c r="G231" s="4" t="s">
        <v>95</v>
      </c>
      <c r="H231" s="4" t="s">
        <v>6904</v>
      </c>
      <c r="I231" s="4">
        <v>1</v>
      </c>
      <c r="J231" s="4" t="s">
        <v>6895</v>
      </c>
      <c r="K231" s="4">
        <v>76500000</v>
      </c>
      <c r="L231" s="6"/>
      <c r="M231" s="3">
        <v>45019</v>
      </c>
      <c r="N231" s="4">
        <v>1</v>
      </c>
      <c r="O231" s="4" t="s">
        <v>6895</v>
      </c>
      <c r="P231" s="4">
        <v>76500000</v>
      </c>
      <c r="Q231" s="6"/>
      <c r="R231" s="4">
        <v>22223</v>
      </c>
      <c r="S231" s="3">
        <v>45019</v>
      </c>
      <c r="T231" s="4"/>
    </row>
    <row r="232" spans="1:20" ht="15.75" thickBot="1" x14ac:dyDescent="0.3">
      <c r="A232" s="1">
        <v>222</v>
      </c>
      <c r="B232" t="s">
        <v>4755</v>
      </c>
      <c r="C232" s="4" t="s">
        <v>26</v>
      </c>
      <c r="D232" s="4" t="s">
        <v>24</v>
      </c>
      <c r="E232" s="2"/>
      <c r="F232" s="4" t="s">
        <v>7037</v>
      </c>
      <c r="G232" s="4" t="s">
        <v>95</v>
      </c>
      <c r="H232" s="4" t="s">
        <v>6897</v>
      </c>
      <c r="I232" s="4">
        <v>1</v>
      </c>
      <c r="J232" s="4" t="s">
        <v>6895</v>
      </c>
      <c r="K232" s="4">
        <v>175000000</v>
      </c>
      <c r="L232" s="6"/>
      <c r="M232" s="3">
        <v>45112</v>
      </c>
      <c r="N232" s="4">
        <v>1</v>
      </c>
      <c r="O232" s="4" t="s">
        <v>6895</v>
      </c>
      <c r="P232" s="4">
        <v>175000000</v>
      </c>
      <c r="Q232" s="6"/>
      <c r="R232" s="4">
        <v>36723</v>
      </c>
      <c r="S232" s="3">
        <v>45147</v>
      </c>
      <c r="T232" s="4"/>
    </row>
    <row r="233" spans="1:20" ht="15.75" thickBot="1" x14ac:dyDescent="0.3">
      <c r="A233" s="1">
        <v>223</v>
      </c>
      <c r="B233" t="s">
        <v>4756</v>
      </c>
      <c r="C233" s="4" t="s">
        <v>26</v>
      </c>
      <c r="D233" s="4" t="s">
        <v>24</v>
      </c>
      <c r="E233" s="2"/>
      <c r="F233" s="4" t="s">
        <v>7038</v>
      </c>
      <c r="G233" s="4" t="s">
        <v>95</v>
      </c>
      <c r="H233" s="4" t="s">
        <v>6985</v>
      </c>
      <c r="I233" s="4">
        <v>1</v>
      </c>
      <c r="J233" s="4" t="s">
        <v>6895</v>
      </c>
      <c r="K233" s="4">
        <v>30000000</v>
      </c>
      <c r="L233" s="6"/>
      <c r="M233" s="3">
        <v>45114</v>
      </c>
      <c r="N233" s="4">
        <v>1</v>
      </c>
      <c r="O233" s="4" t="s">
        <v>6895</v>
      </c>
      <c r="P233" s="4">
        <v>30000000</v>
      </c>
      <c r="Q233" s="6"/>
      <c r="R233" s="4">
        <v>33723</v>
      </c>
      <c r="S233" s="3">
        <v>45168</v>
      </c>
      <c r="T233" s="4"/>
    </row>
    <row r="234" spans="1:20" ht="15.75" thickBot="1" x14ac:dyDescent="0.3">
      <c r="A234" s="1">
        <v>224</v>
      </c>
      <c r="B234" t="s">
        <v>4757</v>
      </c>
      <c r="C234" s="4" t="s">
        <v>26</v>
      </c>
      <c r="D234" s="4" t="s">
        <v>24</v>
      </c>
      <c r="E234" s="2"/>
      <c r="F234" s="4" t="s">
        <v>7039</v>
      </c>
      <c r="G234" s="4" t="s">
        <v>95</v>
      </c>
      <c r="H234" s="4" t="s">
        <v>6904</v>
      </c>
      <c r="I234" s="4">
        <v>1</v>
      </c>
      <c r="J234" s="4" t="s">
        <v>6895</v>
      </c>
      <c r="K234" s="4">
        <v>38250000</v>
      </c>
      <c r="L234" s="6"/>
      <c r="M234" s="3">
        <v>45114</v>
      </c>
      <c r="N234" s="4">
        <v>1</v>
      </c>
      <c r="O234" s="4" t="s">
        <v>6895</v>
      </c>
      <c r="P234" s="4">
        <v>38250000</v>
      </c>
      <c r="Q234" s="6"/>
      <c r="R234" s="4">
        <v>34523</v>
      </c>
      <c r="S234" s="3">
        <v>45139</v>
      </c>
      <c r="T234" s="4"/>
    </row>
    <row r="235" spans="1:20" ht="15.75" thickBot="1" x14ac:dyDescent="0.3">
      <c r="A235" s="1">
        <v>225</v>
      </c>
      <c r="B235" t="s">
        <v>4758</v>
      </c>
      <c r="C235" s="4" t="s">
        <v>26</v>
      </c>
      <c r="D235" s="4" t="s">
        <v>24</v>
      </c>
      <c r="E235" s="2"/>
      <c r="F235" s="4" t="s">
        <v>7024</v>
      </c>
      <c r="G235" s="4" t="s">
        <v>95</v>
      </c>
      <c r="H235" s="4" t="s">
        <v>6897</v>
      </c>
      <c r="I235" s="4">
        <v>1</v>
      </c>
      <c r="J235" s="4" t="s">
        <v>6895</v>
      </c>
      <c r="K235" s="4">
        <v>35100000</v>
      </c>
      <c r="L235" s="6"/>
      <c r="M235" s="3">
        <v>45114</v>
      </c>
      <c r="N235" s="4">
        <v>1</v>
      </c>
      <c r="O235" s="4" t="s">
        <v>6895</v>
      </c>
      <c r="P235" s="4">
        <v>30680000</v>
      </c>
      <c r="Q235" s="6"/>
      <c r="R235" s="4">
        <v>34023</v>
      </c>
      <c r="S235" s="3">
        <v>45155</v>
      </c>
      <c r="T235" s="4"/>
    </row>
    <row r="236" spans="1:20" ht="15.75" thickBot="1" x14ac:dyDescent="0.3">
      <c r="A236" s="1">
        <v>226</v>
      </c>
      <c r="B236" t="s">
        <v>4759</v>
      </c>
      <c r="C236" s="4" t="s">
        <v>26</v>
      </c>
      <c r="D236" s="4" t="s">
        <v>24</v>
      </c>
      <c r="E236" s="2"/>
      <c r="F236" s="4" t="s">
        <v>7024</v>
      </c>
      <c r="G236" s="4" t="s">
        <v>95</v>
      </c>
      <c r="H236" s="4" t="s">
        <v>6897</v>
      </c>
      <c r="I236" s="4">
        <v>1</v>
      </c>
      <c r="J236" s="4" t="s">
        <v>6895</v>
      </c>
      <c r="K236" s="4">
        <v>35100000</v>
      </c>
      <c r="L236" s="6"/>
      <c r="M236" s="3">
        <v>45114</v>
      </c>
      <c r="N236" s="4">
        <v>1</v>
      </c>
      <c r="O236" s="4" t="s">
        <v>6895</v>
      </c>
      <c r="P236" s="4">
        <v>30680000</v>
      </c>
      <c r="Q236" s="6"/>
      <c r="R236" s="4">
        <v>34023</v>
      </c>
      <c r="S236" s="3">
        <v>45155</v>
      </c>
      <c r="T236" s="4"/>
    </row>
    <row r="237" spans="1:20" ht="15.75" thickBot="1" x14ac:dyDescent="0.3">
      <c r="A237" s="1">
        <v>227</v>
      </c>
      <c r="B237" t="s">
        <v>4760</v>
      </c>
      <c r="C237" s="4" t="s">
        <v>26</v>
      </c>
      <c r="D237" s="4" t="s">
        <v>24</v>
      </c>
      <c r="E237" s="2"/>
      <c r="F237" s="4" t="s">
        <v>7024</v>
      </c>
      <c r="G237" s="4" t="s">
        <v>95</v>
      </c>
      <c r="H237" s="4" t="s">
        <v>6897</v>
      </c>
      <c r="I237" s="4">
        <v>1</v>
      </c>
      <c r="J237" s="4" t="s">
        <v>6895</v>
      </c>
      <c r="K237" s="4">
        <v>35100000</v>
      </c>
      <c r="L237" s="6"/>
      <c r="M237" s="3">
        <v>45114</v>
      </c>
      <c r="N237" s="4">
        <v>1</v>
      </c>
      <c r="O237" s="4" t="s">
        <v>6895</v>
      </c>
      <c r="P237" s="4">
        <v>30680000</v>
      </c>
      <c r="Q237" s="6"/>
      <c r="R237" s="4">
        <v>34023</v>
      </c>
      <c r="S237" s="3">
        <v>45155</v>
      </c>
      <c r="T237" s="4"/>
    </row>
    <row r="238" spans="1:20" ht="15.75" thickBot="1" x14ac:dyDescent="0.3">
      <c r="A238" s="1">
        <v>228</v>
      </c>
      <c r="B238" t="s">
        <v>4761</v>
      </c>
      <c r="C238" s="4" t="s">
        <v>26</v>
      </c>
      <c r="D238" s="4" t="s">
        <v>24</v>
      </c>
      <c r="E238" s="2"/>
      <c r="F238" s="4" t="s">
        <v>7024</v>
      </c>
      <c r="G238" s="4" t="s">
        <v>95</v>
      </c>
      <c r="H238" s="4" t="s">
        <v>6897</v>
      </c>
      <c r="I238" s="4">
        <v>1</v>
      </c>
      <c r="J238" s="4" t="s">
        <v>6895</v>
      </c>
      <c r="K238" s="4">
        <v>35100000</v>
      </c>
      <c r="L238" s="6"/>
      <c r="M238" s="3">
        <v>45114</v>
      </c>
      <c r="N238" s="4">
        <v>1</v>
      </c>
      <c r="O238" s="4" t="s">
        <v>6895</v>
      </c>
      <c r="P238" s="4">
        <v>30680000</v>
      </c>
      <c r="Q238" s="6"/>
      <c r="R238" s="4">
        <v>34023</v>
      </c>
      <c r="S238" s="3">
        <v>45155</v>
      </c>
      <c r="T238" s="4"/>
    </row>
    <row r="239" spans="1:20" ht="15.75" thickBot="1" x14ac:dyDescent="0.3">
      <c r="A239" s="1">
        <v>229</v>
      </c>
      <c r="B239" t="s">
        <v>4762</v>
      </c>
      <c r="C239" s="4" t="s">
        <v>26</v>
      </c>
      <c r="D239" s="4" t="s">
        <v>24</v>
      </c>
      <c r="E239" s="2"/>
      <c r="F239" s="4" t="s">
        <v>7024</v>
      </c>
      <c r="G239" s="4" t="s">
        <v>95</v>
      </c>
      <c r="H239" s="4" t="s">
        <v>6897</v>
      </c>
      <c r="I239" s="4">
        <v>1</v>
      </c>
      <c r="J239" s="4" t="s">
        <v>6895</v>
      </c>
      <c r="K239" s="4">
        <v>35100000</v>
      </c>
      <c r="L239" s="6"/>
      <c r="M239" s="3">
        <v>45114</v>
      </c>
      <c r="N239" s="4">
        <v>1</v>
      </c>
      <c r="O239" s="4" t="s">
        <v>6895</v>
      </c>
      <c r="P239" s="4">
        <v>30680000</v>
      </c>
      <c r="Q239" s="6"/>
      <c r="R239" s="4">
        <v>34023</v>
      </c>
      <c r="S239" s="3">
        <v>45155</v>
      </c>
      <c r="T239" s="4"/>
    </row>
    <row r="240" spans="1:20" ht="15.75" thickBot="1" x14ac:dyDescent="0.3">
      <c r="A240" s="1">
        <v>230</v>
      </c>
      <c r="B240" t="s">
        <v>4763</v>
      </c>
      <c r="C240" s="4" t="s">
        <v>26</v>
      </c>
      <c r="D240" s="4" t="s">
        <v>24</v>
      </c>
      <c r="E240" s="2"/>
      <c r="F240" s="4" t="s">
        <v>7024</v>
      </c>
      <c r="G240" s="4" t="s">
        <v>95</v>
      </c>
      <c r="H240" s="4" t="s">
        <v>6897</v>
      </c>
      <c r="I240" s="4">
        <v>1</v>
      </c>
      <c r="J240" s="4" t="s">
        <v>6895</v>
      </c>
      <c r="K240" s="4">
        <v>35100000</v>
      </c>
      <c r="L240" s="6"/>
      <c r="M240" s="3">
        <v>45114</v>
      </c>
      <c r="N240" s="4">
        <v>1</v>
      </c>
      <c r="O240" s="4" t="s">
        <v>6895</v>
      </c>
      <c r="P240" s="4">
        <v>30680000</v>
      </c>
      <c r="Q240" s="6"/>
      <c r="R240" s="4">
        <v>34023</v>
      </c>
      <c r="S240" s="3">
        <v>45155</v>
      </c>
      <c r="T240" s="4"/>
    </row>
    <row r="241" spans="1:20" ht="15.75" thickBot="1" x14ac:dyDescent="0.3">
      <c r="A241" s="1">
        <v>231</v>
      </c>
      <c r="B241" t="s">
        <v>4764</v>
      </c>
      <c r="C241" s="4" t="s">
        <v>26</v>
      </c>
      <c r="D241" s="4" t="s">
        <v>24</v>
      </c>
      <c r="E241" s="2"/>
      <c r="F241" s="4" t="s">
        <v>7024</v>
      </c>
      <c r="G241" s="4" t="s">
        <v>95</v>
      </c>
      <c r="H241" s="4" t="s">
        <v>6897</v>
      </c>
      <c r="I241" s="4">
        <v>1</v>
      </c>
      <c r="J241" s="4" t="s">
        <v>6895</v>
      </c>
      <c r="K241" s="4">
        <v>27300000</v>
      </c>
      <c r="L241" s="6"/>
      <c r="M241" s="3">
        <v>45114</v>
      </c>
      <c r="N241" s="4">
        <v>1</v>
      </c>
      <c r="O241" s="4" t="s">
        <v>6895</v>
      </c>
      <c r="P241" s="4">
        <v>23660000</v>
      </c>
      <c r="Q241" s="6"/>
      <c r="R241" s="4">
        <v>34023</v>
      </c>
      <c r="S241" s="3">
        <v>45195</v>
      </c>
      <c r="T241" s="4"/>
    </row>
    <row r="242" spans="1:20" ht="15.75" thickBot="1" x14ac:dyDescent="0.3">
      <c r="A242" s="1">
        <v>232</v>
      </c>
      <c r="B242" t="s">
        <v>4765</v>
      </c>
      <c r="C242" s="4" t="s">
        <v>26</v>
      </c>
      <c r="D242" s="4" t="s">
        <v>24</v>
      </c>
      <c r="E242" s="2"/>
      <c r="F242" s="4" t="s">
        <v>7023</v>
      </c>
      <c r="G242" s="4" t="s">
        <v>95</v>
      </c>
      <c r="H242" s="4" t="s">
        <v>6904</v>
      </c>
      <c r="I242" s="4">
        <v>1</v>
      </c>
      <c r="J242" s="4" t="s">
        <v>6895</v>
      </c>
      <c r="K242" s="4">
        <v>35100000</v>
      </c>
      <c r="L242" s="6"/>
      <c r="M242" s="3">
        <v>45114</v>
      </c>
      <c r="N242" s="4">
        <v>1</v>
      </c>
      <c r="O242" s="4" t="s">
        <v>6895</v>
      </c>
      <c r="P242" s="4">
        <v>30680000</v>
      </c>
      <c r="Q242" s="6"/>
      <c r="R242" s="4">
        <v>34223</v>
      </c>
      <c r="S242" s="3">
        <v>45155</v>
      </c>
      <c r="T242" s="4"/>
    </row>
    <row r="243" spans="1:20" ht="15.75" thickBot="1" x14ac:dyDescent="0.3">
      <c r="A243" s="1">
        <v>233</v>
      </c>
      <c r="B243" t="s">
        <v>4766</v>
      </c>
      <c r="C243" s="4" t="s">
        <v>26</v>
      </c>
      <c r="D243" s="4" t="s">
        <v>24</v>
      </c>
      <c r="E243" s="2"/>
      <c r="F243" s="4" t="s">
        <v>7023</v>
      </c>
      <c r="G243" s="4" t="s">
        <v>95</v>
      </c>
      <c r="H243" s="4" t="s">
        <v>6904</v>
      </c>
      <c r="I243" s="4">
        <v>1</v>
      </c>
      <c r="J243" s="4" t="s">
        <v>6895</v>
      </c>
      <c r="K243" s="4">
        <v>35100000</v>
      </c>
      <c r="L243" s="6"/>
      <c r="M243" s="3">
        <v>45114</v>
      </c>
      <c r="N243" s="4">
        <v>1</v>
      </c>
      <c r="O243" s="4" t="s">
        <v>6895</v>
      </c>
      <c r="P243" s="4">
        <v>30680000</v>
      </c>
      <c r="Q243" s="6"/>
      <c r="R243" s="4">
        <v>34223</v>
      </c>
      <c r="S243" s="3">
        <v>45155</v>
      </c>
      <c r="T243" s="4"/>
    </row>
    <row r="244" spans="1:20" ht="15.75" thickBot="1" x14ac:dyDescent="0.3">
      <c r="A244" s="1">
        <v>234</v>
      </c>
      <c r="B244" t="s">
        <v>4767</v>
      </c>
      <c r="C244" s="4" t="s">
        <v>26</v>
      </c>
      <c r="D244" s="4" t="s">
        <v>24</v>
      </c>
      <c r="E244" s="2"/>
      <c r="F244" s="4" t="s">
        <v>7023</v>
      </c>
      <c r="G244" s="4" t="s">
        <v>95</v>
      </c>
      <c r="H244" s="4" t="s">
        <v>6904</v>
      </c>
      <c r="I244" s="4">
        <v>1</v>
      </c>
      <c r="J244" s="4" t="s">
        <v>6895</v>
      </c>
      <c r="K244" s="4">
        <v>35100000</v>
      </c>
      <c r="L244" s="6"/>
      <c r="M244" s="3">
        <v>45114</v>
      </c>
      <c r="N244" s="4">
        <v>1</v>
      </c>
      <c r="O244" s="4" t="s">
        <v>6895</v>
      </c>
      <c r="P244" s="4">
        <v>30680000</v>
      </c>
      <c r="Q244" s="6"/>
      <c r="R244" s="4">
        <v>34223</v>
      </c>
      <c r="S244" s="3">
        <v>45155</v>
      </c>
      <c r="T244" s="4"/>
    </row>
    <row r="245" spans="1:20" ht="15.75" thickBot="1" x14ac:dyDescent="0.3">
      <c r="A245" s="1">
        <v>235</v>
      </c>
      <c r="B245" t="s">
        <v>4768</v>
      </c>
      <c r="C245" s="4" t="s">
        <v>26</v>
      </c>
      <c r="D245" s="4" t="s">
        <v>24</v>
      </c>
      <c r="E245" s="2"/>
      <c r="F245" s="4" t="s">
        <v>7026</v>
      </c>
      <c r="G245" s="4" t="s">
        <v>95</v>
      </c>
      <c r="H245" s="4" t="s">
        <v>6897</v>
      </c>
      <c r="I245" s="4">
        <v>1</v>
      </c>
      <c r="J245" s="4" t="s">
        <v>6895</v>
      </c>
      <c r="K245" s="4">
        <v>35100000</v>
      </c>
      <c r="L245" s="6"/>
      <c r="M245" s="3">
        <v>45114</v>
      </c>
      <c r="N245" s="4">
        <v>1</v>
      </c>
      <c r="O245" s="4" t="s">
        <v>6895</v>
      </c>
      <c r="P245" s="4">
        <v>30680000</v>
      </c>
      <c r="Q245" s="6"/>
      <c r="R245" s="4">
        <v>34423</v>
      </c>
      <c r="S245" s="3">
        <v>45168</v>
      </c>
      <c r="T245" s="4"/>
    </row>
    <row r="246" spans="1:20" ht="15.75" thickBot="1" x14ac:dyDescent="0.3">
      <c r="A246" s="1">
        <v>236</v>
      </c>
      <c r="B246" t="s">
        <v>4769</v>
      </c>
      <c r="C246" s="4" t="s">
        <v>26</v>
      </c>
      <c r="D246" s="4" t="s">
        <v>24</v>
      </c>
      <c r="E246" s="2"/>
      <c r="F246" s="4" t="s">
        <v>7026</v>
      </c>
      <c r="G246" s="4" t="s">
        <v>95</v>
      </c>
      <c r="H246" s="4" t="s">
        <v>6897</v>
      </c>
      <c r="I246" s="4">
        <v>1</v>
      </c>
      <c r="J246" s="4" t="s">
        <v>6895</v>
      </c>
      <c r="K246" s="4">
        <v>35100000</v>
      </c>
      <c r="L246" s="6"/>
      <c r="M246" s="3">
        <v>45114</v>
      </c>
      <c r="N246" s="4">
        <v>1</v>
      </c>
      <c r="O246" s="4" t="s">
        <v>6895</v>
      </c>
      <c r="P246" s="4">
        <v>30680000</v>
      </c>
      <c r="Q246" s="6"/>
      <c r="R246" s="4">
        <v>34423</v>
      </c>
      <c r="S246" s="3">
        <v>45168</v>
      </c>
      <c r="T246" s="4"/>
    </row>
    <row r="247" spans="1:20" ht="15.75" thickBot="1" x14ac:dyDescent="0.3">
      <c r="A247" s="1">
        <v>237</v>
      </c>
      <c r="B247" t="s">
        <v>4770</v>
      </c>
      <c r="C247" s="4" t="s">
        <v>26</v>
      </c>
      <c r="D247" s="4" t="s">
        <v>24</v>
      </c>
      <c r="E247" s="2"/>
      <c r="F247" s="4" t="s">
        <v>7026</v>
      </c>
      <c r="G247" s="4" t="s">
        <v>95</v>
      </c>
      <c r="H247" s="4" t="s">
        <v>6897</v>
      </c>
      <c r="I247" s="4">
        <v>1</v>
      </c>
      <c r="J247" s="4" t="s">
        <v>6895</v>
      </c>
      <c r="K247" s="4">
        <v>39000000</v>
      </c>
      <c r="L247" s="6"/>
      <c r="M247" s="3">
        <v>45114</v>
      </c>
      <c r="N247" s="4">
        <v>1</v>
      </c>
      <c r="O247" s="4" t="s">
        <v>6895</v>
      </c>
      <c r="P247" s="4">
        <v>30680000</v>
      </c>
      <c r="Q247" s="6"/>
      <c r="R247" s="4">
        <v>34423</v>
      </c>
      <c r="S247" s="3">
        <v>45168</v>
      </c>
      <c r="T247" s="4"/>
    </row>
    <row r="248" spans="1:20" ht="15.75" thickBot="1" x14ac:dyDescent="0.3">
      <c r="A248" s="1">
        <v>238</v>
      </c>
      <c r="B248" t="s">
        <v>4771</v>
      </c>
      <c r="C248" s="4" t="s">
        <v>26</v>
      </c>
      <c r="D248" s="4" t="s">
        <v>24</v>
      </c>
      <c r="E248" s="2"/>
      <c r="F248" s="4" t="s">
        <v>7040</v>
      </c>
      <c r="G248" s="4" t="s">
        <v>95</v>
      </c>
      <c r="H248" s="4" t="s">
        <v>7041</v>
      </c>
      <c r="I248" s="4">
        <v>1</v>
      </c>
      <c r="J248" s="4" t="s">
        <v>6895</v>
      </c>
      <c r="K248" s="4">
        <v>57000000</v>
      </c>
      <c r="L248" s="6"/>
      <c r="M248" s="3">
        <v>45114</v>
      </c>
      <c r="N248" s="4">
        <v>1</v>
      </c>
      <c r="O248" s="4" t="s">
        <v>6895</v>
      </c>
      <c r="P248" s="4">
        <v>57000000</v>
      </c>
      <c r="Q248" s="6"/>
      <c r="R248" s="4">
        <v>33523</v>
      </c>
      <c r="S248" s="3">
        <v>45176</v>
      </c>
      <c r="T248" s="4"/>
    </row>
    <row r="249" spans="1:20" ht="15.75" thickBot="1" x14ac:dyDescent="0.3">
      <c r="A249" s="1">
        <v>239</v>
      </c>
      <c r="B249" t="s">
        <v>4772</v>
      </c>
      <c r="C249" s="4" t="s">
        <v>26</v>
      </c>
      <c r="D249" s="4" t="s">
        <v>24</v>
      </c>
      <c r="E249" s="2"/>
      <c r="F249" s="4" t="s">
        <v>7023</v>
      </c>
      <c r="G249" s="4" t="s">
        <v>95</v>
      </c>
      <c r="H249" s="4" t="s">
        <v>6904</v>
      </c>
      <c r="I249" s="4">
        <v>1</v>
      </c>
      <c r="J249" s="4" t="s">
        <v>6895</v>
      </c>
      <c r="K249" s="4">
        <v>35100000</v>
      </c>
      <c r="L249" s="6"/>
      <c r="M249" s="3">
        <v>45114</v>
      </c>
      <c r="N249" s="4">
        <v>1</v>
      </c>
      <c r="O249" s="4" t="s">
        <v>6895</v>
      </c>
      <c r="P249" s="4">
        <v>30680000</v>
      </c>
      <c r="Q249" s="6"/>
      <c r="R249" s="4">
        <v>34223</v>
      </c>
      <c r="S249" s="3">
        <v>45155</v>
      </c>
      <c r="T249" s="4"/>
    </row>
    <row r="250" spans="1:20" ht="15.75" thickBot="1" x14ac:dyDescent="0.3">
      <c r="A250" s="1">
        <v>240</v>
      </c>
      <c r="B250" t="s">
        <v>4773</v>
      </c>
      <c r="C250" s="4" t="s">
        <v>26</v>
      </c>
      <c r="D250" s="4" t="s">
        <v>24</v>
      </c>
      <c r="E250" s="2"/>
      <c r="F250" s="4" t="s">
        <v>7042</v>
      </c>
      <c r="G250" s="4" t="s">
        <v>95</v>
      </c>
      <c r="H250" s="4" t="s">
        <v>6985</v>
      </c>
      <c r="I250" s="4">
        <v>1</v>
      </c>
      <c r="J250" s="4" t="s">
        <v>6895</v>
      </c>
      <c r="K250" s="4">
        <v>51000000</v>
      </c>
      <c r="L250" s="6"/>
      <c r="M250" s="3">
        <v>45086</v>
      </c>
      <c r="N250" s="4">
        <v>1</v>
      </c>
      <c r="O250" s="4" t="s">
        <v>6895</v>
      </c>
      <c r="P250" s="4">
        <v>50195333.329999998</v>
      </c>
      <c r="Q250" s="6"/>
      <c r="R250" s="4">
        <v>8023</v>
      </c>
      <c r="S250" s="3">
        <v>45098</v>
      </c>
      <c r="T250" s="4"/>
    </row>
    <row r="251" spans="1:20" ht="15.75" thickBot="1" x14ac:dyDescent="0.3">
      <c r="A251" s="1">
        <v>241</v>
      </c>
      <c r="B251" t="s">
        <v>4774</v>
      </c>
      <c r="C251" s="4" t="s">
        <v>26</v>
      </c>
      <c r="D251" s="4" t="s">
        <v>24</v>
      </c>
      <c r="E251" s="2"/>
      <c r="F251" s="4" t="s">
        <v>7024</v>
      </c>
      <c r="G251" s="4" t="s">
        <v>95</v>
      </c>
      <c r="H251" s="4" t="s">
        <v>7043</v>
      </c>
      <c r="I251" s="4">
        <v>1</v>
      </c>
      <c r="J251" s="4" t="s">
        <v>6895</v>
      </c>
      <c r="K251" s="4">
        <v>39000000</v>
      </c>
      <c r="L251" s="6"/>
      <c r="M251" s="3">
        <v>45086</v>
      </c>
      <c r="N251" s="4">
        <v>1</v>
      </c>
      <c r="O251" s="4" t="s">
        <v>6895</v>
      </c>
      <c r="P251" s="4">
        <v>35000000</v>
      </c>
      <c r="Q251" s="6"/>
      <c r="R251" s="4">
        <v>45323</v>
      </c>
      <c r="S251" s="3">
        <v>45187</v>
      </c>
      <c r="T251" s="4"/>
    </row>
    <row r="252" spans="1:20" ht="15.75" thickBot="1" x14ac:dyDescent="0.3">
      <c r="A252" s="1">
        <v>242</v>
      </c>
      <c r="B252" t="s">
        <v>4775</v>
      </c>
      <c r="C252" s="4" t="s">
        <v>26</v>
      </c>
      <c r="D252" s="4" t="s">
        <v>24</v>
      </c>
      <c r="E252" s="2"/>
      <c r="F252" s="4" t="s">
        <v>7044</v>
      </c>
      <c r="G252" s="4" t="s">
        <v>95</v>
      </c>
      <c r="H252" s="4" t="s">
        <v>6985</v>
      </c>
      <c r="I252" s="4">
        <v>1</v>
      </c>
      <c r="J252" s="4" t="s">
        <v>6895</v>
      </c>
      <c r="K252" s="4">
        <v>45600000</v>
      </c>
      <c r="L252" s="6"/>
      <c r="M252" s="3">
        <v>45086</v>
      </c>
      <c r="N252" s="4">
        <v>1</v>
      </c>
      <c r="O252" s="4" t="s">
        <v>6895</v>
      </c>
      <c r="P252" s="4">
        <v>45600000</v>
      </c>
      <c r="Q252" s="6"/>
      <c r="R252" s="4">
        <v>32723</v>
      </c>
      <c r="S252" s="3">
        <v>45168</v>
      </c>
      <c r="T252" s="4"/>
    </row>
    <row r="253" spans="1:20" ht="15.75" thickBot="1" x14ac:dyDescent="0.3">
      <c r="A253" s="1">
        <v>243</v>
      </c>
      <c r="B253" t="s">
        <v>4776</v>
      </c>
      <c r="C253" s="4" t="s">
        <v>26</v>
      </c>
      <c r="D253" s="4" t="s">
        <v>24</v>
      </c>
      <c r="E253" s="2"/>
      <c r="F253" s="4" t="s">
        <v>7045</v>
      </c>
      <c r="G253" s="4" t="s">
        <v>95</v>
      </c>
      <c r="H253" s="4" t="s">
        <v>7043</v>
      </c>
      <c r="I253" s="4">
        <v>1</v>
      </c>
      <c r="J253" s="4" t="s">
        <v>6895</v>
      </c>
      <c r="K253" s="4">
        <v>35000000</v>
      </c>
      <c r="L253" s="6"/>
      <c r="M253" s="3">
        <v>45172</v>
      </c>
      <c r="N253" s="4">
        <v>1</v>
      </c>
      <c r="O253" s="4" t="s">
        <v>6895</v>
      </c>
      <c r="P253" s="4">
        <v>25365333</v>
      </c>
      <c r="Q253" s="6"/>
      <c r="R253" s="4">
        <v>45323</v>
      </c>
      <c r="S253" s="3">
        <v>45212</v>
      </c>
      <c r="T253" s="4"/>
    </row>
    <row r="254" spans="1:20" ht="15.75" thickBot="1" x14ac:dyDescent="0.3">
      <c r="A254" s="1">
        <v>244</v>
      </c>
      <c r="B254" t="s">
        <v>4777</v>
      </c>
      <c r="C254" s="4" t="s">
        <v>26</v>
      </c>
      <c r="D254" s="4" t="s">
        <v>24</v>
      </c>
      <c r="E254" s="2"/>
      <c r="F254" s="4" t="s">
        <v>7046</v>
      </c>
      <c r="G254" s="4" t="s">
        <v>95</v>
      </c>
      <c r="H254" s="4" t="s">
        <v>6897</v>
      </c>
      <c r="I254" s="4">
        <v>1</v>
      </c>
      <c r="J254" s="4" t="s">
        <v>6895</v>
      </c>
      <c r="K254" s="4">
        <v>135798373</v>
      </c>
      <c r="L254" s="6"/>
      <c r="M254" s="3">
        <v>45172</v>
      </c>
      <c r="N254" s="4">
        <v>1</v>
      </c>
      <c r="O254" s="4" t="s">
        <v>6895</v>
      </c>
      <c r="P254" s="4">
        <v>75845000</v>
      </c>
      <c r="Q254" s="6"/>
      <c r="R254" s="4">
        <v>36923</v>
      </c>
      <c r="S254" s="3">
        <v>45203</v>
      </c>
      <c r="T254" s="4"/>
    </row>
    <row r="255" spans="1:20" ht="15.75" thickBot="1" x14ac:dyDescent="0.3">
      <c r="A255" s="1">
        <v>245</v>
      </c>
      <c r="B255" t="s">
        <v>4778</v>
      </c>
      <c r="C255" s="4" t="s">
        <v>26</v>
      </c>
      <c r="D255" s="4" t="s">
        <v>24</v>
      </c>
      <c r="E255" s="2"/>
      <c r="F255" s="4" t="s">
        <v>7047</v>
      </c>
      <c r="G255" s="4" t="s">
        <v>95</v>
      </c>
      <c r="H255" s="4" t="s">
        <v>6956</v>
      </c>
      <c r="I255" s="4">
        <v>1</v>
      </c>
      <c r="J255" s="4" t="s">
        <v>6895</v>
      </c>
      <c r="K255" s="4">
        <v>29439387</v>
      </c>
      <c r="L255" s="6"/>
      <c r="M255" s="3">
        <v>45202</v>
      </c>
      <c r="N255" s="4">
        <v>1</v>
      </c>
      <c r="O255" s="4" t="s">
        <v>6895</v>
      </c>
      <c r="P255" s="4">
        <v>29439386</v>
      </c>
      <c r="Q255" s="6"/>
      <c r="R255" s="4">
        <v>49323</v>
      </c>
      <c r="S255" s="3">
        <v>45261</v>
      </c>
      <c r="T255" s="4" t="s">
        <v>7140</v>
      </c>
    </row>
    <row r="256" spans="1:20" ht="15.75" thickBot="1" x14ac:dyDescent="0.3">
      <c r="A256" s="1">
        <v>246</v>
      </c>
      <c r="B256" t="s">
        <v>4779</v>
      </c>
      <c r="C256" s="4" t="s">
        <v>26</v>
      </c>
      <c r="D256" s="4" t="s">
        <v>24</v>
      </c>
      <c r="E256" s="2"/>
      <c r="F256" s="4" t="s">
        <v>7048</v>
      </c>
      <c r="G256" s="4" t="s">
        <v>95</v>
      </c>
      <c r="H256" s="4" t="s">
        <v>6897</v>
      </c>
      <c r="I256" s="4">
        <v>1</v>
      </c>
      <c r="J256" s="4" t="s">
        <v>6895</v>
      </c>
      <c r="K256" s="4">
        <v>250000000</v>
      </c>
      <c r="L256" s="6"/>
      <c r="M256" s="3">
        <v>45233</v>
      </c>
      <c r="N256" s="4">
        <v>1</v>
      </c>
      <c r="O256" s="4" t="s">
        <v>6895</v>
      </c>
      <c r="P256" s="4">
        <v>240951200</v>
      </c>
      <c r="Q256" s="6"/>
      <c r="R256" s="4">
        <v>57423</v>
      </c>
      <c r="S256" s="3">
        <v>45281</v>
      </c>
      <c r="T256" s="4"/>
    </row>
    <row r="257" spans="1:20" ht="15.75" thickBot="1" x14ac:dyDescent="0.3">
      <c r="A257" s="1">
        <v>247</v>
      </c>
      <c r="B257" t="s">
        <v>4780</v>
      </c>
      <c r="C257" s="4" t="s">
        <v>26</v>
      </c>
      <c r="D257" s="4" t="s">
        <v>24</v>
      </c>
      <c r="E257" s="2"/>
      <c r="F257" s="4" t="s">
        <v>7049</v>
      </c>
      <c r="G257" s="4" t="s">
        <v>95</v>
      </c>
      <c r="H257" s="4" t="s">
        <v>6956</v>
      </c>
      <c r="I257" s="4">
        <v>1</v>
      </c>
      <c r="J257" s="4" t="s">
        <v>6895</v>
      </c>
      <c r="K257" s="4">
        <v>4491209</v>
      </c>
      <c r="L257" s="6"/>
      <c r="M257" s="3">
        <v>45233</v>
      </c>
      <c r="N257" s="4">
        <v>1</v>
      </c>
      <c r="O257" s="4" t="s">
        <v>6895</v>
      </c>
      <c r="P257" s="4">
        <v>1562196</v>
      </c>
      <c r="Q257" s="6"/>
      <c r="R257" s="4">
        <v>49023</v>
      </c>
      <c r="S257" s="3">
        <v>45280</v>
      </c>
      <c r="T257" s="4" t="s">
        <v>7140</v>
      </c>
    </row>
    <row r="258" spans="1:20" ht="15.75" thickBot="1" x14ac:dyDescent="0.3">
      <c r="A258" s="1">
        <v>248</v>
      </c>
      <c r="B258" t="s">
        <v>4781</v>
      </c>
      <c r="C258" s="4" t="s">
        <v>26</v>
      </c>
      <c r="D258" s="4" t="s">
        <v>24</v>
      </c>
      <c r="E258" s="2"/>
      <c r="F258" s="4" t="s">
        <v>7050</v>
      </c>
      <c r="G258" s="4" t="s">
        <v>95</v>
      </c>
      <c r="H258" s="4" t="s">
        <v>6897</v>
      </c>
      <c r="I258" s="4">
        <v>1</v>
      </c>
      <c r="J258" s="4" t="s">
        <v>6895</v>
      </c>
      <c r="K258" s="4">
        <v>220000000</v>
      </c>
      <c r="L258" s="6"/>
      <c r="M258" s="3">
        <v>45233</v>
      </c>
      <c r="N258" s="4">
        <v>1</v>
      </c>
      <c r="O258" s="4" t="s">
        <v>6895</v>
      </c>
      <c r="P258" s="4">
        <v>101745000</v>
      </c>
      <c r="Q258" s="6"/>
      <c r="R258" s="4">
        <v>41523</v>
      </c>
      <c r="S258" s="3">
        <v>45210</v>
      </c>
      <c r="T258" s="4" t="s">
        <v>7140</v>
      </c>
    </row>
    <row r="259" spans="1:20" ht="15.75" thickBot="1" x14ac:dyDescent="0.3">
      <c r="A259" s="1">
        <v>249</v>
      </c>
      <c r="B259" t="s">
        <v>4782</v>
      </c>
      <c r="C259" s="4" t="s">
        <v>26</v>
      </c>
      <c r="D259" s="4" t="s">
        <v>24</v>
      </c>
      <c r="E259" s="2"/>
      <c r="F259" s="4" t="s">
        <v>7051</v>
      </c>
      <c r="G259" s="4" t="s">
        <v>95</v>
      </c>
      <c r="H259" s="4" t="s">
        <v>7052</v>
      </c>
      <c r="I259" s="4">
        <v>1</v>
      </c>
      <c r="J259" s="4" t="s">
        <v>6895</v>
      </c>
      <c r="K259" s="4">
        <v>4962421</v>
      </c>
      <c r="L259" s="6"/>
      <c r="M259" s="3">
        <v>45233</v>
      </c>
      <c r="N259" s="4">
        <v>1</v>
      </c>
      <c r="O259" s="4" t="s">
        <v>6895</v>
      </c>
      <c r="P259" s="4">
        <v>104167.21</v>
      </c>
      <c r="Q259" s="6"/>
      <c r="R259" s="4">
        <v>49423</v>
      </c>
      <c r="S259" s="3">
        <v>45290</v>
      </c>
      <c r="T259" s="4" t="s">
        <v>7140</v>
      </c>
    </row>
    <row r="260" spans="1:20" ht="15.75" thickBot="1" x14ac:dyDescent="0.3">
      <c r="A260" s="1">
        <v>250</v>
      </c>
      <c r="B260" t="s">
        <v>4783</v>
      </c>
      <c r="C260" s="4" t="s">
        <v>26</v>
      </c>
      <c r="D260" s="4" t="s">
        <v>24</v>
      </c>
      <c r="E260" s="2"/>
      <c r="F260" s="4" t="s">
        <v>7053</v>
      </c>
      <c r="G260" s="4" t="s">
        <v>95</v>
      </c>
      <c r="H260" s="4" t="s">
        <v>7054</v>
      </c>
      <c r="I260" s="4">
        <v>1</v>
      </c>
      <c r="J260" s="4" t="s">
        <v>6895</v>
      </c>
      <c r="K260" s="4">
        <v>7282339</v>
      </c>
      <c r="L260" s="6"/>
      <c r="M260" s="3">
        <v>45263</v>
      </c>
      <c r="N260" s="4">
        <v>1</v>
      </c>
      <c r="O260" s="4" t="s">
        <v>6895</v>
      </c>
      <c r="P260" s="4">
        <v>231018.67</v>
      </c>
      <c r="Q260" s="6"/>
      <c r="R260" s="4">
        <v>49823</v>
      </c>
      <c r="S260" s="3">
        <v>45290</v>
      </c>
      <c r="T260" s="4" t="s">
        <v>7140</v>
      </c>
    </row>
    <row r="261" spans="1:20" ht="15.75" thickBot="1" x14ac:dyDescent="0.3">
      <c r="A261" s="1">
        <v>251</v>
      </c>
      <c r="B261" t="s">
        <v>4784</v>
      </c>
      <c r="C261" s="4" t="s">
        <v>26</v>
      </c>
      <c r="D261" s="4" t="s">
        <v>24</v>
      </c>
      <c r="E261" s="2"/>
      <c r="F261" s="4" t="s">
        <v>7055</v>
      </c>
      <c r="G261" s="4" t="s">
        <v>95</v>
      </c>
      <c r="H261" s="4" t="s">
        <v>6998</v>
      </c>
      <c r="I261" s="4">
        <v>1</v>
      </c>
      <c r="J261" s="4" t="s">
        <v>6895</v>
      </c>
      <c r="K261" s="4">
        <v>17400000</v>
      </c>
      <c r="L261" s="6"/>
      <c r="M261" s="3">
        <v>44929</v>
      </c>
      <c r="N261" s="4">
        <v>1</v>
      </c>
      <c r="O261" s="4" t="s">
        <v>6895</v>
      </c>
      <c r="P261" s="4">
        <v>17400000</v>
      </c>
      <c r="Q261" s="6"/>
      <c r="R261" s="4">
        <v>10723</v>
      </c>
      <c r="S261" s="3">
        <v>44952</v>
      </c>
      <c r="T261" s="4"/>
    </row>
    <row r="262" spans="1:20" ht="15.75" thickBot="1" x14ac:dyDescent="0.3">
      <c r="A262" s="1">
        <v>252</v>
      </c>
      <c r="B262" t="s">
        <v>4785</v>
      </c>
      <c r="C262" s="4" t="s">
        <v>26</v>
      </c>
      <c r="D262" s="4" t="s">
        <v>24</v>
      </c>
      <c r="E262" s="2"/>
      <c r="F262" s="4" t="s">
        <v>7056</v>
      </c>
      <c r="G262" s="4" t="s">
        <v>95</v>
      </c>
      <c r="H262" s="4" t="s">
        <v>6998</v>
      </c>
      <c r="I262" s="4">
        <v>1</v>
      </c>
      <c r="J262" s="4" t="s">
        <v>6895</v>
      </c>
      <c r="K262" s="4">
        <v>17400000</v>
      </c>
      <c r="L262" s="6"/>
      <c r="M262" s="3">
        <v>44929</v>
      </c>
      <c r="N262" s="4">
        <v>1</v>
      </c>
      <c r="O262" s="4" t="s">
        <v>6895</v>
      </c>
      <c r="P262" s="4">
        <v>17400000</v>
      </c>
      <c r="Q262" s="6"/>
      <c r="R262" s="4">
        <v>10723</v>
      </c>
      <c r="S262" s="3">
        <v>44952</v>
      </c>
      <c r="T262" s="4"/>
    </row>
    <row r="263" spans="1:20" ht="15.75" thickBot="1" x14ac:dyDescent="0.3">
      <c r="A263" s="1">
        <v>253</v>
      </c>
      <c r="B263" t="s">
        <v>4786</v>
      </c>
      <c r="C263" s="4" t="s">
        <v>26</v>
      </c>
      <c r="D263" s="4" t="s">
        <v>24</v>
      </c>
      <c r="E263" s="2"/>
      <c r="F263" s="4" t="s">
        <v>7057</v>
      </c>
      <c r="G263" s="4" t="s">
        <v>95</v>
      </c>
      <c r="H263" s="4" t="s">
        <v>6998</v>
      </c>
      <c r="I263" s="4">
        <v>1</v>
      </c>
      <c r="J263" s="4" t="s">
        <v>6895</v>
      </c>
      <c r="K263" s="4">
        <v>17400000</v>
      </c>
      <c r="L263" s="6"/>
      <c r="M263" s="3">
        <v>44929</v>
      </c>
      <c r="N263" s="4">
        <v>1</v>
      </c>
      <c r="O263" s="4" t="s">
        <v>6895</v>
      </c>
      <c r="P263" s="4">
        <v>17400000</v>
      </c>
      <c r="Q263" s="6"/>
      <c r="R263" s="4">
        <v>10723</v>
      </c>
      <c r="S263" s="3">
        <v>44952</v>
      </c>
      <c r="T263" s="4"/>
    </row>
    <row r="264" spans="1:20" ht="15.75" thickBot="1" x14ac:dyDescent="0.3">
      <c r="A264" s="1">
        <v>254</v>
      </c>
      <c r="B264" t="s">
        <v>4787</v>
      </c>
      <c r="C264" s="4" t="s">
        <v>26</v>
      </c>
      <c r="D264" s="4" t="s">
        <v>24</v>
      </c>
      <c r="E264" s="2"/>
      <c r="F264" s="4" t="s">
        <v>7057</v>
      </c>
      <c r="G264" s="4" t="s">
        <v>95</v>
      </c>
      <c r="H264" s="4" t="s">
        <v>6998</v>
      </c>
      <c r="I264" s="4">
        <v>1</v>
      </c>
      <c r="J264" s="4" t="s">
        <v>6895</v>
      </c>
      <c r="K264" s="4">
        <v>17400000</v>
      </c>
      <c r="L264" s="6"/>
      <c r="M264" s="3">
        <v>44929</v>
      </c>
      <c r="N264" s="4">
        <v>1</v>
      </c>
      <c r="O264" s="4" t="s">
        <v>6895</v>
      </c>
      <c r="P264" s="4">
        <v>17400000</v>
      </c>
      <c r="Q264" s="6"/>
      <c r="R264" s="4">
        <v>10723</v>
      </c>
      <c r="S264" s="3">
        <v>44952</v>
      </c>
      <c r="T264" s="4"/>
    </row>
    <row r="265" spans="1:20" ht="15.75" thickBot="1" x14ac:dyDescent="0.3">
      <c r="A265" s="1">
        <v>255</v>
      </c>
      <c r="B265" t="s">
        <v>4788</v>
      </c>
      <c r="C265" s="4" t="s">
        <v>26</v>
      </c>
      <c r="D265" s="4" t="s">
        <v>24</v>
      </c>
      <c r="E265" s="2"/>
      <c r="F265" s="4" t="s">
        <v>7058</v>
      </c>
      <c r="G265" s="4" t="s">
        <v>95</v>
      </c>
      <c r="H265" s="4" t="s">
        <v>6998</v>
      </c>
      <c r="I265" s="4">
        <v>1</v>
      </c>
      <c r="J265" s="4" t="s">
        <v>6895</v>
      </c>
      <c r="K265" s="4">
        <v>17400000</v>
      </c>
      <c r="L265" s="6"/>
      <c r="M265" s="3">
        <v>44929</v>
      </c>
      <c r="N265" s="4">
        <v>1</v>
      </c>
      <c r="O265" s="4" t="s">
        <v>6895</v>
      </c>
      <c r="P265" s="4">
        <v>17400000</v>
      </c>
      <c r="Q265" s="6"/>
      <c r="R265" s="4">
        <v>10723</v>
      </c>
      <c r="S265" s="3">
        <v>44952</v>
      </c>
      <c r="T265" s="4"/>
    </row>
    <row r="266" spans="1:20" ht="15.75" thickBot="1" x14ac:dyDescent="0.3">
      <c r="A266" s="1">
        <v>256</v>
      </c>
      <c r="B266" t="s">
        <v>4789</v>
      </c>
      <c r="C266" s="4" t="s">
        <v>26</v>
      </c>
      <c r="D266" s="4" t="s">
        <v>24</v>
      </c>
      <c r="E266" s="2"/>
      <c r="F266" s="4" t="s">
        <v>7059</v>
      </c>
      <c r="G266" s="4" t="s">
        <v>95</v>
      </c>
      <c r="H266" s="4" t="s">
        <v>6998</v>
      </c>
      <c r="I266" s="4">
        <v>1</v>
      </c>
      <c r="J266" s="4" t="s">
        <v>6895</v>
      </c>
      <c r="K266" s="4">
        <v>17400000</v>
      </c>
      <c r="L266" s="6"/>
      <c r="M266" s="3">
        <v>44929</v>
      </c>
      <c r="N266" s="4">
        <v>1</v>
      </c>
      <c r="O266" s="4" t="s">
        <v>6895</v>
      </c>
      <c r="P266" s="4">
        <v>17400000</v>
      </c>
      <c r="Q266" s="6"/>
      <c r="R266" s="4">
        <v>10723</v>
      </c>
      <c r="S266" s="3">
        <v>44952</v>
      </c>
      <c r="T266" s="4"/>
    </row>
    <row r="267" spans="1:20" ht="15.75" thickBot="1" x14ac:dyDescent="0.3">
      <c r="A267" s="1">
        <v>257</v>
      </c>
      <c r="B267" t="s">
        <v>4790</v>
      </c>
      <c r="C267" s="4" t="s">
        <v>26</v>
      </c>
      <c r="D267" s="4" t="s">
        <v>24</v>
      </c>
      <c r="E267" s="2"/>
      <c r="F267" s="4" t="s">
        <v>7057</v>
      </c>
      <c r="G267" s="4" t="s">
        <v>95</v>
      </c>
      <c r="H267" s="4" t="s">
        <v>6998</v>
      </c>
      <c r="I267" s="4">
        <v>1</v>
      </c>
      <c r="J267" s="4" t="s">
        <v>6895</v>
      </c>
      <c r="K267" s="4">
        <v>17400000</v>
      </c>
      <c r="L267" s="6"/>
      <c r="M267" s="3">
        <v>44929</v>
      </c>
      <c r="N267" s="4">
        <v>1</v>
      </c>
      <c r="O267" s="4" t="s">
        <v>6895</v>
      </c>
      <c r="P267" s="4">
        <v>17400000</v>
      </c>
      <c r="Q267" s="6"/>
      <c r="R267" s="4">
        <v>10723</v>
      </c>
      <c r="S267" s="3">
        <v>44952</v>
      </c>
      <c r="T267" s="4"/>
    </row>
    <row r="268" spans="1:20" ht="15.75" thickBot="1" x14ac:dyDescent="0.3">
      <c r="A268" s="1">
        <v>258</v>
      </c>
      <c r="B268" t="s">
        <v>4791</v>
      </c>
      <c r="C268" s="4" t="s">
        <v>26</v>
      </c>
      <c r="D268" s="4" t="s">
        <v>24</v>
      </c>
      <c r="E268" s="2"/>
      <c r="F268" s="4" t="s">
        <v>7060</v>
      </c>
      <c r="G268" s="4" t="s">
        <v>95</v>
      </c>
      <c r="H268" s="4" t="s">
        <v>6998</v>
      </c>
      <c r="I268" s="4">
        <v>1</v>
      </c>
      <c r="J268" s="4" t="s">
        <v>6895</v>
      </c>
      <c r="K268" s="4">
        <v>17400000</v>
      </c>
      <c r="L268" s="6"/>
      <c r="M268" s="3">
        <v>44929</v>
      </c>
      <c r="N268" s="4">
        <v>1</v>
      </c>
      <c r="O268" s="4" t="s">
        <v>6895</v>
      </c>
      <c r="P268" s="4">
        <v>17400000</v>
      </c>
      <c r="Q268" s="6"/>
      <c r="R268" s="4">
        <v>10723</v>
      </c>
      <c r="S268" s="3">
        <v>44952</v>
      </c>
      <c r="T268" s="4"/>
    </row>
    <row r="269" spans="1:20" ht="15.75" thickBot="1" x14ac:dyDescent="0.3">
      <c r="A269" s="1">
        <v>259</v>
      </c>
      <c r="B269" t="s">
        <v>4792</v>
      </c>
      <c r="C269" s="4" t="s">
        <v>26</v>
      </c>
      <c r="D269" s="4" t="s">
        <v>24</v>
      </c>
      <c r="E269" s="2"/>
      <c r="F269" s="4" t="s">
        <v>7060</v>
      </c>
      <c r="G269" s="4" t="s">
        <v>95</v>
      </c>
      <c r="H269" s="4" t="s">
        <v>6998</v>
      </c>
      <c r="I269" s="4">
        <v>1</v>
      </c>
      <c r="J269" s="4" t="s">
        <v>6895</v>
      </c>
      <c r="K269" s="4">
        <v>17400000</v>
      </c>
      <c r="L269" s="6"/>
      <c r="M269" s="3">
        <v>44929</v>
      </c>
      <c r="N269" s="4">
        <v>1</v>
      </c>
      <c r="O269" s="4" t="s">
        <v>6895</v>
      </c>
      <c r="P269" s="4">
        <v>17400000</v>
      </c>
      <c r="Q269" s="6"/>
      <c r="R269" s="4">
        <v>10723</v>
      </c>
      <c r="S269" s="3">
        <v>44952</v>
      </c>
      <c r="T269" s="4"/>
    </row>
    <row r="270" spans="1:20" ht="15.75" thickBot="1" x14ac:dyDescent="0.3">
      <c r="A270" s="1">
        <v>260</v>
      </c>
      <c r="B270" t="s">
        <v>4793</v>
      </c>
      <c r="C270" s="4" t="s">
        <v>26</v>
      </c>
      <c r="D270" s="4" t="s">
        <v>24</v>
      </c>
      <c r="E270" s="2"/>
      <c r="F270" s="4" t="s">
        <v>7060</v>
      </c>
      <c r="G270" s="4" t="s">
        <v>95</v>
      </c>
      <c r="H270" s="4" t="s">
        <v>6998</v>
      </c>
      <c r="I270" s="4">
        <v>1</v>
      </c>
      <c r="J270" s="4" t="s">
        <v>6895</v>
      </c>
      <c r="K270" s="4">
        <v>17400000</v>
      </c>
      <c r="L270" s="6"/>
      <c r="M270" s="3">
        <v>44929</v>
      </c>
      <c r="N270" s="4">
        <v>1</v>
      </c>
      <c r="O270" s="4" t="s">
        <v>6895</v>
      </c>
      <c r="P270" s="4">
        <v>17400000</v>
      </c>
      <c r="Q270" s="6"/>
      <c r="R270" s="4">
        <v>10723</v>
      </c>
      <c r="S270" s="3">
        <v>44952</v>
      </c>
      <c r="T270" s="4"/>
    </row>
    <row r="271" spans="1:20" ht="15.75" thickBot="1" x14ac:dyDescent="0.3">
      <c r="A271" s="1">
        <v>261</v>
      </c>
      <c r="B271" t="s">
        <v>4794</v>
      </c>
      <c r="C271" s="4" t="s">
        <v>26</v>
      </c>
      <c r="D271" s="4" t="s">
        <v>24</v>
      </c>
      <c r="E271" s="2"/>
      <c r="F271" s="4" t="s">
        <v>7060</v>
      </c>
      <c r="G271" s="4" t="s">
        <v>95</v>
      </c>
      <c r="H271" s="4" t="s">
        <v>6998</v>
      </c>
      <c r="I271" s="4">
        <v>1</v>
      </c>
      <c r="J271" s="4" t="s">
        <v>6895</v>
      </c>
      <c r="K271" s="4">
        <v>17400000</v>
      </c>
      <c r="L271" s="6"/>
      <c r="M271" s="3">
        <v>44929</v>
      </c>
      <c r="N271" s="4">
        <v>1</v>
      </c>
      <c r="O271" s="4" t="s">
        <v>6895</v>
      </c>
      <c r="P271" s="4">
        <v>17400000</v>
      </c>
      <c r="Q271" s="6"/>
      <c r="R271" s="4">
        <v>10723</v>
      </c>
      <c r="S271" s="3">
        <v>44952</v>
      </c>
      <c r="T271" s="4"/>
    </row>
    <row r="272" spans="1:20" ht="15.75" thickBot="1" x14ac:dyDescent="0.3">
      <c r="A272" s="1">
        <v>262</v>
      </c>
      <c r="B272" t="s">
        <v>4795</v>
      </c>
      <c r="C272" s="4" t="s">
        <v>26</v>
      </c>
      <c r="D272" s="4" t="s">
        <v>24</v>
      </c>
      <c r="E272" s="2"/>
      <c r="F272" s="4" t="s">
        <v>7060</v>
      </c>
      <c r="G272" s="4" t="s">
        <v>95</v>
      </c>
      <c r="H272" s="4" t="s">
        <v>6998</v>
      </c>
      <c r="I272" s="4">
        <v>1</v>
      </c>
      <c r="J272" s="4" t="s">
        <v>6895</v>
      </c>
      <c r="K272" s="4">
        <v>17400000</v>
      </c>
      <c r="L272" s="6"/>
      <c r="M272" s="3">
        <v>44929</v>
      </c>
      <c r="N272" s="4">
        <v>1</v>
      </c>
      <c r="O272" s="4" t="s">
        <v>6895</v>
      </c>
      <c r="P272" s="4">
        <v>17400000</v>
      </c>
      <c r="Q272" s="6"/>
      <c r="R272" s="4">
        <v>10723</v>
      </c>
      <c r="S272" s="3">
        <v>44952</v>
      </c>
      <c r="T272" s="4"/>
    </row>
    <row r="273" spans="1:20" ht="15.75" thickBot="1" x14ac:dyDescent="0.3">
      <c r="A273" s="1">
        <v>263</v>
      </c>
      <c r="B273" t="s">
        <v>4796</v>
      </c>
      <c r="C273" s="4" t="s">
        <v>26</v>
      </c>
      <c r="D273" s="4" t="s">
        <v>24</v>
      </c>
      <c r="E273" s="2"/>
      <c r="F273" s="4" t="s">
        <v>7060</v>
      </c>
      <c r="G273" s="4" t="s">
        <v>95</v>
      </c>
      <c r="H273" s="4" t="s">
        <v>6998</v>
      </c>
      <c r="I273" s="4">
        <v>1</v>
      </c>
      <c r="J273" s="4" t="s">
        <v>6895</v>
      </c>
      <c r="K273" s="4">
        <v>17400000</v>
      </c>
      <c r="L273" s="6"/>
      <c r="M273" s="3">
        <v>44929</v>
      </c>
      <c r="N273" s="4">
        <v>1</v>
      </c>
      <c r="O273" s="4" t="s">
        <v>6895</v>
      </c>
      <c r="P273" s="4">
        <v>17400000</v>
      </c>
      <c r="Q273" s="6"/>
      <c r="R273" s="4">
        <v>10723</v>
      </c>
      <c r="S273" s="3">
        <v>44952</v>
      </c>
      <c r="T273" s="4"/>
    </row>
    <row r="274" spans="1:20" ht="15.75" thickBot="1" x14ac:dyDescent="0.3">
      <c r="A274" s="1">
        <v>264</v>
      </c>
      <c r="B274" t="s">
        <v>4797</v>
      </c>
      <c r="C274" s="4" t="s">
        <v>26</v>
      </c>
      <c r="D274" s="4" t="s">
        <v>24</v>
      </c>
      <c r="E274" s="2"/>
      <c r="F274" s="4" t="s">
        <v>7060</v>
      </c>
      <c r="G274" s="4" t="s">
        <v>95</v>
      </c>
      <c r="H274" s="4" t="s">
        <v>6998</v>
      </c>
      <c r="I274" s="4">
        <v>1</v>
      </c>
      <c r="J274" s="4" t="s">
        <v>6895</v>
      </c>
      <c r="K274" s="4">
        <v>17400000</v>
      </c>
      <c r="L274" s="6"/>
      <c r="M274" s="3">
        <v>44929</v>
      </c>
      <c r="N274" s="4">
        <v>1</v>
      </c>
      <c r="O274" s="4" t="s">
        <v>6895</v>
      </c>
      <c r="P274" s="4">
        <v>17400000</v>
      </c>
      <c r="Q274" s="6"/>
      <c r="R274" s="4">
        <v>10723</v>
      </c>
      <c r="S274" s="3">
        <v>44952</v>
      </c>
      <c r="T274" s="4"/>
    </row>
    <row r="275" spans="1:20" ht="15.75" thickBot="1" x14ac:dyDescent="0.3">
      <c r="A275" s="1">
        <v>265</v>
      </c>
      <c r="B275" t="s">
        <v>4798</v>
      </c>
      <c r="C275" s="4" t="s">
        <v>26</v>
      </c>
      <c r="D275" s="4" t="s">
        <v>24</v>
      </c>
      <c r="E275" s="2"/>
      <c r="F275" s="4" t="s">
        <v>7060</v>
      </c>
      <c r="G275" s="4" t="s">
        <v>95</v>
      </c>
      <c r="H275" s="4" t="s">
        <v>6998</v>
      </c>
      <c r="I275" s="4">
        <v>1</v>
      </c>
      <c r="J275" s="4" t="s">
        <v>6895</v>
      </c>
      <c r="K275" s="4">
        <v>17400000</v>
      </c>
      <c r="L275" s="6"/>
      <c r="M275" s="3">
        <v>44929</v>
      </c>
      <c r="N275" s="4">
        <v>1</v>
      </c>
      <c r="O275" s="4" t="s">
        <v>6895</v>
      </c>
      <c r="P275" s="4">
        <v>17400000</v>
      </c>
      <c r="Q275" s="6"/>
      <c r="R275" s="4">
        <v>10723</v>
      </c>
      <c r="S275" s="3">
        <v>44952</v>
      </c>
      <c r="T275" s="4"/>
    </row>
    <row r="276" spans="1:20" ht="15.75" thickBot="1" x14ac:dyDescent="0.3">
      <c r="A276" s="1">
        <v>266</v>
      </c>
      <c r="B276" t="s">
        <v>4799</v>
      </c>
      <c r="C276" s="4" t="s">
        <v>26</v>
      </c>
      <c r="D276" s="4" t="s">
        <v>24</v>
      </c>
      <c r="E276" s="2"/>
      <c r="F276" s="4" t="s">
        <v>7060</v>
      </c>
      <c r="G276" s="4" t="s">
        <v>95</v>
      </c>
      <c r="H276" s="4" t="s">
        <v>6998</v>
      </c>
      <c r="I276" s="4">
        <v>1</v>
      </c>
      <c r="J276" s="4" t="s">
        <v>6895</v>
      </c>
      <c r="K276" s="4">
        <v>17400000</v>
      </c>
      <c r="L276" s="6"/>
      <c r="M276" s="3">
        <v>44929</v>
      </c>
      <c r="N276" s="4">
        <v>1</v>
      </c>
      <c r="O276" s="4" t="s">
        <v>6895</v>
      </c>
      <c r="P276" s="4">
        <v>17400000</v>
      </c>
      <c r="Q276" s="6"/>
      <c r="R276" s="4">
        <v>10723</v>
      </c>
      <c r="S276" s="3">
        <v>44952</v>
      </c>
      <c r="T276" s="4"/>
    </row>
    <row r="277" spans="1:20" ht="15.75" thickBot="1" x14ac:dyDescent="0.3">
      <c r="A277" s="1">
        <v>267</v>
      </c>
      <c r="B277" t="s">
        <v>4800</v>
      </c>
      <c r="C277" s="4" t="s">
        <v>26</v>
      </c>
      <c r="D277" s="4" t="s">
        <v>24</v>
      </c>
      <c r="E277" s="2"/>
      <c r="F277" s="4" t="s">
        <v>7060</v>
      </c>
      <c r="G277" s="4" t="s">
        <v>95</v>
      </c>
      <c r="H277" s="4" t="s">
        <v>6998</v>
      </c>
      <c r="I277" s="4">
        <v>1</v>
      </c>
      <c r="J277" s="4" t="s">
        <v>6895</v>
      </c>
      <c r="K277" s="4">
        <v>17400000</v>
      </c>
      <c r="L277" s="6"/>
      <c r="M277" s="3">
        <v>44929</v>
      </c>
      <c r="N277" s="4">
        <v>1</v>
      </c>
      <c r="O277" s="4" t="s">
        <v>6895</v>
      </c>
      <c r="P277" s="4">
        <v>17400000</v>
      </c>
      <c r="Q277" s="6"/>
      <c r="R277" s="4">
        <v>10723</v>
      </c>
      <c r="S277" s="3">
        <v>44952</v>
      </c>
      <c r="T277" s="4"/>
    </row>
    <row r="278" spans="1:20" ht="15.75" thickBot="1" x14ac:dyDescent="0.3">
      <c r="A278" s="1">
        <v>268</v>
      </c>
      <c r="B278" t="s">
        <v>4801</v>
      </c>
      <c r="C278" s="4" t="s">
        <v>26</v>
      </c>
      <c r="D278" s="4" t="s">
        <v>24</v>
      </c>
      <c r="E278" s="2"/>
      <c r="F278" s="4" t="s">
        <v>7060</v>
      </c>
      <c r="G278" s="4" t="s">
        <v>95</v>
      </c>
      <c r="H278" s="4" t="s">
        <v>6998</v>
      </c>
      <c r="I278" s="4">
        <v>1</v>
      </c>
      <c r="J278" s="4" t="s">
        <v>6895</v>
      </c>
      <c r="K278" s="4">
        <v>17400000</v>
      </c>
      <c r="L278" s="6"/>
      <c r="M278" s="3">
        <v>44929</v>
      </c>
      <c r="N278" s="4">
        <v>1</v>
      </c>
      <c r="O278" s="4" t="s">
        <v>6895</v>
      </c>
      <c r="P278" s="4">
        <v>17400000</v>
      </c>
      <c r="Q278" s="6"/>
      <c r="R278" s="4">
        <v>10723</v>
      </c>
      <c r="S278" s="3">
        <v>44952</v>
      </c>
      <c r="T278" s="4"/>
    </row>
    <row r="279" spans="1:20" ht="15.75" thickBot="1" x14ac:dyDescent="0.3">
      <c r="A279" s="1">
        <v>269</v>
      </c>
      <c r="B279" t="s">
        <v>4802</v>
      </c>
      <c r="C279" s="4" t="s">
        <v>26</v>
      </c>
      <c r="D279" s="4" t="s">
        <v>24</v>
      </c>
      <c r="E279" s="2"/>
      <c r="F279" s="4" t="s">
        <v>7060</v>
      </c>
      <c r="G279" s="4" t="s">
        <v>95</v>
      </c>
      <c r="H279" s="4" t="s">
        <v>6998</v>
      </c>
      <c r="I279" s="4">
        <v>1</v>
      </c>
      <c r="J279" s="4" t="s">
        <v>6895</v>
      </c>
      <c r="K279" s="4">
        <v>17400000</v>
      </c>
      <c r="L279" s="6"/>
      <c r="M279" s="3">
        <v>44929</v>
      </c>
      <c r="N279" s="4">
        <v>1</v>
      </c>
      <c r="O279" s="4" t="s">
        <v>6895</v>
      </c>
      <c r="P279" s="4">
        <v>17400000</v>
      </c>
      <c r="Q279" s="6"/>
      <c r="R279" s="4">
        <v>10723</v>
      </c>
      <c r="S279" s="3">
        <v>44952</v>
      </c>
      <c r="T279" s="4"/>
    </row>
    <row r="280" spans="1:20" ht="15.75" thickBot="1" x14ac:dyDescent="0.3">
      <c r="A280" s="1">
        <v>270</v>
      </c>
      <c r="B280" t="s">
        <v>4803</v>
      </c>
      <c r="C280" s="4" t="s">
        <v>26</v>
      </c>
      <c r="D280" s="4" t="s">
        <v>24</v>
      </c>
      <c r="E280" s="2"/>
      <c r="F280" s="4" t="s">
        <v>7060</v>
      </c>
      <c r="G280" s="4" t="s">
        <v>95</v>
      </c>
      <c r="H280" s="4" t="s">
        <v>6998</v>
      </c>
      <c r="I280" s="4">
        <v>1</v>
      </c>
      <c r="J280" s="4" t="s">
        <v>6895</v>
      </c>
      <c r="K280" s="4">
        <v>17400000</v>
      </c>
      <c r="L280" s="6"/>
      <c r="M280" s="3">
        <v>44929</v>
      </c>
      <c r="N280" s="4">
        <v>1</v>
      </c>
      <c r="O280" s="4" t="s">
        <v>6895</v>
      </c>
      <c r="P280" s="4">
        <v>17400000</v>
      </c>
      <c r="Q280" s="6"/>
      <c r="R280" s="4">
        <v>10723</v>
      </c>
      <c r="S280" s="3">
        <v>44952</v>
      </c>
      <c r="T280" s="4"/>
    </row>
    <row r="281" spans="1:20" ht="15.75" thickBot="1" x14ac:dyDescent="0.3">
      <c r="A281" s="1">
        <v>271</v>
      </c>
      <c r="B281" t="s">
        <v>4804</v>
      </c>
      <c r="C281" s="4" t="s">
        <v>26</v>
      </c>
      <c r="D281" s="4" t="s">
        <v>24</v>
      </c>
      <c r="E281" s="2"/>
      <c r="F281" s="4" t="s">
        <v>7060</v>
      </c>
      <c r="G281" s="4" t="s">
        <v>95</v>
      </c>
      <c r="H281" s="4" t="s">
        <v>6998</v>
      </c>
      <c r="I281" s="4">
        <v>1</v>
      </c>
      <c r="J281" s="4" t="s">
        <v>6895</v>
      </c>
      <c r="K281" s="4">
        <v>17400000</v>
      </c>
      <c r="L281" s="6"/>
      <c r="M281" s="3">
        <v>44929</v>
      </c>
      <c r="N281" s="4">
        <v>1</v>
      </c>
      <c r="O281" s="4" t="s">
        <v>6895</v>
      </c>
      <c r="P281" s="4">
        <v>17400000</v>
      </c>
      <c r="Q281" s="6"/>
      <c r="R281" s="4">
        <v>10723</v>
      </c>
      <c r="S281" s="3">
        <v>44952</v>
      </c>
      <c r="T281" s="4"/>
    </row>
    <row r="282" spans="1:20" ht="15.75" thickBot="1" x14ac:dyDescent="0.3">
      <c r="A282" s="1">
        <v>272</v>
      </c>
      <c r="B282" t="s">
        <v>4805</v>
      </c>
      <c r="C282" s="4" t="s">
        <v>26</v>
      </c>
      <c r="D282" s="4" t="s">
        <v>24</v>
      </c>
      <c r="E282" s="2"/>
      <c r="F282" s="4" t="s">
        <v>7060</v>
      </c>
      <c r="G282" s="4" t="s">
        <v>95</v>
      </c>
      <c r="H282" s="4" t="s">
        <v>6998</v>
      </c>
      <c r="I282" s="4">
        <v>1</v>
      </c>
      <c r="J282" s="4" t="s">
        <v>6895</v>
      </c>
      <c r="K282" s="4">
        <v>17400000</v>
      </c>
      <c r="L282" s="6"/>
      <c r="M282" s="3">
        <v>44929</v>
      </c>
      <c r="N282" s="4">
        <v>1</v>
      </c>
      <c r="O282" s="4" t="s">
        <v>6895</v>
      </c>
      <c r="P282" s="4">
        <v>17400000</v>
      </c>
      <c r="Q282" s="6"/>
      <c r="R282" s="4">
        <v>10723</v>
      </c>
      <c r="S282" s="3">
        <v>44952</v>
      </c>
      <c r="T282" s="4"/>
    </row>
    <row r="283" spans="1:20" ht="15.75" thickBot="1" x14ac:dyDescent="0.3">
      <c r="A283" s="1">
        <v>273</v>
      </c>
      <c r="B283" t="s">
        <v>4806</v>
      </c>
      <c r="C283" s="4" t="s">
        <v>26</v>
      </c>
      <c r="D283" s="4" t="s">
        <v>24</v>
      </c>
      <c r="E283" s="2"/>
      <c r="F283" s="4" t="s">
        <v>7061</v>
      </c>
      <c r="G283" s="4" t="s">
        <v>95</v>
      </c>
      <c r="H283" s="4" t="s">
        <v>6998</v>
      </c>
      <c r="I283" s="4">
        <v>1</v>
      </c>
      <c r="J283" s="4" t="s">
        <v>6895</v>
      </c>
      <c r="K283" s="4">
        <v>27086333</v>
      </c>
      <c r="L283" s="6"/>
      <c r="M283" s="3">
        <v>45085</v>
      </c>
      <c r="N283" s="4">
        <v>1</v>
      </c>
      <c r="O283" s="4" t="s">
        <v>6895</v>
      </c>
      <c r="P283" s="4">
        <v>27086333</v>
      </c>
      <c r="Q283" s="6"/>
      <c r="R283" s="4">
        <v>10723</v>
      </c>
      <c r="S283" s="3">
        <v>45085</v>
      </c>
      <c r="T283" s="4"/>
    </row>
    <row r="284" spans="1:20" ht="15.75" thickBot="1" x14ac:dyDescent="0.3">
      <c r="A284" s="1">
        <v>274</v>
      </c>
      <c r="B284" t="s">
        <v>4807</v>
      </c>
      <c r="C284" s="4" t="s">
        <v>26</v>
      </c>
      <c r="D284" s="4" t="s">
        <v>24</v>
      </c>
      <c r="E284" s="2"/>
      <c r="F284" s="4" t="s">
        <v>7062</v>
      </c>
      <c r="G284" s="4" t="s">
        <v>95</v>
      </c>
      <c r="H284" s="4" t="s">
        <v>6998</v>
      </c>
      <c r="I284" s="4">
        <v>1</v>
      </c>
      <c r="J284" s="4" t="s">
        <v>6895</v>
      </c>
      <c r="K284" s="4">
        <v>27086333</v>
      </c>
      <c r="L284" s="6"/>
      <c r="M284" s="3">
        <v>45085</v>
      </c>
      <c r="N284" s="4">
        <v>1</v>
      </c>
      <c r="O284" s="4" t="s">
        <v>6895</v>
      </c>
      <c r="P284" s="4">
        <v>27086333</v>
      </c>
      <c r="Q284" s="6"/>
      <c r="R284" s="4">
        <v>10723</v>
      </c>
      <c r="S284" s="3">
        <v>45085</v>
      </c>
      <c r="T284" s="4"/>
    </row>
    <row r="285" spans="1:20" ht="15.75" thickBot="1" x14ac:dyDescent="0.3">
      <c r="A285" s="1">
        <v>275</v>
      </c>
      <c r="B285" t="s">
        <v>4808</v>
      </c>
      <c r="C285" s="4" t="s">
        <v>26</v>
      </c>
      <c r="D285" s="4" t="s">
        <v>24</v>
      </c>
      <c r="E285" s="2"/>
      <c r="F285" s="4" t="s">
        <v>7061</v>
      </c>
      <c r="G285" s="4" t="s">
        <v>95</v>
      </c>
      <c r="H285" s="4" t="s">
        <v>6998</v>
      </c>
      <c r="I285" s="4">
        <v>1</v>
      </c>
      <c r="J285" s="4" t="s">
        <v>6895</v>
      </c>
      <c r="K285" s="4">
        <v>27086333</v>
      </c>
      <c r="L285" s="6"/>
      <c r="M285" s="3">
        <v>45085</v>
      </c>
      <c r="N285" s="4">
        <v>1</v>
      </c>
      <c r="O285" s="4" t="s">
        <v>6895</v>
      </c>
      <c r="P285" s="4">
        <v>27086333</v>
      </c>
      <c r="Q285" s="6"/>
      <c r="R285" s="4">
        <v>10723</v>
      </c>
      <c r="S285" s="3">
        <v>45085</v>
      </c>
      <c r="T285" s="4"/>
    </row>
    <row r="286" spans="1:20" ht="15.75" thickBot="1" x14ac:dyDescent="0.3">
      <c r="A286" s="1">
        <v>276</v>
      </c>
      <c r="B286" t="s">
        <v>4809</v>
      </c>
      <c r="C286" s="4" t="s">
        <v>26</v>
      </c>
      <c r="D286" s="4" t="s">
        <v>24</v>
      </c>
      <c r="E286" s="2"/>
      <c r="F286" s="4" t="s">
        <v>7061</v>
      </c>
      <c r="G286" s="4" t="s">
        <v>95</v>
      </c>
      <c r="H286" s="4" t="s">
        <v>6998</v>
      </c>
      <c r="I286" s="4">
        <v>1</v>
      </c>
      <c r="J286" s="4" t="s">
        <v>6895</v>
      </c>
      <c r="K286" s="4">
        <v>27086333</v>
      </c>
      <c r="L286" s="6"/>
      <c r="M286" s="3">
        <v>45085</v>
      </c>
      <c r="N286" s="4">
        <v>1</v>
      </c>
      <c r="O286" s="4" t="s">
        <v>6895</v>
      </c>
      <c r="P286" s="4">
        <v>27086333</v>
      </c>
      <c r="Q286" s="6"/>
      <c r="R286" s="4">
        <v>10723</v>
      </c>
      <c r="S286" s="3">
        <v>45085</v>
      </c>
      <c r="T286" s="4"/>
    </row>
    <row r="287" spans="1:20" ht="15.75" thickBot="1" x14ac:dyDescent="0.3">
      <c r="A287" s="1">
        <v>277</v>
      </c>
      <c r="B287" t="s">
        <v>4810</v>
      </c>
      <c r="C287" s="4" t="s">
        <v>26</v>
      </c>
      <c r="D287" s="4" t="s">
        <v>24</v>
      </c>
      <c r="E287" s="2"/>
      <c r="F287" s="4" t="s">
        <v>7061</v>
      </c>
      <c r="G287" s="4" t="s">
        <v>95</v>
      </c>
      <c r="H287" s="4" t="s">
        <v>6998</v>
      </c>
      <c r="I287" s="4">
        <v>1</v>
      </c>
      <c r="J287" s="4" t="s">
        <v>6895</v>
      </c>
      <c r="K287" s="4">
        <v>27086333</v>
      </c>
      <c r="L287" s="6"/>
      <c r="M287" s="3">
        <v>45085</v>
      </c>
      <c r="N287" s="4">
        <v>1</v>
      </c>
      <c r="O287" s="4" t="s">
        <v>6895</v>
      </c>
      <c r="P287" s="4">
        <v>27086333</v>
      </c>
      <c r="Q287" s="6"/>
      <c r="R287" s="4">
        <v>10723</v>
      </c>
      <c r="S287" s="3">
        <v>45085</v>
      </c>
      <c r="T287" s="4"/>
    </row>
    <row r="288" spans="1:20" ht="15.75" thickBot="1" x14ac:dyDescent="0.3">
      <c r="A288" s="1">
        <v>278</v>
      </c>
      <c r="B288" t="s">
        <v>4811</v>
      </c>
      <c r="C288" s="4" t="s">
        <v>26</v>
      </c>
      <c r="D288" s="4" t="s">
        <v>24</v>
      </c>
      <c r="E288" s="2"/>
      <c r="F288" s="4" t="s">
        <v>7061</v>
      </c>
      <c r="G288" s="4" t="s">
        <v>95</v>
      </c>
      <c r="H288" s="4" t="s">
        <v>6998</v>
      </c>
      <c r="I288" s="4">
        <v>1</v>
      </c>
      <c r="J288" s="4" t="s">
        <v>6895</v>
      </c>
      <c r="K288" s="4">
        <v>27086333</v>
      </c>
      <c r="L288" s="6"/>
      <c r="M288" s="3">
        <v>45085</v>
      </c>
      <c r="N288" s="4">
        <v>1</v>
      </c>
      <c r="O288" s="4" t="s">
        <v>6895</v>
      </c>
      <c r="P288" s="4">
        <v>27086333</v>
      </c>
      <c r="Q288" s="6"/>
      <c r="R288" s="4">
        <v>10723</v>
      </c>
      <c r="S288" s="3">
        <v>45085</v>
      </c>
      <c r="T288" s="4"/>
    </row>
    <row r="289" spans="1:20" ht="15.75" thickBot="1" x14ac:dyDescent="0.3">
      <c r="A289" s="1">
        <v>279</v>
      </c>
      <c r="B289" t="s">
        <v>4812</v>
      </c>
      <c r="C289" s="4" t="s">
        <v>26</v>
      </c>
      <c r="D289" s="4" t="s">
        <v>24</v>
      </c>
      <c r="E289" s="2"/>
      <c r="F289" s="4" t="s">
        <v>7061</v>
      </c>
      <c r="G289" s="4" t="s">
        <v>95</v>
      </c>
      <c r="H289" s="4" t="s">
        <v>6998</v>
      </c>
      <c r="I289" s="4">
        <v>1</v>
      </c>
      <c r="J289" s="4" t="s">
        <v>6895</v>
      </c>
      <c r="K289" s="4">
        <v>27086333</v>
      </c>
      <c r="L289" s="6"/>
      <c r="M289" s="3">
        <v>45085</v>
      </c>
      <c r="N289" s="4">
        <v>1</v>
      </c>
      <c r="O289" s="4" t="s">
        <v>6895</v>
      </c>
      <c r="P289" s="4">
        <v>27086333</v>
      </c>
      <c r="Q289" s="6"/>
      <c r="R289" s="4">
        <v>10723</v>
      </c>
      <c r="S289" s="3">
        <v>45085</v>
      </c>
      <c r="T289" s="4"/>
    </row>
    <row r="290" spans="1:20" ht="15.75" thickBot="1" x14ac:dyDescent="0.3">
      <c r="A290" s="1">
        <v>280</v>
      </c>
      <c r="B290" t="s">
        <v>4813</v>
      </c>
      <c r="C290" s="4" t="s">
        <v>26</v>
      </c>
      <c r="D290" s="4" t="s">
        <v>24</v>
      </c>
      <c r="E290" s="2"/>
      <c r="F290" s="4" t="s">
        <v>7061</v>
      </c>
      <c r="G290" s="4" t="s">
        <v>95</v>
      </c>
      <c r="H290" s="4" t="s">
        <v>6998</v>
      </c>
      <c r="I290" s="4">
        <v>1</v>
      </c>
      <c r="J290" s="4" t="s">
        <v>6895</v>
      </c>
      <c r="K290" s="4">
        <v>27086333</v>
      </c>
      <c r="L290" s="6"/>
      <c r="M290" s="3">
        <v>45085</v>
      </c>
      <c r="N290" s="4">
        <v>1</v>
      </c>
      <c r="O290" s="4" t="s">
        <v>6895</v>
      </c>
      <c r="P290" s="4">
        <v>27086333</v>
      </c>
      <c r="Q290" s="6"/>
      <c r="R290" s="4">
        <v>10723</v>
      </c>
      <c r="S290" s="3">
        <v>45085</v>
      </c>
      <c r="T290" s="4"/>
    </row>
    <row r="291" spans="1:20" ht="15.75" thickBot="1" x14ac:dyDescent="0.3">
      <c r="A291" s="1">
        <v>281</v>
      </c>
      <c r="B291" t="s">
        <v>4814</v>
      </c>
      <c r="C291" s="4" t="s">
        <v>26</v>
      </c>
      <c r="D291" s="4" t="s">
        <v>24</v>
      </c>
      <c r="E291" s="2"/>
      <c r="F291" s="4" t="s">
        <v>7061</v>
      </c>
      <c r="G291" s="4" t="s">
        <v>95</v>
      </c>
      <c r="H291" s="4" t="s">
        <v>6998</v>
      </c>
      <c r="I291" s="4">
        <v>1</v>
      </c>
      <c r="J291" s="4" t="s">
        <v>6895</v>
      </c>
      <c r="K291" s="4">
        <v>27086333</v>
      </c>
      <c r="L291" s="6"/>
      <c r="M291" s="3">
        <v>45085</v>
      </c>
      <c r="N291" s="4">
        <v>1</v>
      </c>
      <c r="O291" s="4" t="s">
        <v>6895</v>
      </c>
      <c r="P291" s="4">
        <v>27086333</v>
      </c>
      <c r="Q291" s="6"/>
      <c r="R291" s="4">
        <v>10723</v>
      </c>
      <c r="S291" s="3">
        <v>45085</v>
      </c>
      <c r="T291" s="4"/>
    </row>
    <row r="292" spans="1:20" ht="15.75" thickBot="1" x14ac:dyDescent="0.3">
      <c r="A292" s="1">
        <v>282</v>
      </c>
      <c r="B292" t="s">
        <v>4815</v>
      </c>
      <c r="C292" s="4" t="s">
        <v>26</v>
      </c>
      <c r="D292" s="4" t="s">
        <v>24</v>
      </c>
      <c r="E292" s="2"/>
      <c r="F292" s="4" t="s">
        <v>7063</v>
      </c>
      <c r="G292" s="4" t="s">
        <v>95</v>
      </c>
      <c r="H292" s="4" t="s">
        <v>6998</v>
      </c>
      <c r="I292" s="4">
        <v>1</v>
      </c>
      <c r="J292" s="4" t="s">
        <v>6895</v>
      </c>
      <c r="K292" s="4">
        <v>27086333</v>
      </c>
      <c r="L292" s="6"/>
      <c r="M292" s="3">
        <v>45085</v>
      </c>
      <c r="N292" s="4">
        <v>1</v>
      </c>
      <c r="O292" s="4" t="s">
        <v>6895</v>
      </c>
      <c r="P292" s="4">
        <v>27086333</v>
      </c>
      <c r="Q292" s="6"/>
      <c r="R292" s="4">
        <v>10723</v>
      </c>
      <c r="S292" s="3">
        <v>45085</v>
      </c>
      <c r="T292" s="4"/>
    </row>
    <row r="293" spans="1:20" ht="15.75" thickBot="1" x14ac:dyDescent="0.3">
      <c r="A293" s="1">
        <v>283</v>
      </c>
      <c r="B293" t="s">
        <v>4816</v>
      </c>
      <c r="C293" s="4" t="s">
        <v>26</v>
      </c>
      <c r="D293" s="4" t="s">
        <v>24</v>
      </c>
      <c r="E293" s="2"/>
      <c r="F293" s="4" t="s">
        <v>7061</v>
      </c>
      <c r="G293" s="4" t="s">
        <v>95</v>
      </c>
      <c r="H293" s="4" t="s">
        <v>6998</v>
      </c>
      <c r="I293" s="4">
        <v>1</v>
      </c>
      <c r="J293" s="4" t="s">
        <v>6895</v>
      </c>
      <c r="K293" s="4">
        <v>27086333</v>
      </c>
      <c r="L293" s="6"/>
      <c r="M293" s="3">
        <v>45085</v>
      </c>
      <c r="N293" s="4">
        <v>1</v>
      </c>
      <c r="O293" s="4" t="s">
        <v>6895</v>
      </c>
      <c r="P293" s="4">
        <v>27086333</v>
      </c>
      <c r="Q293" s="6"/>
      <c r="R293" s="4">
        <v>10723</v>
      </c>
      <c r="S293" s="3">
        <v>45085</v>
      </c>
      <c r="T293" s="4"/>
    </row>
    <row r="294" spans="1:20" ht="15.75" thickBot="1" x14ac:dyDescent="0.3">
      <c r="A294" s="1">
        <v>284</v>
      </c>
      <c r="B294" t="s">
        <v>4817</v>
      </c>
      <c r="C294" s="4" t="s">
        <v>26</v>
      </c>
      <c r="D294" s="4" t="s">
        <v>24</v>
      </c>
      <c r="E294" s="2"/>
      <c r="F294" s="4" t="s">
        <v>7061</v>
      </c>
      <c r="G294" s="4" t="s">
        <v>95</v>
      </c>
      <c r="H294" s="4" t="s">
        <v>6998</v>
      </c>
      <c r="I294" s="4">
        <v>1</v>
      </c>
      <c r="J294" s="4" t="s">
        <v>6895</v>
      </c>
      <c r="K294" s="4">
        <v>27086333</v>
      </c>
      <c r="L294" s="6"/>
      <c r="M294" s="3">
        <v>45085</v>
      </c>
      <c r="N294" s="4">
        <v>1</v>
      </c>
      <c r="O294" s="4" t="s">
        <v>6895</v>
      </c>
      <c r="P294" s="4">
        <v>27086333</v>
      </c>
      <c r="Q294" s="6"/>
      <c r="R294" s="4">
        <v>10723</v>
      </c>
      <c r="S294" s="3">
        <v>45085</v>
      </c>
      <c r="T294" s="4"/>
    </row>
    <row r="295" spans="1:20" ht="15.75" thickBot="1" x14ac:dyDescent="0.3">
      <c r="A295" s="1">
        <v>285</v>
      </c>
      <c r="B295" t="s">
        <v>4818</v>
      </c>
      <c r="C295" s="4" t="s">
        <v>26</v>
      </c>
      <c r="D295" s="4" t="s">
        <v>24</v>
      </c>
      <c r="E295" s="2"/>
      <c r="F295" s="4" t="s">
        <v>7061</v>
      </c>
      <c r="G295" s="4" t="s">
        <v>95</v>
      </c>
      <c r="H295" s="4" t="s">
        <v>6998</v>
      </c>
      <c r="I295" s="4">
        <v>1</v>
      </c>
      <c r="J295" s="4" t="s">
        <v>6895</v>
      </c>
      <c r="K295" s="4">
        <v>27086333</v>
      </c>
      <c r="L295" s="6"/>
      <c r="M295" s="3">
        <v>45085</v>
      </c>
      <c r="N295" s="4">
        <v>1</v>
      </c>
      <c r="O295" s="4" t="s">
        <v>6895</v>
      </c>
      <c r="P295" s="4">
        <v>27086333</v>
      </c>
      <c r="Q295" s="6"/>
      <c r="R295" s="4">
        <v>10723</v>
      </c>
      <c r="S295" s="3">
        <v>45085</v>
      </c>
      <c r="T295" s="4"/>
    </row>
    <row r="296" spans="1:20" ht="15.75" thickBot="1" x14ac:dyDescent="0.3">
      <c r="A296" s="1">
        <v>286</v>
      </c>
      <c r="B296" t="s">
        <v>4819</v>
      </c>
      <c r="C296" s="4" t="s">
        <v>26</v>
      </c>
      <c r="D296" s="4" t="s">
        <v>24</v>
      </c>
      <c r="E296" s="2"/>
      <c r="F296" s="4" t="s">
        <v>7061</v>
      </c>
      <c r="G296" s="4" t="s">
        <v>95</v>
      </c>
      <c r="H296" s="4" t="s">
        <v>6998</v>
      </c>
      <c r="I296" s="4">
        <v>1</v>
      </c>
      <c r="J296" s="4" t="s">
        <v>6895</v>
      </c>
      <c r="K296" s="4">
        <v>27086333</v>
      </c>
      <c r="L296" s="6"/>
      <c r="M296" s="3">
        <v>45085</v>
      </c>
      <c r="N296" s="4">
        <v>1</v>
      </c>
      <c r="O296" s="4" t="s">
        <v>6895</v>
      </c>
      <c r="P296" s="4">
        <v>27086333</v>
      </c>
      <c r="Q296" s="6"/>
      <c r="R296" s="4">
        <v>10723</v>
      </c>
      <c r="S296" s="3">
        <v>45085</v>
      </c>
      <c r="T296" s="4"/>
    </row>
    <row r="297" spans="1:20" ht="15.75" thickBot="1" x14ac:dyDescent="0.3">
      <c r="A297" s="1">
        <v>287</v>
      </c>
      <c r="B297" t="s">
        <v>4820</v>
      </c>
      <c r="C297" s="4" t="s">
        <v>26</v>
      </c>
      <c r="D297" s="4" t="s">
        <v>24</v>
      </c>
      <c r="E297" s="2"/>
      <c r="F297" s="4" t="s">
        <v>7061</v>
      </c>
      <c r="G297" s="4" t="s">
        <v>95</v>
      </c>
      <c r="H297" s="4" t="s">
        <v>6998</v>
      </c>
      <c r="I297" s="4">
        <v>1</v>
      </c>
      <c r="J297" s="4" t="s">
        <v>6895</v>
      </c>
      <c r="K297" s="4">
        <v>27086333</v>
      </c>
      <c r="L297" s="6"/>
      <c r="M297" s="3">
        <v>45085</v>
      </c>
      <c r="N297" s="4">
        <v>1</v>
      </c>
      <c r="O297" s="4" t="s">
        <v>6895</v>
      </c>
      <c r="P297" s="4">
        <v>27086333</v>
      </c>
      <c r="Q297" s="6"/>
      <c r="R297" s="4">
        <v>10723</v>
      </c>
      <c r="S297" s="3">
        <v>45085</v>
      </c>
      <c r="T297" s="4"/>
    </row>
    <row r="298" spans="1:20" ht="15.75" thickBot="1" x14ac:dyDescent="0.3">
      <c r="A298" s="1">
        <v>288</v>
      </c>
      <c r="B298" t="s">
        <v>4821</v>
      </c>
      <c r="C298" s="4" t="s">
        <v>26</v>
      </c>
      <c r="D298" s="4" t="s">
        <v>24</v>
      </c>
      <c r="E298" s="2"/>
      <c r="F298" s="4" t="s">
        <v>7061</v>
      </c>
      <c r="G298" s="4" t="s">
        <v>95</v>
      </c>
      <c r="H298" s="4" t="s">
        <v>6998</v>
      </c>
      <c r="I298" s="4">
        <v>1</v>
      </c>
      <c r="J298" s="4" t="s">
        <v>6895</v>
      </c>
      <c r="K298" s="4">
        <v>27086333</v>
      </c>
      <c r="L298" s="6"/>
      <c r="M298" s="3">
        <v>45085</v>
      </c>
      <c r="N298" s="4">
        <v>1</v>
      </c>
      <c r="O298" s="4" t="s">
        <v>6895</v>
      </c>
      <c r="P298" s="4">
        <v>27086333</v>
      </c>
      <c r="Q298" s="6"/>
      <c r="R298" s="4">
        <v>10723</v>
      </c>
      <c r="S298" s="3">
        <v>45085</v>
      </c>
      <c r="T298" s="4"/>
    </row>
    <row r="299" spans="1:20" ht="15.75" thickBot="1" x14ac:dyDescent="0.3">
      <c r="A299" s="1">
        <v>289</v>
      </c>
      <c r="B299" t="s">
        <v>4822</v>
      </c>
      <c r="C299" s="4" t="s">
        <v>26</v>
      </c>
      <c r="D299" s="4" t="s">
        <v>24</v>
      </c>
      <c r="E299" s="2"/>
      <c r="F299" s="4" t="s">
        <v>7061</v>
      </c>
      <c r="G299" s="4" t="s">
        <v>95</v>
      </c>
      <c r="H299" s="4" t="s">
        <v>6998</v>
      </c>
      <c r="I299" s="4">
        <v>1</v>
      </c>
      <c r="J299" s="4" t="s">
        <v>6895</v>
      </c>
      <c r="K299" s="4">
        <v>27086333</v>
      </c>
      <c r="L299" s="6"/>
      <c r="M299" s="3">
        <v>45085</v>
      </c>
      <c r="N299" s="4">
        <v>1</v>
      </c>
      <c r="O299" s="4" t="s">
        <v>6895</v>
      </c>
      <c r="P299" s="4">
        <v>27086333</v>
      </c>
      <c r="Q299" s="6"/>
      <c r="R299" s="4">
        <v>10723</v>
      </c>
      <c r="S299" s="3">
        <v>45085</v>
      </c>
      <c r="T299" s="4"/>
    </row>
    <row r="300" spans="1:20" ht="15.75" thickBot="1" x14ac:dyDescent="0.3">
      <c r="A300" s="1">
        <v>290</v>
      </c>
      <c r="B300" t="s">
        <v>4823</v>
      </c>
      <c r="C300" s="4" t="s">
        <v>26</v>
      </c>
      <c r="D300" s="4" t="s">
        <v>24</v>
      </c>
      <c r="E300" s="2"/>
      <c r="F300" s="4" t="s">
        <v>7061</v>
      </c>
      <c r="G300" s="4" t="s">
        <v>95</v>
      </c>
      <c r="H300" s="4" t="s">
        <v>6998</v>
      </c>
      <c r="I300" s="4">
        <v>1</v>
      </c>
      <c r="J300" s="4" t="s">
        <v>6895</v>
      </c>
      <c r="K300" s="4">
        <v>27086333</v>
      </c>
      <c r="L300" s="6"/>
      <c r="M300" s="3">
        <v>45085</v>
      </c>
      <c r="N300" s="4">
        <v>1</v>
      </c>
      <c r="O300" s="4" t="s">
        <v>6895</v>
      </c>
      <c r="P300" s="4">
        <v>27086333</v>
      </c>
      <c r="Q300" s="6"/>
      <c r="R300" s="4">
        <v>10723</v>
      </c>
      <c r="S300" s="3">
        <v>45085</v>
      </c>
      <c r="T300" s="4"/>
    </row>
    <row r="301" spans="1:20" ht="15.75" thickBot="1" x14ac:dyDescent="0.3">
      <c r="A301" s="1">
        <v>291</v>
      </c>
      <c r="B301" t="s">
        <v>4824</v>
      </c>
      <c r="C301" s="4" t="s">
        <v>26</v>
      </c>
      <c r="D301" s="4" t="s">
        <v>24</v>
      </c>
      <c r="E301" s="2"/>
      <c r="F301" s="4" t="s">
        <v>7061</v>
      </c>
      <c r="G301" s="4" t="s">
        <v>95</v>
      </c>
      <c r="H301" s="4" t="s">
        <v>6998</v>
      </c>
      <c r="I301" s="4">
        <v>1</v>
      </c>
      <c r="J301" s="4" t="s">
        <v>6895</v>
      </c>
      <c r="K301" s="4">
        <v>27086333</v>
      </c>
      <c r="L301" s="6"/>
      <c r="M301" s="3">
        <v>45085</v>
      </c>
      <c r="N301" s="4">
        <v>1</v>
      </c>
      <c r="O301" s="4" t="s">
        <v>6895</v>
      </c>
      <c r="P301" s="4">
        <v>27086333</v>
      </c>
      <c r="Q301" s="6"/>
      <c r="R301" s="4">
        <v>10723</v>
      </c>
      <c r="S301" s="3">
        <v>45085</v>
      </c>
      <c r="T301" s="4"/>
    </row>
    <row r="302" spans="1:20" ht="15.75" thickBot="1" x14ac:dyDescent="0.3">
      <c r="A302" s="1">
        <v>292</v>
      </c>
      <c r="B302" t="s">
        <v>4825</v>
      </c>
      <c r="C302" s="4" t="s">
        <v>26</v>
      </c>
      <c r="D302" s="4" t="s">
        <v>24</v>
      </c>
      <c r="E302" s="2"/>
      <c r="F302" s="4" t="s">
        <v>7061</v>
      </c>
      <c r="G302" s="4" t="s">
        <v>95</v>
      </c>
      <c r="H302" s="4" t="s">
        <v>6998</v>
      </c>
      <c r="I302" s="4">
        <v>1</v>
      </c>
      <c r="J302" s="4" t="s">
        <v>6895</v>
      </c>
      <c r="K302" s="4">
        <v>27086333</v>
      </c>
      <c r="L302" s="6"/>
      <c r="M302" s="3">
        <v>45085</v>
      </c>
      <c r="N302" s="4">
        <v>1</v>
      </c>
      <c r="O302" s="4" t="s">
        <v>6895</v>
      </c>
      <c r="P302" s="4">
        <v>27086333</v>
      </c>
      <c r="Q302" s="6"/>
      <c r="R302" s="4">
        <v>10723</v>
      </c>
      <c r="S302" s="3">
        <v>45085</v>
      </c>
      <c r="T302" s="4"/>
    </row>
    <row r="303" spans="1:20" ht="15.75" thickBot="1" x14ac:dyDescent="0.3">
      <c r="A303" s="1">
        <v>293</v>
      </c>
      <c r="B303" t="s">
        <v>4826</v>
      </c>
      <c r="C303" s="4" t="s">
        <v>26</v>
      </c>
      <c r="D303" s="4" t="s">
        <v>24</v>
      </c>
      <c r="E303" s="2"/>
      <c r="F303" s="4" t="s">
        <v>7061</v>
      </c>
      <c r="G303" s="4" t="s">
        <v>95</v>
      </c>
      <c r="H303" s="4" t="s">
        <v>6998</v>
      </c>
      <c r="I303" s="4">
        <v>1</v>
      </c>
      <c r="J303" s="4" t="s">
        <v>6895</v>
      </c>
      <c r="K303" s="4">
        <v>27086333</v>
      </c>
      <c r="L303" s="6"/>
      <c r="M303" s="3">
        <v>45085</v>
      </c>
      <c r="N303" s="4">
        <v>1</v>
      </c>
      <c r="O303" s="4" t="s">
        <v>6895</v>
      </c>
      <c r="P303" s="4">
        <v>27086333</v>
      </c>
      <c r="Q303" s="6"/>
      <c r="R303" s="4">
        <v>10723</v>
      </c>
      <c r="S303" s="3">
        <v>45085</v>
      </c>
      <c r="T303" s="4"/>
    </row>
    <row r="304" spans="1:20" ht="15.75" thickBot="1" x14ac:dyDescent="0.3">
      <c r="A304" s="1">
        <v>294</v>
      </c>
      <c r="B304" t="s">
        <v>4827</v>
      </c>
      <c r="C304" s="4" t="s">
        <v>26</v>
      </c>
      <c r="D304" s="4" t="s">
        <v>24</v>
      </c>
      <c r="E304" s="2"/>
      <c r="F304" s="4" t="s">
        <v>7061</v>
      </c>
      <c r="G304" s="4" t="s">
        <v>95</v>
      </c>
      <c r="H304" s="4" t="s">
        <v>6998</v>
      </c>
      <c r="I304" s="4">
        <v>1</v>
      </c>
      <c r="J304" s="4" t="s">
        <v>6895</v>
      </c>
      <c r="K304" s="4">
        <v>27086333</v>
      </c>
      <c r="L304" s="6"/>
      <c r="M304" s="3">
        <v>45085</v>
      </c>
      <c r="N304" s="4">
        <v>1</v>
      </c>
      <c r="O304" s="4" t="s">
        <v>6895</v>
      </c>
      <c r="P304" s="4">
        <v>27086333</v>
      </c>
      <c r="Q304" s="6"/>
      <c r="R304" s="4">
        <v>10723</v>
      </c>
      <c r="S304" s="3">
        <v>45085</v>
      </c>
      <c r="T304" s="4"/>
    </row>
    <row r="305" spans="1:20" ht="15.75" thickBot="1" x14ac:dyDescent="0.3">
      <c r="A305" s="1">
        <v>295</v>
      </c>
      <c r="B305" t="s">
        <v>4828</v>
      </c>
      <c r="C305" s="4" t="s">
        <v>26</v>
      </c>
      <c r="D305" s="4" t="s">
        <v>24</v>
      </c>
      <c r="E305" s="2"/>
      <c r="F305" s="4" t="s">
        <v>7064</v>
      </c>
      <c r="G305" s="4" t="s">
        <v>95</v>
      </c>
      <c r="H305" s="4" t="s">
        <v>6991</v>
      </c>
      <c r="I305" s="4">
        <v>1</v>
      </c>
      <c r="J305" s="4" t="s">
        <v>6895</v>
      </c>
      <c r="K305" s="4">
        <v>16221333</v>
      </c>
      <c r="L305" s="6"/>
      <c r="M305" s="3">
        <v>45085</v>
      </c>
      <c r="N305" s="4">
        <v>1</v>
      </c>
      <c r="O305" s="4" t="s">
        <v>6895</v>
      </c>
      <c r="P305" s="4">
        <v>16221333</v>
      </c>
      <c r="Q305" s="6"/>
      <c r="R305" s="4">
        <v>10723</v>
      </c>
      <c r="S305" s="3">
        <v>45161</v>
      </c>
      <c r="T305" s="4"/>
    </row>
    <row r="306" spans="1:20" ht="15.75" thickBot="1" x14ac:dyDescent="0.3">
      <c r="A306" s="1">
        <v>296</v>
      </c>
      <c r="B306" t="s">
        <v>4829</v>
      </c>
      <c r="C306" s="4" t="s">
        <v>26</v>
      </c>
      <c r="D306" s="4" t="s">
        <v>24</v>
      </c>
      <c r="E306" s="2"/>
      <c r="F306" s="4" t="s">
        <v>7064</v>
      </c>
      <c r="G306" s="4" t="s">
        <v>95</v>
      </c>
      <c r="H306" s="4" t="s">
        <v>6991</v>
      </c>
      <c r="I306" s="4">
        <v>1</v>
      </c>
      <c r="J306" s="4" t="s">
        <v>6895</v>
      </c>
      <c r="K306" s="4">
        <v>16221333</v>
      </c>
      <c r="L306" s="6"/>
      <c r="M306" s="3">
        <v>45085</v>
      </c>
      <c r="N306" s="4">
        <v>1</v>
      </c>
      <c r="O306" s="4" t="s">
        <v>6895</v>
      </c>
      <c r="P306" s="4">
        <v>16221333</v>
      </c>
      <c r="Q306" s="6"/>
      <c r="R306" s="4">
        <v>10723</v>
      </c>
      <c r="S306" s="3">
        <v>45161</v>
      </c>
      <c r="T306" s="4"/>
    </row>
    <row r="307" spans="1:20" ht="15.75" thickBot="1" x14ac:dyDescent="0.3">
      <c r="A307" s="1">
        <v>297</v>
      </c>
      <c r="B307" t="s">
        <v>4830</v>
      </c>
      <c r="C307" s="4" t="s">
        <v>26</v>
      </c>
      <c r="D307" s="4" t="s">
        <v>24</v>
      </c>
      <c r="E307" s="2"/>
      <c r="F307" s="4" t="s">
        <v>7064</v>
      </c>
      <c r="G307" s="4" t="s">
        <v>95</v>
      </c>
      <c r="H307" s="4" t="s">
        <v>6991</v>
      </c>
      <c r="I307" s="4">
        <v>1</v>
      </c>
      <c r="J307" s="4" t="s">
        <v>6895</v>
      </c>
      <c r="K307" s="4">
        <v>16221333</v>
      </c>
      <c r="L307" s="6"/>
      <c r="M307" s="3">
        <v>45085</v>
      </c>
      <c r="N307" s="4">
        <v>1</v>
      </c>
      <c r="O307" s="4" t="s">
        <v>6895</v>
      </c>
      <c r="P307" s="4">
        <v>16221333</v>
      </c>
      <c r="Q307" s="6"/>
      <c r="R307" s="4">
        <v>10723</v>
      </c>
      <c r="S307" s="3">
        <v>45161</v>
      </c>
      <c r="T307" s="4"/>
    </row>
    <row r="308" spans="1:20" ht="15.75" thickBot="1" x14ac:dyDescent="0.3">
      <c r="A308" s="1">
        <v>298</v>
      </c>
      <c r="B308" t="s">
        <v>4831</v>
      </c>
      <c r="C308" s="4" t="s">
        <v>26</v>
      </c>
      <c r="D308" s="4" t="s">
        <v>24</v>
      </c>
      <c r="E308" s="2"/>
      <c r="F308" s="4" t="s">
        <v>7061</v>
      </c>
      <c r="G308" s="4" t="s">
        <v>95</v>
      </c>
      <c r="H308" s="4" t="s">
        <v>6991</v>
      </c>
      <c r="I308" s="4">
        <v>1</v>
      </c>
      <c r="J308" s="4" t="s">
        <v>6895</v>
      </c>
      <c r="K308" s="4">
        <v>16221333</v>
      </c>
      <c r="L308" s="6"/>
      <c r="M308" s="3">
        <v>45085</v>
      </c>
      <c r="N308" s="4">
        <v>1</v>
      </c>
      <c r="O308" s="4" t="s">
        <v>6895</v>
      </c>
      <c r="P308" s="4">
        <v>16221333</v>
      </c>
      <c r="Q308" s="6"/>
      <c r="R308" s="4">
        <v>10723</v>
      </c>
      <c r="S308" s="3">
        <v>45161</v>
      </c>
      <c r="T308" s="4"/>
    </row>
    <row r="309" spans="1:20" ht="15.75" thickBot="1" x14ac:dyDescent="0.3">
      <c r="A309" s="1">
        <v>299</v>
      </c>
      <c r="B309" t="s">
        <v>4832</v>
      </c>
      <c r="C309" s="4" t="s">
        <v>26</v>
      </c>
      <c r="D309" s="4" t="s">
        <v>24</v>
      </c>
      <c r="E309" s="2"/>
      <c r="F309" s="4" t="s">
        <v>7061</v>
      </c>
      <c r="G309" s="4" t="s">
        <v>95</v>
      </c>
      <c r="H309" s="4" t="s">
        <v>6991</v>
      </c>
      <c r="I309" s="4">
        <v>1</v>
      </c>
      <c r="J309" s="4" t="s">
        <v>6895</v>
      </c>
      <c r="K309" s="4">
        <v>16221333</v>
      </c>
      <c r="L309" s="6"/>
      <c r="M309" s="3">
        <v>45085</v>
      </c>
      <c r="N309" s="4">
        <v>1</v>
      </c>
      <c r="O309" s="4" t="s">
        <v>6895</v>
      </c>
      <c r="P309" s="4">
        <v>16221333</v>
      </c>
      <c r="Q309" s="6"/>
      <c r="R309" s="4">
        <v>10723</v>
      </c>
      <c r="S309" s="3">
        <v>45161</v>
      </c>
      <c r="T309" s="4"/>
    </row>
    <row r="310" spans="1:20" ht="15.75" thickBot="1" x14ac:dyDescent="0.3">
      <c r="A310" s="1">
        <v>300</v>
      </c>
      <c r="B310" t="s">
        <v>4833</v>
      </c>
      <c r="C310" s="4" t="s">
        <v>26</v>
      </c>
      <c r="D310" s="4" t="s">
        <v>24</v>
      </c>
      <c r="E310" s="2"/>
      <c r="F310" s="4" t="s">
        <v>7061</v>
      </c>
      <c r="G310" s="4" t="s">
        <v>95</v>
      </c>
      <c r="H310" s="4" t="s">
        <v>6991</v>
      </c>
      <c r="I310" s="4">
        <v>1</v>
      </c>
      <c r="J310" s="4" t="s">
        <v>6895</v>
      </c>
      <c r="K310" s="4">
        <v>27086333</v>
      </c>
      <c r="L310" s="6"/>
      <c r="M310" s="3">
        <v>45085</v>
      </c>
      <c r="N310" s="4">
        <v>1</v>
      </c>
      <c r="O310" s="4" t="s">
        <v>6895</v>
      </c>
      <c r="P310" s="4">
        <v>16221333</v>
      </c>
      <c r="Q310" s="6"/>
      <c r="R310" s="4">
        <v>10723</v>
      </c>
      <c r="S310" s="3">
        <v>45161</v>
      </c>
      <c r="T310" s="4"/>
    </row>
    <row r="311" spans="1:20" ht="15.75" thickBot="1" x14ac:dyDescent="0.3">
      <c r="A311" s="1">
        <v>301</v>
      </c>
      <c r="B311" t="s">
        <v>4834</v>
      </c>
      <c r="C311" s="4" t="s">
        <v>26</v>
      </c>
      <c r="D311" s="4" t="s">
        <v>24</v>
      </c>
      <c r="E311" s="2"/>
      <c r="F311" s="4" t="s">
        <v>7065</v>
      </c>
      <c r="G311" s="4" t="s">
        <v>95</v>
      </c>
      <c r="H311" s="4" t="s">
        <v>6991</v>
      </c>
      <c r="I311" s="4">
        <v>1</v>
      </c>
      <c r="J311" s="4" t="s">
        <v>6895</v>
      </c>
      <c r="K311" s="4">
        <v>12036666</v>
      </c>
      <c r="L311" s="6"/>
      <c r="M311" s="3">
        <v>45085</v>
      </c>
      <c r="N311" s="4">
        <v>1</v>
      </c>
      <c r="O311" s="4" t="s">
        <v>6895</v>
      </c>
      <c r="P311" s="4">
        <v>10886666</v>
      </c>
      <c r="Q311" s="6"/>
      <c r="R311" s="4">
        <v>36223</v>
      </c>
      <c r="S311" s="3">
        <v>45124</v>
      </c>
      <c r="T311" s="4"/>
    </row>
    <row r="312" spans="1:20" ht="15.75" thickBot="1" x14ac:dyDescent="0.3">
      <c r="A312" s="1">
        <v>302</v>
      </c>
      <c r="B312" t="s">
        <v>4835</v>
      </c>
      <c r="C312" s="4" t="s">
        <v>26</v>
      </c>
      <c r="D312" s="4" t="s">
        <v>24</v>
      </c>
      <c r="E312" s="2"/>
      <c r="F312" s="4" t="s">
        <v>7066</v>
      </c>
      <c r="G312" s="4" t="s">
        <v>95</v>
      </c>
      <c r="H312" s="4" t="s">
        <v>6991</v>
      </c>
      <c r="I312" s="4">
        <v>1</v>
      </c>
      <c r="J312" s="4" t="s">
        <v>6895</v>
      </c>
      <c r="K312" s="4">
        <v>12036666</v>
      </c>
      <c r="L312" s="6"/>
      <c r="M312" s="3">
        <v>45085</v>
      </c>
      <c r="N312" s="4">
        <v>1</v>
      </c>
      <c r="O312" s="4" t="s">
        <v>6895</v>
      </c>
      <c r="P312" s="4">
        <v>10886666</v>
      </c>
      <c r="Q312" s="6"/>
      <c r="R312" s="4">
        <v>36223</v>
      </c>
      <c r="S312" s="3">
        <v>45124</v>
      </c>
      <c r="T312" s="4" t="s">
        <v>7144</v>
      </c>
    </row>
    <row r="313" spans="1:20" ht="15.75" thickBot="1" x14ac:dyDescent="0.3">
      <c r="A313" s="1">
        <v>303</v>
      </c>
      <c r="B313" t="s">
        <v>4836</v>
      </c>
      <c r="C313" s="4" t="s">
        <v>26</v>
      </c>
      <c r="D313" s="4" t="s">
        <v>24</v>
      </c>
      <c r="E313" s="2"/>
      <c r="F313" s="4" t="s">
        <v>7065</v>
      </c>
      <c r="G313" s="4" t="s">
        <v>95</v>
      </c>
      <c r="H313" s="4" t="s">
        <v>6991</v>
      </c>
      <c r="I313" s="4">
        <v>1</v>
      </c>
      <c r="J313" s="4" t="s">
        <v>6895</v>
      </c>
      <c r="K313" s="4">
        <v>12036666</v>
      </c>
      <c r="L313" s="6"/>
      <c r="M313" s="3">
        <v>45085</v>
      </c>
      <c r="N313" s="4">
        <v>1</v>
      </c>
      <c r="O313" s="4" t="s">
        <v>6895</v>
      </c>
      <c r="P313" s="4">
        <v>10886666</v>
      </c>
      <c r="Q313" s="6"/>
      <c r="R313" s="4">
        <v>36223</v>
      </c>
      <c r="S313" s="3">
        <v>45124</v>
      </c>
      <c r="T313" s="4"/>
    </row>
    <row r="314" spans="1:20" ht="15.75" thickBot="1" x14ac:dyDescent="0.3">
      <c r="A314" s="1">
        <v>304</v>
      </c>
      <c r="B314" t="s">
        <v>4837</v>
      </c>
      <c r="C314" s="4" t="s">
        <v>26</v>
      </c>
      <c r="D314" s="4" t="s">
        <v>24</v>
      </c>
      <c r="E314" s="2"/>
      <c r="F314" s="4" t="s">
        <v>7065</v>
      </c>
      <c r="G314" s="4" t="s">
        <v>95</v>
      </c>
      <c r="H314" s="4" t="s">
        <v>6991</v>
      </c>
      <c r="I314" s="4">
        <v>1</v>
      </c>
      <c r="J314" s="4" t="s">
        <v>6895</v>
      </c>
      <c r="K314" s="4">
        <v>12036666</v>
      </c>
      <c r="L314" s="6"/>
      <c r="M314" s="3">
        <v>45085</v>
      </c>
      <c r="N314" s="4">
        <v>1</v>
      </c>
      <c r="O314" s="4" t="s">
        <v>6895</v>
      </c>
      <c r="P314" s="4">
        <v>10886666</v>
      </c>
      <c r="Q314" s="6"/>
      <c r="R314" s="4">
        <v>36223</v>
      </c>
      <c r="S314" s="3">
        <v>45124</v>
      </c>
      <c r="T314" s="4"/>
    </row>
    <row r="315" spans="1:20" ht="15.75" thickBot="1" x14ac:dyDescent="0.3">
      <c r="A315" s="1">
        <v>305</v>
      </c>
      <c r="B315" t="s">
        <v>4838</v>
      </c>
      <c r="C315" s="4" t="s">
        <v>26</v>
      </c>
      <c r="D315" s="4" t="s">
        <v>24</v>
      </c>
      <c r="E315" s="2"/>
      <c r="F315" s="4" t="s">
        <v>7065</v>
      </c>
      <c r="G315" s="4" t="s">
        <v>95</v>
      </c>
      <c r="H315" s="4" t="s">
        <v>6991</v>
      </c>
      <c r="I315" s="4">
        <v>1</v>
      </c>
      <c r="J315" s="4" t="s">
        <v>6895</v>
      </c>
      <c r="K315" s="4">
        <v>12036666</v>
      </c>
      <c r="L315" s="6"/>
      <c r="M315" s="3">
        <v>45085</v>
      </c>
      <c r="N315" s="4">
        <v>1</v>
      </c>
      <c r="O315" s="4" t="s">
        <v>6895</v>
      </c>
      <c r="P315" s="4">
        <v>10886666</v>
      </c>
      <c r="Q315" s="6"/>
      <c r="R315" s="4">
        <v>36223</v>
      </c>
      <c r="S315" s="3">
        <v>45124</v>
      </c>
      <c r="T315" s="4"/>
    </row>
    <row r="316" spans="1:20" ht="15.75" thickBot="1" x14ac:dyDescent="0.3">
      <c r="A316" s="1">
        <v>306</v>
      </c>
      <c r="B316" t="s">
        <v>4839</v>
      </c>
      <c r="C316" s="4" t="s">
        <v>26</v>
      </c>
      <c r="D316" s="4" t="s">
        <v>24</v>
      </c>
      <c r="E316" s="2"/>
      <c r="F316" s="4" t="s">
        <v>7065</v>
      </c>
      <c r="G316" s="4" t="s">
        <v>95</v>
      </c>
      <c r="H316" s="4" t="s">
        <v>6991</v>
      </c>
      <c r="I316" s="4">
        <v>1</v>
      </c>
      <c r="J316" s="4" t="s">
        <v>6895</v>
      </c>
      <c r="K316" s="4">
        <v>12036666</v>
      </c>
      <c r="L316" s="6"/>
      <c r="M316" s="3">
        <v>45085</v>
      </c>
      <c r="N316" s="4">
        <v>1</v>
      </c>
      <c r="O316" s="4" t="s">
        <v>6895</v>
      </c>
      <c r="P316" s="4">
        <v>10886666</v>
      </c>
      <c r="Q316" s="6"/>
      <c r="R316" s="4">
        <v>36223</v>
      </c>
      <c r="S316" s="3">
        <v>45124</v>
      </c>
      <c r="T316" s="4"/>
    </row>
    <row r="317" spans="1:20" ht="15.75" thickBot="1" x14ac:dyDescent="0.3">
      <c r="A317" s="1">
        <v>307</v>
      </c>
      <c r="B317" t="s">
        <v>4840</v>
      </c>
      <c r="C317" s="4" t="s">
        <v>26</v>
      </c>
      <c r="D317" s="4" t="s">
        <v>24</v>
      </c>
      <c r="E317" s="2"/>
      <c r="F317" s="4" t="s">
        <v>7065</v>
      </c>
      <c r="G317" s="4" t="s">
        <v>95</v>
      </c>
      <c r="H317" s="4" t="s">
        <v>6991</v>
      </c>
      <c r="I317" s="4">
        <v>1</v>
      </c>
      <c r="J317" s="4" t="s">
        <v>6895</v>
      </c>
      <c r="K317" s="4">
        <v>12036666</v>
      </c>
      <c r="L317" s="6"/>
      <c r="M317" s="3">
        <v>45085</v>
      </c>
      <c r="N317" s="4">
        <v>1</v>
      </c>
      <c r="O317" s="4" t="s">
        <v>6895</v>
      </c>
      <c r="P317" s="4">
        <v>10886666</v>
      </c>
      <c r="Q317" s="6"/>
      <c r="R317" s="4">
        <v>36223</v>
      </c>
      <c r="S317" s="3">
        <v>45124</v>
      </c>
      <c r="T317" s="4"/>
    </row>
    <row r="318" spans="1:20" ht="15.75" thickBot="1" x14ac:dyDescent="0.3">
      <c r="A318" s="1">
        <v>308</v>
      </c>
      <c r="B318" t="s">
        <v>4841</v>
      </c>
      <c r="C318" s="4" t="s">
        <v>26</v>
      </c>
      <c r="D318" s="4" t="s">
        <v>24</v>
      </c>
      <c r="E318" s="2"/>
      <c r="F318" s="4" t="s">
        <v>7065</v>
      </c>
      <c r="G318" s="4" t="s">
        <v>95</v>
      </c>
      <c r="H318" s="4" t="s">
        <v>6991</v>
      </c>
      <c r="I318" s="4">
        <v>1</v>
      </c>
      <c r="J318" s="4" t="s">
        <v>6895</v>
      </c>
      <c r="K318" s="4">
        <v>12036666</v>
      </c>
      <c r="L318" s="6"/>
      <c r="M318" s="3">
        <v>45085</v>
      </c>
      <c r="N318" s="4">
        <v>1</v>
      </c>
      <c r="O318" s="4" t="s">
        <v>6895</v>
      </c>
      <c r="P318" s="4">
        <v>10886666</v>
      </c>
      <c r="Q318" s="6"/>
      <c r="R318" s="4">
        <v>36223</v>
      </c>
      <c r="S318" s="3">
        <v>45124</v>
      </c>
      <c r="T318" s="4"/>
    </row>
    <row r="319" spans="1:20" ht="15.75" thickBot="1" x14ac:dyDescent="0.3">
      <c r="A319" s="1">
        <v>309</v>
      </c>
      <c r="B319" t="s">
        <v>4842</v>
      </c>
      <c r="C319" s="4" t="s">
        <v>26</v>
      </c>
      <c r="D319" s="4" t="s">
        <v>24</v>
      </c>
      <c r="E319" s="2"/>
      <c r="F319" s="4" t="s">
        <v>7065</v>
      </c>
      <c r="G319" s="4" t="s">
        <v>95</v>
      </c>
      <c r="H319" s="4" t="s">
        <v>6991</v>
      </c>
      <c r="I319" s="4">
        <v>1</v>
      </c>
      <c r="J319" s="4" t="s">
        <v>6895</v>
      </c>
      <c r="K319" s="4">
        <v>12036666</v>
      </c>
      <c r="L319" s="6"/>
      <c r="M319" s="3">
        <v>45085</v>
      </c>
      <c r="N319" s="4">
        <v>1</v>
      </c>
      <c r="O319" s="4" t="s">
        <v>6895</v>
      </c>
      <c r="P319" s="4">
        <v>10886666</v>
      </c>
      <c r="Q319" s="6"/>
      <c r="R319" s="4">
        <v>36223</v>
      </c>
      <c r="S319" s="3">
        <v>45124</v>
      </c>
      <c r="T319" s="4"/>
    </row>
    <row r="320" spans="1:20" ht="15.75" thickBot="1" x14ac:dyDescent="0.3">
      <c r="A320" s="1">
        <v>310</v>
      </c>
      <c r="B320" t="s">
        <v>4843</v>
      </c>
      <c r="C320" s="4" t="s">
        <v>26</v>
      </c>
      <c r="D320" s="4" t="s">
        <v>24</v>
      </c>
      <c r="E320" s="2"/>
      <c r="F320" s="4" t="s">
        <v>7065</v>
      </c>
      <c r="G320" s="4" t="s">
        <v>95</v>
      </c>
      <c r="H320" s="4" t="s">
        <v>6991</v>
      </c>
      <c r="I320" s="4">
        <v>1</v>
      </c>
      <c r="J320" s="4" t="s">
        <v>6895</v>
      </c>
      <c r="K320" s="4">
        <v>12036666</v>
      </c>
      <c r="L320" s="6"/>
      <c r="M320" s="3">
        <v>45085</v>
      </c>
      <c r="N320" s="4">
        <v>1</v>
      </c>
      <c r="O320" s="4" t="s">
        <v>6895</v>
      </c>
      <c r="P320" s="4">
        <v>10886666</v>
      </c>
      <c r="Q320" s="6"/>
      <c r="R320" s="4">
        <v>36223</v>
      </c>
      <c r="S320" s="3">
        <v>45124</v>
      </c>
      <c r="T320" s="4"/>
    </row>
    <row r="321" spans="1:20" ht="15.75" thickBot="1" x14ac:dyDescent="0.3">
      <c r="A321" s="1">
        <v>311</v>
      </c>
      <c r="B321" t="s">
        <v>4844</v>
      </c>
      <c r="C321" s="4" t="s">
        <v>26</v>
      </c>
      <c r="D321" s="4" t="s">
        <v>24</v>
      </c>
      <c r="E321" s="2"/>
      <c r="F321" s="4" t="s">
        <v>7065</v>
      </c>
      <c r="G321" s="4" t="s">
        <v>95</v>
      </c>
      <c r="H321" s="4" t="s">
        <v>6991</v>
      </c>
      <c r="I321" s="4">
        <v>1</v>
      </c>
      <c r="J321" s="4" t="s">
        <v>6895</v>
      </c>
      <c r="K321" s="4">
        <v>12036666</v>
      </c>
      <c r="L321" s="6"/>
      <c r="M321" s="3">
        <v>45085</v>
      </c>
      <c r="N321" s="4">
        <v>1</v>
      </c>
      <c r="O321" s="4" t="s">
        <v>6895</v>
      </c>
      <c r="P321" s="4">
        <v>10886666</v>
      </c>
      <c r="Q321" s="6"/>
      <c r="R321" s="4">
        <v>36223</v>
      </c>
      <c r="S321" s="3">
        <v>45124</v>
      </c>
      <c r="T321" s="4"/>
    </row>
    <row r="322" spans="1:20" ht="15.75" thickBot="1" x14ac:dyDescent="0.3">
      <c r="A322" s="1">
        <v>312</v>
      </c>
      <c r="B322" t="s">
        <v>4845</v>
      </c>
      <c r="C322" s="4" t="s">
        <v>26</v>
      </c>
      <c r="D322" s="4" t="s">
        <v>24</v>
      </c>
      <c r="E322" s="2"/>
      <c r="F322" s="4" t="s">
        <v>7065</v>
      </c>
      <c r="G322" s="4" t="s">
        <v>95</v>
      </c>
      <c r="H322" s="4" t="s">
        <v>6991</v>
      </c>
      <c r="I322" s="4">
        <v>1</v>
      </c>
      <c r="J322" s="4" t="s">
        <v>6895</v>
      </c>
      <c r="K322" s="4">
        <v>12036666</v>
      </c>
      <c r="L322" s="6"/>
      <c r="M322" s="3">
        <v>45085</v>
      </c>
      <c r="N322" s="4">
        <v>1</v>
      </c>
      <c r="O322" s="4" t="s">
        <v>6895</v>
      </c>
      <c r="P322" s="4">
        <v>10886666</v>
      </c>
      <c r="Q322" s="6"/>
      <c r="R322" s="4">
        <v>36223</v>
      </c>
      <c r="S322" s="3">
        <v>45124</v>
      </c>
      <c r="T322" s="4"/>
    </row>
    <row r="323" spans="1:20" ht="15.75" thickBot="1" x14ac:dyDescent="0.3">
      <c r="A323" s="1">
        <v>313</v>
      </c>
      <c r="B323" t="s">
        <v>4846</v>
      </c>
      <c r="C323" s="4" t="s">
        <v>26</v>
      </c>
      <c r="D323" s="4" t="s">
        <v>24</v>
      </c>
      <c r="E323" s="2"/>
      <c r="F323" s="4" t="s">
        <v>7065</v>
      </c>
      <c r="G323" s="4" t="s">
        <v>95</v>
      </c>
      <c r="H323" s="4" t="s">
        <v>6991</v>
      </c>
      <c r="I323" s="4">
        <v>1</v>
      </c>
      <c r="J323" s="4" t="s">
        <v>6895</v>
      </c>
      <c r="K323" s="4">
        <v>12036666</v>
      </c>
      <c r="L323" s="6"/>
      <c r="M323" s="3">
        <v>45085</v>
      </c>
      <c r="N323" s="4">
        <v>1</v>
      </c>
      <c r="O323" s="4" t="s">
        <v>6895</v>
      </c>
      <c r="P323" s="4">
        <v>10886666</v>
      </c>
      <c r="Q323" s="6"/>
      <c r="R323" s="4">
        <v>36223</v>
      </c>
      <c r="S323" s="3">
        <v>45124</v>
      </c>
      <c r="T323" s="4"/>
    </row>
    <row r="324" spans="1:20" ht="15.75" thickBot="1" x14ac:dyDescent="0.3">
      <c r="A324" s="1">
        <v>314</v>
      </c>
      <c r="B324" t="s">
        <v>4847</v>
      </c>
      <c r="C324" s="4" t="s">
        <v>26</v>
      </c>
      <c r="D324" s="4" t="s">
        <v>24</v>
      </c>
      <c r="E324" s="2"/>
      <c r="F324" s="4" t="s">
        <v>7066</v>
      </c>
      <c r="G324" s="4" t="s">
        <v>95</v>
      </c>
      <c r="H324" s="4" t="s">
        <v>6991</v>
      </c>
      <c r="I324" s="4">
        <v>1</v>
      </c>
      <c r="J324" s="4" t="s">
        <v>6895</v>
      </c>
      <c r="K324" s="4">
        <v>12036666</v>
      </c>
      <c r="L324" s="6"/>
      <c r="M324" s="3">
        <v>45085</v>
      </c>
      <c r="N324" s="4">
        <v>1</v>
      </c>
      <c r="O324" s="4" t="s">
        <v>6895</v>
      </c>
      <c r="P324" s="4">
        <v>10886666</v>
      </c>
      <c r="Q324" s="6"/>
      <c r="R324" s="4">
        <v>36223</v>
      </c>
      <c r="S324" s="3">
        <v>45124</v>
      </c>
      <c r="T324" s="4"/>
    </row>
    <row r="325" spans="1:20" ht="15.75" thickBot="1" x14ac:dyDescent="0.3">
      <c r="A325" s="1">
        <v>315</v>
      </c>
      <c r="B325" t="s">
        <v>4848</v>
      </c>
      <c r="C325" s="4" t="s">
        <v>26</v>
      </c>
      <c r="D325" s="4" t="s">
        <v>24</v>
      </c>
      <c r="E325" s="2"/>
      <c r="F325" s="4" t="s">
        <v>7065</v>
      </c>
      <c r="G325" s="4" t="s">
        <v>95</v>
      </c>
      <c r="H325" s="4" t="s">
        <v>6991</v>
      </c>
      <c r="I325" s="4">
        <v>1</v>
      </c>
      <c r="J325" s="4" t="s">
        <v>6895</v>
      </c>
      <c r="K325" s="4">
        <v>12036666</v>
      </c>
      <c r="L325" s="6"/>
      <c r="M325" s="3">
        <v>45085</v>
      </c>
      <c r="N325" s="4">
        <v>1</v>
      </c>
      <c r="O325" s="4" t="s">
        <v>6895</v>
      </c>
      <c r="P325" s="4">
        <v>10886666</v>
      </c>
      <c r="Q325" s="6"/>
      <c r="R325" s="4">
        <v>36223</v>
      </c>
      <c r="S325" s="3">
        <v>45124</v>
      </c>
      <c r="T325" s="4"/>
    </row>
    <row r="326" spans="1:20" ht="15.75" thickBot="1" x14ac:dyDescent="0.3">
      <c r="A326" s="1">
        <v>316</v>
      </c>
      <c r="B326" t="s">
        <v>4849</v>
      </c>
      <c r="C326" s="4" t="s">
        <v>26</v>
      </c>
      <c r="D326" s="4" t="s">
        <v>24</v>
      </c>
      <c r="E326" s="2"/>
      <c r="F326" s="4" t="s">
        <v>7066</v>
      </c>
      <c r="G326" s="4" t="s">
        <v>95</v>
      </c>
      <c r="H326" s="4" t="s">
        <v>6991</v>
      </c>
      <c r="I326" s="4">
        <v>1</v>
      </c>
      <c r="J326" s="4" t="s">
        <v>6895</v>
      </c>
      <c r="K326" s="4">
        <v>12036666</v>
      </c>
      <c r="L326" s="6"/>
      <c r="M326" s="3">
        <v>45085</v>
      </c>
      <c r="N326" s="4">
        <v>1</v>
      </c>
      <c r="O326" s="4" t="s">
        <v>6895</v>
      </c>
      <c r="P326" s="4">
        <v>10886666</v>
      </c>
      <c r="Q326" s="6"/>
      <c r="R326" s="4">
        <v>36223</v>
      </c>
      <c r="S326" s="3">
        <v>45124</v>
      </c>
      <c r="T326" s="4"/>
    </row>
    <row r="327" spans="1:20" ht="15.75" thickBot="1" x14ac:dyDescent="0.3">
      <c r="A327" s="1">
        <v>317</v>
      </c>
      <c r="B327" t="s">
        <v>4850</v>
      </c>
      <c r="C327" s="4" t="s">
        <v>26</v>
      </c>
      <c r="D327" s="4" t="s">
        <v>24</v>
      </c>
      <c r="E327" s="2"/>
      <c r="F327" s="4" t="s">
        <v>7065</v>
      </c>
      <c r="G327" s="4" t="s">
        <v>95</v>
      </c>
      <c r="H327" s="4" t="s">
        <v>6991</v>
      </c>
      <c r="I327" s="4">
        <v>1</v>
      </c>
      <c r="J327" s="4" t="s">
        <v>6895</v>
      </c>
      <c r="K327" s="4">
        <v>12036666</v>
      </c>
      <c r="L327" s="6"/>
      <c r="M327" s="3">
        <v>45085</v>
      </c>
      <c r="N327" s="4">
        <v>1</v>
      </c>
      <c r="O327" s="4" t="s">
        <v>6895</v>
      </c>
      <c r="P327" s="4">
        <v>10886666</v>
      </c>
      <c r="Q327" s="6"/>
      <c r="R327" s="4">
        <v>36223</v>
      </c>
      <c r="S327" s="3">
        <v>45124</v>
      </c>
      <c r="T327" s="4"/>
    </row>
    <row r="328" spans="1:20" ht="15.75" thickBot="1" x14ac:dyDescent="0.3">
      <c r="A328" s="1">
        <v>318</v>
      </c>
      <c r="B328" t="s">
        <v>4851</v>
      </c>
      <c r="C328" s="4" t="s">
        <v>26</v>
      </c>
      <c r="D328" s="4" t="s">
        <v>24</v>
      </c>
      <c r="E328" s="2"/>
      <c r="F328" s="4" t="s">
        <v>7066</v>
      </c>
      <c r="G328" s="4" t="s">
        <v>95</v>
      </c>
      <c r="H328" s="4" t="s">
        <v>6991</v>
      </c>
      <c r="I328" s="4">
        <v>1</v>
      </c>
      <c r="J328" s="4" t="s">
        <v>6895</v>
      </c>
      <c r="K328" s="4">
        <v>12036666</v>
      </c>
      <c r="L328" s="6"/>
      <c r="M328" s="3">
        <v>45085</v>
      </c>
      <c r="N328" s="4">
        <v>1</v>
      </c>
      <c r="O328" s="4" t="s">
        <v>6895</v>
      </c>
      <c r="P328" s="4">
        <v>10886666</v>
      </c>
      <c r="Q328" s="6"/>
      <c r="R328" s="4">
        <v>36223</v>
      </c>
      <c r="S328" s="3">
        <v>45124</v>
      </c>
      <c r="T328" s="4"/>
    </row>
    <row r="329" spans="1:20" ht="15.75" thickBot="1" x14ac:dyDescent="0.3">
      <c r="A329" s="1">
        <v>319</v>
      </c>
      <c r="B329" t="s">
        <v>4852</v>
      </c>
      <c r="C329" s="4" t="s">
        <v>26</v>
      </c>
      <c r="D329" s="4" t="s">
        <v>24</v>
      </c>
      <c r="E329" s="2"/>
      <c r="F329" s="4" t="s">
        <v>7065</v>
      </c>
      <c r="G329" s="4" t="s">
        <v>95</v>
      </c>
      <c r="H329" s="4" t="s">
        <v>6991</v>
      </c>
      <c r="I329" s="4">
        <v>1</v>
      </c>
      <c r="J329" s="4" t="s">
        <v>6895</v>
      </c>
      <c r="K329" s="4">
        <v>12036666</v>
      </c>
      <c r="L329" s="6"/>
      <c r="M329" s="3">
        <v>45085</v>
      </c>
      <c r="N329" s="4">
        <v>1</v>
      </c>
      <c r="O329" s="4" t="s">
        <v>6895</v>
      </c>
      <c r="P329" s="4">
        <v>10886666</v>
      </c>
      <c r="Q329" s="6"/>
      <c r="R329" s="4">
        <v>36223</v>
      </c>
      <c r="S329" s="3">
        <v>45124</v>
      </c>
      <c r="T329" s="4"/>
    </row>
    <row r="330" spans="1:20" ht="15.75" thickBot="1" x14ac:dyDescent="0.3">
      <c r="A330" s="1">
        <v>320</v>
      </c>
      <c r="B330" t="s">
        <v>4853</v>
      </c>
      <c r="C330" s="4" t="s">
        <v>26</v>
      </c>
      <c r="D330" s="4" t="s">
        <v>24</v>
      </c>
      <c r="E330" s="2"/>
      <c r="F330" s="4" t="s">
        <v>7067</v>
      </c>
      <c r="G330" s="4" t="s">
        <v>100</v>
      </c>
      <c r="H330" s="4" t="s">
        <v>7068</v>
      </c>
      <c r="I330" s="4">
        <v>1</v>
      </c>
      <c r="J330" s="4" t="s">
        <v>6895</v>
      </c>
      <c r="K330" s="4">
        <v>6148757</v>
      </c>
      <c r="L330" s="6"/>
      <c r="M330" s="3">
        <v>45184</v>
      </c>
      <c r="N330" s="4">
        <v>1</v>
      </c>
      <c r="O330" s="4" t="s">
        <v>6895</v>
      </c>
      <c r="P330" s="4">
        <v>6148757</v>
      </c>
      <c r="Q330" s="6"/>
      <c r="R330" s="4">
        <v>56623</v>
      </c>
      <c r="S330" s="3">
        <v>45265</v>
      </c>
      <c r="T330" s="4" t="s">
        <v>7140</v>
      </c>
    </row>
    <row r="331" spans="1:20" ht="15.75" thickBot="1" x14ac:dyDescent="0.3">
      <c r="A331" s="1">
        <v>321</v>
      </c>
      <c r="B331" t="s">
        <v>4854</v>
      </c>
      <c r="C331" s="4" t="s">
        <v>26</v>
      </c>
      <c r="D331" s="4" t="s">
        <v>24</v>
      </c>
      <c r="E331" s="2"/>
      <c r="F331" s="4" t="s">
        <v>7069</v>
      </c>
      <c r="G331" s="4" t="s">
        <v>100</v>
      </c>
      <c r="H331" s="4" t="s">
        <v>6897</v>
      </c>
      <c r="I331" s="4">
        <v>1</v>
      </c>
      <c r="J331" s="4" t="s">
        <v>6895</v>
      </c>
      <c r="K331" s="4">
        <v>500000000</v>
      </c>
      <c r="L331" s="6"/>
      <c r="M331" s="3">
        <v>45214</v>
      </c>
      <c r="N331" s="4">
        <v>1</v>
      </c>
      <c r="O331" s="4" t="s">
        <v>6895</v>
      </c>
      <c r="P331" s="4">
        <v>429631405.57999998</v>
      </c>
      <c r="Q331" s="6"/>
      <c r="R331" s="4">
        <v>55623</v>
      </c>
      <c r="S331" s="3">
        <v>45275</v>
      </c>
      <c r="T331" s="4"/>
    </row>
    <row r="332" spans="1:20" ht="15.75" thickBot="1" x14ac:dyDescent="0.3">
      <c r="A332" s="1">
        <v>322</v>
      </c>
      <c r="B332" t="s">
        <v>4855</v>
      </c>
      <c r="C332" s="4" t="s">
        <v>26</v>
      </c>
      <c r="D332" s="4" t="s">
        <v>24</v>
      </c>
      <c r="E332" s="2"/>
      <c r="F332" s="4" t="s">
        <v>7070</v>
      </c>
      <c r="G332" s="4" t="s">
        <v>100</v>
      </c>
      <c r="H332" s="4" t="s">
        <v>6912</v>
      </c>
      <c r="I332" s="4">
        <v>1</v>
      </c>
      <c r="J332" s="4" t="s">
        <v>6895</v>
      </c>
      <c r="K332" s="4">
        <v>41403710</v>
      </c>
      <c r="L332" s="6"/>
      <c r="M332" s="3">
        <v>45245</v>
      </c>
      <c r="N332" s="4">
        <v>1</v>
      </c>
      <c r="O332" s="4" t="s">
        <v>6895</v>
      </c>
      <c r="P332" s="4">
        <v>33125000</v>
      </c>
      <c r="Q332" s="6"/>
      <c r="R332" s="4">
        <v>50623</v>
      </c>
      <c r="S332" s="3">
        <v>45274</v>
      </c>
      <c r="T332" s="4" t="s">
        <v>7140</v>
      </c>
    </row>
    <row r="333" spans="1:20" ht="15.75" thickBot="1" x14ac:dyDescent="0.3">
      <c r="A333" s="1">
        <v>323</v>
      </c>
      <c r="B333" t="s">
        <v>4856</v>
      </c>
      <c r="C333" s="4" t="s">
        <v>26</v>
      </c>
      <c r="D333" s="4" t="s">
        <v>24</v>
      </c>
      <c r="E333" s="2"/>
      <c r="F333" s="4" t="s">
        <v>7071</v>
      </c>
      <c r="G333" s="4" t="s">
        <v>95</v>
      </c>
      <c r="H333" s="4" t="s">
        <v>7072</v>
      </c>
      <c r="I333" s="4">
        <v>1</v>
      </c>
      <c r="J333" s="4" t="s">
        <v>6895</v>
      </c>
      <c r="K333" s="4">
        <v>58000000</v>
      </c>
      <c r="L333" s="6"/>
      <c r="M333" s="3">
        <v>45214</v>
      </c>
      <c r="N333" s="4">
        <v>1</v>
      </c>
      <c r="O333" s="4" t="s">
        <v>6895</v>
      </c>
      <c r="P333" s="4">
        <v>58000000</v>
      </c>
      <c r="Q333" s="6"/>
      <c r="R333" s="4">
        <v>53923</v>
      </c>
      <c r="S333" s="3">
        <v>45246</v>
      </c>
      <c r="T333" s="4"/>
    </row>
    <row r="334" spans="1:20" ht="15.75" thickBot="1" x14ac:dyDescent="0.3">
      <c r="A334" s="1">
        <v>324</v>
      </c>
      <c r="B334" t="s">
        <v>4857</v>
      </c>
      <c r="C334" s="4" t="s">
        <v>26</v>
      </c>
      <c r="D334" s="4" t="s">
        <v>24</v>
      </c>
      <c r="E334" s="2"/>
      <c r="F334" s="4" t="s">
        <v>7073</v>
      </c>
      <c r="G334" s="4" t="s">
        <v>95</v>
      </c>
      <c r="H334" s="4" t="s">
        <v>7072</v>
      </c>
      <c r="I334" s="4">
        <v>1</v>
      </c>
      <c r="J334" s="4" t="s">
        <v>6895</v>
      </c>
      <c r="K334" s="4">
        <v>58000000</v>
      </c>
      <c r="L334" s="6"/>
      <c r="M334" s="3">
        <v>45214</v>
      </c>
      <c r="N334" s="4">
        <v>1</v>
      </c>
      <c r="O334" s="4" t="s">
        <v>6895</v>
      </c>
      <c r="P334" s="4">
        <v>58000000</v>
      </c>
      <c r="Q334" s="6"/>
      <c r="R334" s="4">
        <v>57723</v>
      </c>
      <c r="S334" s="3">
        <v>45246</v>
      </c>
      <c r="T334" s="4"/>
    </row>
    <row r="335" spans="1:20" ht="15.75" thickBot="1" x14ac:dyDescent="0.3">
      <c r="A335" s="1">
        <v>325</v>
      </c>
      <c r="B335" t="s">
        <v>4858</v>
      </c>
      <c r="C335" s="4" t="s">
        <v>26</v>
      </c>
      <c r="D335" s="4" t="s">
        <v>24</v>
      </c>
      <c r="E335" s="2"/>
      <c r="F335" s="4" t="s">
        <v>7074</v>
      </c>
      <c r="G335" s="4" t="s">
        <v>95</v>
      </c>
      <c r="H335" s="4" t="s">
        <v>6964</v>
      </c>
      <c r="I335" s="4">
        <v>27</v>
      </c>
      <c r="J335" s="4" t="s">
        <v>6899</v>
      </c>
      <c r="K335" s="4">
        <v>26000000</v>
      </c>
      <c r="L335" s="6"/>
      <c r="M335" s="3">
        <v>45019</v>
      </c>
      <c r="N335" s="4">
        <v>27</v>
      </c>
      <c r="O335" s="4" t="s">
        <v>6899</v>
      </c>
      <c r="P335" s="4">
        <v>26000000</v>
      </c>
      <c r="Q335" s="6"/>
      <c r="R335" s="4">
        <v>27423</v>
      </c>
      <c r="S335" s="3">
        <v>45106</v>
      </c>
      <c r="T335" s="4"/>
    </row>
    <row r="336" spans="1:20" ht="15.75" thickBot="1" x14ac:dyDescent="0.3">
      <c r="A336" s="1">
        <v>326</v>
      </c>
      <c r="B336" t="s">
        <v>4859</v>
      </c>
      <c r="C336" s="4" t="s">
        <v>26</v>
      </c>
      <c r="D336" s="4" t="s">
        <v>24</v>
      </c>
      <c r="E336" s="2"/>
      <c r="F336" s="4" t="s">
        <v>7075</v>
      </c>
      <c r="G336" s="4" t="s">
        <v>95</v>
      </c>
      <c r="H336" s="4" t="s">
        <v>6987</v>
      </c>
      <c r="I336" s="4">
        <v>1</v>
      </c>
      <c r="J336" s="4" t="s">
        <v>6895</v>
      </c>
      <c r="K336" s="4">
        <v>20000000</v>
      </c>
      <c r="L336" s="6"/>
      <c r="M336" s="3">
        <v>45144</v>
      </c>
      <c r="N336" s="4">
        <v>1</v>
      </c>
      <c r="O336" s="4" t="s">
        <v>6895</v>
      </c>
      <c r="P336" s="4">
        <v>18666667</v>
      </c>
      <c r="Q336" s="6"/>
      <c r="R336" s="4">
        <v>40123</v>
      </c>
      <c r="S336" s="3">
        <v>45173</v>
      </c>
      <c r="T336" s="4"/>
    </row>
    <row r="337" spans="1:20" ht="15.75" thickBot="1" x14ac:dyDescent="0.3">
      <c r="A337" s="1">
        <v>327</v>
      </c>
      <c r="B337" t="s">
        <v>4860</v>
      </c>
      <c r="C337" s="4" t="s">
        <v>26</v>
      </c>
      <c r="D337" s="4" t="s">
        <v>24</v>
      </c>
      <c r="E337" s="2"/>
      <c r="F337" s="4" t="s">
        <v>7076</v>
      </c>
      <c r="G337" s="4" t="s">
        <v>95</v>
      </c>
      <c r="H337" s="4" t="s">
        <v>6985</v>
      </c>
      <c r="I337" s="4">
        <v>1</v>
      </c>
      <c r="J337" s="4" t="s">
        <v>6895</v>
      </c>
      <c r="K337" s="4">
        <v>22000000</v>
      </c>
      <c r="L337" s="6"/>
      <c r="M337" s="3">
        <v>45144</v>
      </c>
      <c r="N337" s="4">
        <v>1</v>
      </c>
      <c r="O337" s="4" t="s">
        <v>6895</v>
      </c>
      <c r="P337" s="4">
        <v>20533333</v>
      </c>
      <c r="Q337" s="6"/>
      <c r="R337" s="4">
        <v>42523</v>
      </c>
      <c r="S337" s="3">
        <v>45189</v>
      </c>
      <c r="T337" s="4"/>
    </row>
    <row r="338" spans="1:20" ht="15.75" thickBot="1" x14ac:dyDescent="0.3">
      <c r="A338" s="1">
        <v>328</v>
      </c>
      <c r="B338" t="s">
        <v>4861</v>
      </c>
      <c r="C338" s="4" t="s">
        <v>26</v>
      </c>
      <c r="D338" s="4" t="s">
        <v>24</v>
      </c>
      <c r="E338" s="2"/>
      <c r="F338" s="4" t="s">
        <v>7077</v>
      </c>
      <c r="G338" s="4" t="s">
        <v>95</v>
      </c>
      <c r="H338" s="4" t="s">
        <v>7078</v>
      </c>
      <c r="I338" s="4">
        <v>1</v>
      </c>
      <c r="J338" s="4" t="s">
        <v>6895</v>
      </c>
      <c r="K338" s="4">
        <v>32944000</v>
      </c>
      <c r="L338" s="6"/>
      <c r="M338" s="3">
        <v>45144</v>
      </c>
      <c r="N338" s="4">
        <v>1</v>
      </c>
      <c r="O338" s="4" t="s">
        <v>6895</v>
      </c>
      <c r="P338" s="4">
        <v>29696000</v>
      </c>
      <c r="Q338" s="6"/>
      <c r="R338" s="4">
        <v>39723</v>
      </c>
      <c r="S338" s="3">
        <v>45155</v>
      </c>
      <c r="T338" s="4"/>
    </row>
    <row r="339" spans="1:20" ht="15.75" thickBot="1" x14ac:dyDescent="0.3">
      <c r="A339" s="1">
        <v>329</v>
      </c>
      <c r="B339" t="s">
        <v>4862</v>
      </c>
      <c r="C339" s="4" t="s">
        <v>26</v>
      </c>
      <c r="D339" s="4" t="s">
        <v>24</v>
      </c>
      <c r="E339" s="2"/>
      <c r="F339" s="4" t="s">
        <v>7079</v>
      </c>
      <c r="G339" s="4" t="s">
        <v>95</v>
      </c>
      <c r="H339" s="4" t="s">
        <v>6985</v>
      </c>
      <c r="I339" s="4">
        <v>1</v>
      </c>
      <c r="J339" s="4" t="s">
        <v>6895</v>
      </c>
      <c r="K339" s="4">
        <v>22000000</v>
      </c>
      <c r="L339" s="6"/>
      <c r="M339" s="3">
        <v>45144</v>
      </c>
      <c r="N339" s="4">
        <v>1</v>
      </c>
      <c r="O339" s="4" t="s">
        <v>6895</v>
      </c>
      <c r="P339" s="4">
        <v>17416666</v>
      </c>
      <c r="Q339" s="6"/>
      <c r="R339" s="4">
        <v>42723</v>
      </c>
      <c r="S339" s="3">
        <v>45190</v>
      </c>
      <c r="T339" s="4"/>
    </row>
    <row r="340" spans="1:20" ht="15.75" thickBot="1" x14ac:dyDescent="0.3">
      <c r="A340" s="1">
        <v>330</v>
      </c>
      <c r="B340" t="s">
        <v>4863</v>
      </c>
      <c r="C340" s="4" t="s">
        <v>26</v>
      </c>
      <c r="D340" s="4" t="s">
        <v>24</v>
      </c>
      <c r="E340" s="2"/>
      <c r="F340" s="4" t="s">
        <v>7080</v>
      </c>
      <c r="G340" s="4" t="s">
        <v>95</v>
      </c>
      <c r="H340" s="4" t="s">
        <v>6991</v>
      </c>
      <c r="I340" s="4">
        <v>1</v>
      </c>
      <c r="J340" s="4" t="s">
        <v>6895</v>
      </c>
      <c r="K340" s="4">
        <v>17400000</v>
      </c>
      <c r="L340" s="6"/>
      <c r="M340" s="3">
        <v>44929</v>
      </c>
      <c r="N340" s="4">
        <v>1</v>
      </c>
      <c r="O340" s="4" t="s">
        <v>6895</v>
      </c>
      <c r="P340" s="4">
        <v>17297408</v>
      </c>
      <c r="Q340" s="6"/>
      <c r="R340" s="4">
        <v>12823</v>
      </c>
      <c r="S340" s="3">
        <v>44943</v>
      </c>
      <c r="T340" s="4"/>
    </row>
    <row r="341" spans="1:20" ht="15.75" thickBot="1" x14ac:dyDescent="0.3">
      <c r="A341" s="1">
        <v>331</v>
      </c>
      <c r="B341" t="s">
        <v>4864</v>
      </c>
      <c r="C341" s="4" t="s">
        <v>26</v>
      </c>
      <c r="D341" s="4" t="s">
        <v>24</v>
      </c>
      <c r="E341" s="2"/>
      <c r="F341" s="4" t="s">
        <v>7080</v>
      </c>
      <c r="G341" s="4" t="s">
        <v>95</v>
      </c>
      <c r="H341" s="4" t="s">
        <v>6991</v>
      </c>
      <c r="I341" s="4">
        <v>1</v>
      </c>
      <c r="J341" s="4" t="s">
        <v>6895</v>
      </c>
      <c r="K341" s="4">
        <v>17400000</v>
      </c>
      <c r="L341" s="6"/>
      <c r="M341" s="3">
        <v>44929</v>
      </c>
      <c r="N341" s="4">
        <v>1</v>
      </c>
      <c r="O341" s="4" t="s">
        <v>6895</v>
      </c>
      <c r="P341" s="4">
        <v>17297408</v>
      </c>
      <c r="Q341" s="6"/>
      <c r="R341" s="4">
        <v>12823</v>
      </c>
      <c r="S341" s="3">
        <v>44943</v>
      </c>
      <c r="T341" s="4"/>
    </row>
    <row r="342" spans="1:20" ht="15.75" thickBot="1" x14ac:dyDescent="0.3">
      <c r="A342" s="1">
        <v>332</v>
      </c>
      <c r="B342" t="s">
        <v>4865</v>
      </c>
      <c r="C342" s="4" t="s">
        <v>26</v>
      </c>
      <c r="D342" s="4" t="s">
        <v>24</v>
      </c>
      <c r="E342" s="2"/>
      <c r="F342" s="4" t="s">
        <v>7080</v>
      </c>
      <c r="G342" s="4" t="s">
        <v>95</v>
      </c>
      <c r="H342" s="4" t="s">
        <v>6991</v>
      </c>
      <c r="I342" s="4">
        <v>1</v>
      </c>
      <c r="J342" s="4" t="s">
        <v>6895</v>
      </c>
      <c r="K342" s="4">
        <v>17400000</v>
      </c>
      <c r="L342" s="6"/>
      <c r="M342" s="3">
        <v>44929</v>
      </c>
      <c r="N342" s="4">
        <v>1</v>
      </c>
      <c r="O342" s="4" t="s">
        <v>6895</v>
      </c>
      <c r="P342" s="4">
        <v>17297408</v>
      </c>
      <c r="Q342" s="6"/>
      <c r="R342" s="4">
        <v>12823</v>
      </c>
      <c r="S342" s="3">
        <v>44943</v>
      </c>
      <c r="T342" s="4"/>
    </row>
    <row r="343" spans="1:20" ht="15.75" thickBot="1" x14ac:dyDescent="0.3">
      <c r="A343" s="1">
        <v>333</v>
      </c>
      <c r="B343" t="s">
        <v>4866</v>
      </c>
      <c r="C343" s="4" t="s">
        <v>26</v>
      </c>
      <c r="D343" s="4" t="s">
        <v>24</v>
      </c>
      <c r="E343" s="2"/>
      <c r="F343" s="4" t="s">
        <v>7080</v>
      </c>
      <c r="G343" s="4" t="s">
        <v>95</v>
      </c>
      <c r="H343" s="4" t="s">
        <v>6991</v>
      </c>
      <c r="I343" s="4">
        <v>1</v>
      </c>
      <c r="J343" s="4" t="s">
        <v>6895</v>
      </c>
      <c r="K343" s="4">
        <v>17400000</v>
      </c>
      <c r="L343" s="6"/>
      <c r="M343" s="3">
        <v>44929</v>
      </c>
      <c r="N343" s="4">
        <v>1</v>
      </c>
      <c r="O343" s="4" t="s">
        <v>6895</v>
      </c>
      <c r="P343" s="4">
        <v>17297408</v>
      </c>
      <c r="Q343" s="6"/>
      <c r="R343" s="4">
        <v>12823</v>
      </c>
      <c r="S343" s="3">
        <v>44943</v>
      </c>
      <c r="T343" s="4"/>
    </row>
    <row r="344" spans="1:20" ht="15.75" thickBot="1" x14ac:dyDescent="0.3">
      <c r="A344" s="1">
        <v>334</v>
      </c>
      <c r="B344" t="s">
        <v>4867</v>
      </c>
      <c r="C344" s="4" t="s">
        <v>26</v>
      </c>
      <c r="D344" s="4" t="s">
        <v>24</v>
      </c>
      <c r="E344" s="2"/>
      <c r="F344" s="4" t="s">
        <v>7081</v>
      </c>
      <c r="G344" s="4" t="s">
        <v>95</v>
      </c>
      <c r="H344" s="4" t="s">
        <v>6991</v>
      </c>
      <c r="I344" s="4">
        <v>1</v>
      </c>
      <c r="J344" s="4" t="s">
        <v>6895</v>
      </c>
      <c r="K344" s="4">
        <v>55680000</v>
      </c>
      <c r="L344" s="6"/>
      <c r="M344" s="3">
        <v>45114</v>
      </c>
      <c r="N344" s="4">
        <v>1</v>
      </c>
      <c r="O344" s="4" t="s">
        <v>6895</v>
      </c>
      <c r="P344" s="4">
        <v>35588800</v>
      </c>
      <c r="Q344" s="6"/>
      <c r="R344" s="4">
        <v>22823</v>
      </c>
      <c r="S344" s="3">
        <v>45124</v>
      </c>
      <c r="T344" s="4"/>
    </row>
    <row r="345" spans="1:20" ht="15.75" thickBot="1" x14ac:dyDescent="0.3">
      <c r="A345" s="1">
        <v>335</v>
      </c>
      <c r="B345" t="s">
        <v>4868</v>
      </c>
      <c r="C345" s="4" t="s">
        <v>26</v>
      </c>
      <c r="D345" s="4" t="s">
        <v>24</v>
      </c>
      <c r="E345" s="2"/>
      <c r="F345" s="4" t="s">
        <v>7081</v>
      </c>
      <c r="G345" s="4" t="s">
        <v>95</v>
      </c>
      <c r="H345" s="4" t="s">
        <v>6991</v>
      </c>
      <c r="I345" s="4">
        <v>1</v>
      </c>
      <c r="J345" s="4" t="s">
        <v>6895</v>
      </c>
      <c r="K345" s="4">
        <v>41064000</v>
      </c>
      <c r="L345" s="6"/>
      <c r="M345" s="3">
        <v>45114</v>
      </c>
      <c r="N345" s="4">
        <v>1</v>
      </c>
      <c r="O345" s="4" t="s">
        <v>6895</v>
      </c>
      <c r="P345" s="4">
        <v>35588800</v>
      </c>
      <c r="Q345" s="6"/>
      <c r="R345" s="4">
        <v>22823</v>
      </c>
      <c r="S345" s="3">
        <v>45124</v>
      </c>
      <c r="T345" s="4"/>
    </row>
    <row r="346" spans="1:20" ht="15.75" thickBot="1" x14ac:dyDescent="0.3">
      <c r="A346" s="1">
        <v>336</v>
      </c>
      <c r="B346" t="s">
        <v>4869</v>
      </c>
      <c r="C346" s="4" t="s">
        <v>26</v>
      </c>
      <c r="D346" s="4" t="s">
        <v>24</v>
      </c>
      <c r="E346" s="2"/>
      <c r="F346" s="4" t="s">
        <v>7082</v>
      </c>
      <c r="G346" s="4" t="s">
        <v>95</v>
      </c>
      <c r="H346" s="4" t="s">
        <v>6991</v>
      </c>
      <c r="I346" s="4">
        <v>1</v>
      </c>
      <c r="J346" s="4" t="s">
        <v>6895</v>
      </c>
      <c r="K346" s="4">
        <v>41064000</v>
      </c>
      <c r="L346" s="6"/>
      <c r="M346" s="3">
        <v>45114</v>
      </c>
      <c r="N346" s="4">
        <v>1</v>
      </c>
      <c r="O346" s="4" t="s">
        <v>6895</v>
      </c>
      <c r="P346" s="4">
        <v>35588800</v>
      </c>
      <c r="Q346" s="6"/>
      <c r="R346" s="4">
        <v>22823</v>
      </c>
      <c r="S346" s="3">
        <v>45124</v>
      </c>
      <c r="T346" s="4"/>
    </row>
    <row r="347" spans="1:20" ht="15.75" thickBot="1" x14ac:dyDescent="0.3">
      <c r="A347" s="1">
        <v>337</v>
      </c>
      <c r="B347" t="s">
        <v>4870</v>
      </c>
      <c r="C347" s="4" t="s">
        <v>26</v>
      </c>
      <c r="D347" s="4" t="s">
        <v>24</v>
      </c>
      <c r="E347" s="2"/>
      <c r="F347" s="4" t="s">
        <v>7081</v>
      </c>
      <c r="G347" s="4" t="s">
        <v>95</v>
      </c>
      <c r="H347" s="4" t="s">
        <v>6991</v>
      </c>
      <c r="I347" s="4">
        <v>1</v>
      </c>
      <c r="J347" s="4" t="s">
        <v>6895</v>
      </c>
      <c r="K347" s="4">
        <v>41064000</v>
      </c>
      <c r="L347" s="6"/>
      <c r="M347" s="3">
        <v>45114</v>
      </c>
      <c r="N347" s="4">
        <v>1</v>
      </c>
      <c r="O347" s="4" t="s">
        <v>6895</v>
      </c>
      <c r="P347" s="4">
        <v>35588800</v>
      </c>
      <c r="Q347" s="6"/>
      <c r="R347" s="4">
        <v>22823</v>
      </c>
      <c r="S347" s="3">
        <v>45124</v>
      </c>
      <c r="T347" s="4"/>
    </row>
    <row r="348" spans="1:20" ht="15.75" thickBot="1" x14ac:dyDescent="0.3">
      <c r="A348" s="1">
        <v>338</v>
      </c>
      <c r="B348" t="s">
        <v>4871</v>
      </c>
      <c r="C348" s="4" t="s">
        <v>26</v>
      </c>
      <c r="D348" s="4" t="s">
        <v>24</v>
      </c>
      <c r="E348" s="2"/>
      <c r="F348" s="4" t="s">
        <v>7083</v>
      </c>
      <c r="G348" s="4" t="s">
        <v>95</v>
      </c>
      <c r="H348" s="4" t="s">
        <v>6991</v>
      </c>
      <c r="I348" s="4">
        <v>1</v>
      </c>
      <c r="J348" s="4" t="s">
        <v>6895</v>
      </c>
      <c r="K348" s="4">
        <v>41064000</v>
      </c>
      <c r="L348" s="6"/>
      <c r="M348" s="3">
        <v>45114</v>
      </c>
      <c r="N348" s="4">
        <v>1</v>
      </c>
      <c r="O348" s="4" t="s">
        <v>6895</v>
      </c>
      <c r="P348" s="4">
        <v>35588800</v>
      </c>
      <c r="Q348" s="6"/>
      <c r="R348" s="4">
        <v>30823</v>
      </c>
      <c r="S348" s="3">
        <v>45138</v>
      </c>
      <c r="T348" s="4"/>
    </row>
    <row r="349" spans="1:20" ht="15.75" thickBot="1" x14ac:dyDescent="0.3">
      <c r="A349" s="1">
        <v>339</v>
      </c>
      <c r="B349" t="s">
        <v>4872</v>
      </c>
      <c r="C349" s="4" t="s">
        <v>26</v>
      </c>
      <c r="D349" s="4" t="s">
        <v>24</v>
      </c>
      <c r="E349" s="2"/>
      <c r="F349" s="4" t="s">
        <v>7083</v>
      </c>
      <c r="G349" s="4" t="s">
        <v>95</v>
      </c>
      <c r="H349" s="4" t="s">
        <v>6991</v>
      </c>
      <c r="I349" s="4">
        <v>1</v>
      </c>
      <c r="J349" s="4" t="s">
        <v>6895</v>
      </c>
      <c r="K349" s="4">
        <v>41064000</v>
      </c>
      <c r="L349" s="6"/>
      <c r="M349" s="3">
        <v>45114</v>
      </c>
      <c r="N349" s="4">
        <v>1</v>
      </c>
      <c r="O349" s="4" t="s">
        <v>6895</v>
      </c>
      <c r="P349" s="4">
        <v>35588800</v>
      </c>
      <c r="Q349" s="6"/>
      <c r="R349" s="4">
        <v>30823</v>
      </c>
      <c r="S349" s="3">
        <v>45135</v>
      </c>
      <c r="T349" s="4"/>
    </row>
    <row r="350" spans="1:20" ht="15.75" thickBot="1" x14ac:dyDescent="0.3">
      <c r="A350" s="1">
        <v>340</v>
      </c>
      <c r="B350" t="s">
        <v>4873</v>
      </c>
      <c r="C350" s="4" t="s">
        <v>26</v>
      </c>
      <c r="D350" s="4" t="s">
        <v>24</v>
      </c>
      <c r="E350" s="2"/>
      <c r="F350" s="4" t="s">
        <v>7083</v>
      </c>
      <c r="G350" s="4" t="s">
        <v>95</v>
      </c>
      <c r="H350" s="4" t="s">
        <v>6991</v>
      </c>
      <c r="I350" s="4">
        <v>1</v>
      </c>
      <c r="J350" s="4" t="s">
        <v>6895</v>
      </c>
      <c r="K350" s="4">
        <v>41064000</v>
      </c>
      <c r="L350" s="6"/>
      <c r="M350" s="3">
        <v>45114</v>
      </c>
      <c r="N350" s="4">
        <v>1</v>
      </c>
      <c r="O350" s="4" t="s">
        <v>6895</v>
      </c>
      <c r="P350" s="4">
        <v>35588800</v>
      </c>
      <c r="Q350" s="6"/>
      <c r="R350" s="4">
        <v>30823</v>
      </c>
      <c r="S350" s="3">
        <v>45135</v>
      </c>
      <c r="T350" s="4"/>
    </row>
    <row r="351" spans="1:20" ht="15.75" thickBot="1" x14ac:dyDescent="0.3">
      <c r="A351" s="1">
        <v>341</v>
      </c>
      <c r="B351" t="s">
        <v>4874</v>
      </c>
      <c r="C351" s="4" t="s">
        <v>26</v>
      </c>
      <c r="D351" s="4" t="s">
        <v>24</v>
      </c>
      <c r="E351" s="2"/>
      <c r="F351" s="4" t="s">
        <v>7084</v>
      </c>
      <c r="G351" s="4" t="s">
        <v>95</v>
      </c>
      <c r="H351" s="4" t="s">
        <v>6979</v>
      </c>
      <c r="I351" s="4">
        <v>1</v>
      </c>
      <c r="J351" s="4" t="s">
        <v>6895</v>
      </c>
      <c r="K351" s="4">
        <v>27200000</v>
      </c>
      <c r="L351" s="6"/>
      <c r="M351" s="3">
        <v>44929</v>
      </c>
      <c r="N351" s="4">
        <v>1</v>
      </c>
      <c r="O351" s="4" t="s">
        <v>6895</v>
      </c>
      <c r="P351" s="4">
        <v>27200000</v>
      </c>
      <c r="Q351" s="6"/>
      <c r="R351" s="4">
        <v>3623</v>
      </c>
      <c r="S351" s="3">
        <v>44930</v>
      </c>
      <c r="T351" s="4"/>
    </row>
    <row r="352" spans="1:20" ht="15.75" thickBot="1" x14ac:dyDescent="0.3">
      <c r="A352" s="1">
        <v>342</v>
      </c>
      <c r="B352" t="s">
        <v>4875</v>
      </c>
      <c r="C352" s="4" t="s">
        <v>26</v>
      </c>
      <c r="D352" s="4" t="s">
        <v>24</v>
      </c>
      <c r="E352" s="2"/>
      <c r="F352" s="4" t="s">
        <v>7084</v>
      </c>
      <c r="G352" s="4" t="s">
        <v>95</v>
      </c>
      <c r="H352" s="4" t="s">
        <v>6979</v>
      </c>
      <c r="I352" s="4">
        <v>1</v>
      </c>
      <c r="J352" s="4" t="s">
        <v>6895</v>
      </c>
      <c r="K352" s="4">
        <v>27200000</v>
      </c>
      <c r="L352" s="6"/>
      <c r="M352" s="3">
        <v>44929</v>
      </c>
      <c r="N352" s="4">
        <v>1</v>
      </c>
      <c r="O352" s="4" t="s">
        <v>6895</v>
      </c>
      <c r="P352" s="4">
        <v>27200000</v>
      </c>
      <c r="Q352" s="6"/>
      <c r="R352" s="4">
        <v>3723</v>
      </c>
      <c r="S352" s="3">
        <v>44930</v>
      </c>
      <c r="T352" s="4"/>
    </row>
    <row r="353" spans="1:20" ht="15.75" thickBot="1" x14ac:dyDescent="0.3">
      <c r="A353" s="1">
        <v>343</v>
      </c>
      <c r="B353" t="s">
        <v>4876</v>
      </c>
      <c r="C353" s="4" t="s">
        <v>26</v>
      </c>
      <c r="D353" s="4" t="s">
        <v>24</v>
      </c>
      <c r="E353" s="2"/>
      <c r="F353" s="4" t="s">
        <v>7085</v>
      </c>
      <c r="G353" s="4" t="s">
        <v>95</v>
      </c>
      <c r="H353" s="4" t="s">
        <v>6979</v>
      </c>
      <c r="I353" s="4">
        <v>1</v>
      </c>
      <c r="J353" s="4" t="s">
        <v>6895</v>
      </c>
      <c r="K353" s="4">
        <v>18096000</v>
      </c>
      <c r="L353" s="6"/>
      <c r="M353" s="3">
        <v>45080</v>
      </c>
      <c r="N353" s="4">
        <v>1</v>
      </c>
      <c r="O353" s="4" t="s">
        <v>6895</v>
      </c>
      <c r="P353" s="4">
        <v>13080000</v>
      </c>
      <c r="Q353" s="6"/>
      <c r="R353" s="4">
        <v>33923</v>
      </c>
      <c r="S353" s="3">
        <v>45124</v>
      </c>
      <c r="T353" s="4"/>
    </row>
    <row r="354" spans="1:20" ht="15.75" thickBot="1" x14ac:dyDescent="0.3">
      <c r="A354" s="1">
        <v>344</v>
      </c>
      <c r="B354" t="s">
        <v>4877</v>
      </c>
      <c r="C354" s="4" t="s">
        <v>26</v>
      </c>
      <c r="D354" s="4" t="s">
        <v>24</v>
      </c>
      <c r="E354" s="2"/>
      <c r="F354" s="4" t="s">
        <v>7086</v>
      </c>
      <c r="G354" s="4" t="s">
        <v>95</v>
      </c>
      <c r="H354" s="4" t="s">
        <v>6979</v>
      </c>
      <c r="I354" s="4">
        <v>1</v>
      </c>
      <c r="J354" s="4" t="s">
        <v>6895</v>
      </c>
      <c r="K354" s="4">
        <v>64960000</v>
      </c>
      <c r="L354" s="6"/>
      <c r="M354" s="3">
        <v>45049</v>
      </c>
      <c r="N354" s="4">
        <v>1</v>
      </c>
      <c r="O354" s="4" t="s">
        <v>6895</v>
      </c>
      <c r="P354" s="4">
        <v>64960000</v>
      </c>
      <c r="Q354" s="6"/>
      <c r="R354" s="4">
        <v>25223</v>
      </c>
      <c r="S354" s="3">
        <v>45054</v>
      </c>
      <c r="T354" s="4"/>
    </row>
    <row r="355" spans="1:20" ht="15.75" thickBot="1" x14ac:dyDescent="0.3">
      <c r="A355" s="1">
        <v>345</v>
      </c>
      <c r="B355" t="s">
        <v>4878</v>
      </c>
      <c r="C355" s="4" t="s">
        <v>26</v>
      </c>
      <c r="D355" s="4" t="s">
        <v>24</v>
      </c>
      <c r="E355" s="2"/>
      <c r="F355" s="4" t="s">
        <v>7087</v>
      </c>
      <c r="G355" s="4" t="s">
        <v>95</v>
      </c>
      <c r="H355" s="4" t="s">
        <v>6979</v>
      </c>
      <c r="I355" s="4">
        <v>1</v>
      </c>
      <c r="J355" s="4" t="s">
        <v>6895</v>
      </c>
      <c r="K355" s="4">
        <v>60320000</v>
      </c>
      <c r="L355" s="6"/>
      <c r="M355" s="3">
        <v>45049</v>
      </c>
      <c r="N355" s="4">
        <v>1</v>
      </c>
      <c r="O355" s="4" t="s">
        <v>6895</v>
      </c>
      <c r="P355" s="4">
        <v>60320000</v>
      </c>
      <c r="Q355" s="6"/>
      <c r="R355" s="4">
        <v>25323</v>
      </c>
      <c r="S355" s="3">
        <v>45054</v>
      </c>
      <c r="T355" s="4"/>
    </row>
    <row r="356" spans="1:20" ht="15.75" thickBot="1" x14ac:dyDescent="0.3">
      <c r="A356" s="1">
        <v>346</v>
      </c>
      <c r="B356" t="s">
        <v>4879</v>
      </c>
      <c r="C356" s="4" t="s">
        <v>26</v>
      </c>
      <c r="D356" s="4" t="s">
        <v>24</v>
      </c>
      <c r="E356" s="2"/>
      <c r="F356" s="4" t="s">
        <v>7088</v>
      </c>
      <c r="G356" s="4" t="s">
        <v>95</v>
      </c>
      <c r="H356" s="4" t="s">
        <v>6979</v>
      </c>
      <c r="I356" s="4">
        <v>1</v>
      </c>
      <c r="J356" s="4" t="s">
        <v>6895</v>
      </c>
      <c r="K356" s="4">
        <v>142200000</v>
      </c>
      <c r="L356" s="6"/>
      <c r="M356" s="3">
        <v>44929</v>
      </c>
      <c r="N356" s="4">
        <v>1</v>
      </c>
      <c r="O356" s="4" t="s">
        <v>6895</v>
      </c>
      <c r="P356" s="4">
        <v>129000000</v>
      </c>
      <c r="Q356" s="6"/>
      <c r="R356" s="4">
        <v>17123</v>
      </c>
      <c r="S356" s="3">
        <v>45026</v>
      </c>
      <c r="T356" s="4"/>
    </row>
    <row r="357" spans="1:20" ht="15.75" thickBot="1" x14ac:dyDescent="0.3">
      <c r="A357" s="1">
        <v>347</v>
      </c>
      <c r="B357" t="s">
        <v>4880</v>
      </c>
      <c r="C357" s="4" t="s">
        <v>26</v>
      </c>
      <c r="D357" s="4" t="s">
        <v>24</v>
      </c>
      <c r="E357" s="2"/>
      <c r="F357" s="4" t="s">
        <v>7089</v>
      </c>
      <c r="G357" s="4" t="s">
        <v>95</v>
      </c>
      <c r="H357" s="4" t="s">
        <v>6979</v>
      </c>
      <c r="I357" s="4">
        <v>1</v>
      </c>
      <c r="J357" s="4" t="s">
        <v>6895</v>
      </c>
      <c r="K357" s="4">
        <v>142200000</v>
      </c>
      <c r="L357" s="6"/>
      <c r="M357" s="3">
        <v>44929</v>
      </c>
      <c r="N357" s="4">
        <v>1</v>
      </c>
      <c r="O357" s="4" t="s">
        <v>6895</v>
      </c>
      <c r="P357" s="4">
        <v>142197000</v>
      </c>
      <c r="Q357" s="6"/>
      <c r="R357" s="4">
        <v>11723</v>
      </c>
      <c r="S357" s="3">
        <v>44964</v>
      </c>
      <c r="T357" s="4"/>
    </row>
    <row r="358" spans="1:20" ht="15.75" thickBot="1" x14ac:dyDescent="0.3">
      <c r="A358" s="1">
        <v>348</v>
      </c>
      <c r="B358" t="s">
        <v>4881</v>
      </c>
      <c r="C358" s="4" t="s">
        <v>26</v>
      </c>
      <c r="D358" s="4" t="s">
        <v>24</v>
      </c>
      <c r="E358" s="2"/>
      <c r="F358" s="4" t="s">
        <v>7090</v>
      </c>
      <c r="G358" s="4" t="s">
        <v>95</v>
      </c>
      <c r="H358" s="4" t="s">
        <v>6979</v>
      </c>
      <c r="I358" s="4">
        <v>1</v>
      </c>
      <c r="J358" s="4" t="s">
        <v>6895</v>
      </c>
      <c r="K358" s="4">
        <v>142200000</v>
      </c>
      <c r="L358" s="6"/>
      <c r="M358" s="3">
        <v>44929</v>
      </c>
      <c r="N358" s="4">
        <v>1</v>
      </c>
      <c r="O358" s="4" t="s">
        <v>6895</v>
      </c>
      <c r="P358" s="4">
        <v>120000000</v>
      </c>
      <c r="Q358" s="6"/>
      <c r="R358" s="4">
        <v>11923</v>
      </c>
      <c r="S358" s="3">
        <v>45070</v>
      </c>
      <c r="T358" s="4"/>
    </row>
    <row r="359" spans="1:20" ht="15.75" thickBot="1" x14ac:dyDescent="0.3">
      <c r="A359" s="1">
        <v>349</v>
      </c>
      <c r="B359" t="s">
        <v>4882</v>
      </c>
      <c r="C359" s="4" t="s">
        <v>26</v>
      </c>
      <c r="D359" s="4" t="s">
        <v>24</v>
      </c>
      <c r="E359" s="2"/>
      <c r="F359" s="4" t="s">
        <v>7091</v>
      </c>
      <c r="G359" s="4" t="s">
        <v>95</v>
      </c>
      <c r="H359" s="4" t="s">
        <v>6894</v>
      </c>
      <c r="I359" s="4">
        <v>1</v>
      </c>
      <c r="J359" s="4" t="s">
        <v>6895</v>
      </c>
      <c r="K359" s="4">
        <v>10000000</v>
      </c>
      <c r="L359" s="6"/>
      <c r="M359" s="3">
        <v>45204</v>
      </c>
      <c r="N359" s="4">
        <v>1</v>
      </c>
      <c r="O359" s="4" t="s">
        <v>6895</v>
      </c>
      <c r="P359" s="4">
        <v>10000000</v>
      </c>
      <c r="Q359" s="6"/>
      <c r="R359" s="4">
        <v>52623</v>
      </c>
      <c r="S359" s="3">
        <v>45244</v>
      </c>
      <c r="T359" s="4"/>
    </row>
    <row r="360" spans="1:20" ht="15.75" thickBot="1" x14ac:dyDescent="0.3">
      <c r="A360" s="1">
        <v>350</v>
      </c>
      <c r="B360" t="s">
        <v>4883</v>
      </c>
      <c r="C360" s="4" t="s">
        <v>26</v>
      </c>
      <c r="D360" s="4" t="s">
        <v>24</v>
      </c>
      <c r="E360" s="2"/>
      <c r="F360" s="4" t="s">
        <v>7092</v>
      </c>
      <c r="G360" s="4" t="s">
        <v>95</v>
      </c>
      <c r="H360" s="4" t="s">
        <v>7041</v>
      </c>
      <c r="I360" s="4">
        <v>1</v>
      </c>
      <c r="J360" s="4" t="s">
        <v>6895</v>
      </c>
      <c r="K360" s="4">
        <v>35000000</v>
      </c>
      <c r="L360" s="6"/>
      <c r="M360" s="3">
        <v>45172</v>
      </c>
      <c r="N360" s="4">
        <v>1</v>
      </c>
      <c r="O360" s="4" t="s">
        <v>6895</v>
      </c>
      <c r="P360" s="4">
        <v>34167000</v>
      </c>
      <c r="Q360" s="6"/>
      <c r="R360" s="4">
        <v>44723</v>
      </c>
      <c r="S360" s="3">
        <v>45224</v>
      </c>
      <c r="T360" s="4"/>
    </row>
    <row r="361" spans="1:20" ht="15.75" thickBot="1" x14ac:dyDescent="0.3">
      <c r="A361" s="1">
        <v>351</v>
      </c>
      <c r="B361" t="s">
        <v>4884</v>
      </c>
      <c r="C361" s="4" t="s">
        <v>26</v>
      </c>
      <c r="D361" s="4" t="s">
        <v>24</v>
      </c>
      <c r="E361" s="2"/>
      <c r="F361" s="4" t="s">
        <v>7093</v>
      </c>
      <c r="G361" s="4" t="s">
        <v>95</v>
      </c>
      <c r="H361" s="4" t="s">
        <v>6894</v>
      </c>
      <c r="I361" s="4">
        <v>1</v>
      </c>
      <c r="J361" s="4" t="s">
        <v>6895</v>
      </c>
      <c r="K361" s="4">
        <v>33009700</v>
      </c>
      <c r="L361" s="6"/>
      <c r="M361" s="3">
        <v>45000</v>
      </c>
      <c r="N361" s="4">
        <v>1</v>
      </c>
      <c r="O361" s="4" t="s">
        <v>6895</v>
      </c>
      <c r="P361" s="4">
        <v>33009700</v>
      </c>
      <c r="Q361" s="6"/>
      <c r="R361" s="4">
        <v>17923</v>
      </c>
      <c r="S361" s="3">
        <v>45026</v>
      </c>
      <c r="T361" s="4"/>
    </row>
    <row r="362" spans="1:20" ht="15.75" thickBot="1" x14ac:dyDescent="0.3">
      <c r="A362" s="1">
        <v>352</v>
      </c>
      <c r="B362" t="s">
        <v>4885</v>
      </c>
      <c r="C362" s="4" t="s">
        <v>26</v>
      </c>
      <c r="D362" s="4" t="s">
        <v>24</v>
      </c>
      <c r="E362" s="2"/>
      <c r="F362" s="4" t="s">
        <v>7094</v>
      </c>
      <c r="G362" s="4" t="s">
        <v>95</v>
      </c>
      <c r="H362" s="4" t="s">
        <v>6985</v>
      </c>
      <c r="I362" s="4">
        <v>1</v>
      </c>
      <c r="J362" s="4" t="s">
        <v>6895</v>
      </c>
      <c r="K362" s="4">
        <v>16240000</v>
      </c>
      <c r="L362" s="6"/>
      <c r="M362" s="3">
        <v>44929</v>
      </c>
      <c r="N362" s="4">
        <v>1</v>
      </c>
      <c r="O362" s="4" t="s">
        <v>6895</v>
      </c>
      <c r="P362" s="4">
        <v>16240000</v>
      </c>
      <c r="Q362" s="6"/>
      <c r="R362" s="4">
        <v>4423</v>
      </c>
      <c r="S362" s="3">
        <v>44979</v>
      </c>
      <c r="T362" s="4"/>
    </row>
    <row r="363" spans="1:20" ht="15.75" thickBot="1" x14ac:dyDescent="0.3">
      <c r="A363" s="1">
        <v>353</v>
      </c>
      <c r="B363" t="s">
        <v>4886</v>
      </c>
      <c r="C363" s="4" t="s">
        <v>26</v>
      </c>
      <c r="D363" s="4" t="s">
        <v>24</v>
      </c>
      <c r="E363" s="2"/>
      <c r="F363" s="4" t="s">
        <v>7094</v>
      </c>
      <c r="G363" s="4" t="s">
        <v>95</v>
      </c>
      <c r="H363" s="4" t="s">
        <v>6985</v>
      </c>
      <c r="I363" s="4">
        <v>1</v>
      </c>
      <c r="J363" s="4" t="s">
        <v>6895</v>
      </c>
      <c r="K363" s="4">
        <v>16240000</v>
      </c>
      <c r="L363" s="6"/>
      <c r="M363" s="3">
        <v>44929</v>
      </c>
      <c r="N363" s="4">
        <v>1</v>
      </c>
      <c r="O363" s="4" t="s">
        <v>6895</v>
      </c>
      <c r="P363" s="4">
        <v>16240000</v>
      </c>
      <c r="Q363" s="6"/>
      <c r="R363" s="4">
        <v>4423</v>
      </c>
      <c r="S363" s="3">
        <v>44979</v>
      </c>
      <c r="T363" s="4"/>
    </row>
    <row r="364" spans="1:20" ht="15.75" thickBot="1" x14ac:dyDescent="0.3">
      <c r="A364" s="1">
        <v>354</v>
      </c>
      <c r="B364" t="s">
        <v>4887</v>
      </c>
      <c r="C364" s="4" t="s">
        <v>26</v>
      </c>
      <c r="D364" s="4" t="s">
        <v>24</v>
      </c>
      <c r="E364" s="2"/>
      <c r="F364" s="4" t="s">
        <v>7095</v>
      </c>
      <c r="G364" s="4" t="s">
        <v>95</v>
      </c>
      <c r="H364" s="4" t="s">
        <v>6985</v>
      </c>
      <c r="I364" s="4">
        <v>1</v>
      </c>
      <c r="J364" s="4" t="s">
        <v>6895</v>
      </c>
      <c r="K364" s="4">
        <v>25578000</v>
      </c>
      <c r="L364" s="6"/>
      <c r="M364" s="3">
        <v>45051</v>
      </c>
      <c r="N364" s="4">
        <v>1</v>
      </c>
      <c r="O364" s="4" t="s">
        <v>6895</v>
      </c>
      <c r="P364" s="4">
        <v>24495334</v>
      </c>
      <c r="Q364" s="6"/>
      <c r="R364" s="4">
        <v>26023</v>
      </c>
      <c r="S364" s="3">
        <v>45104</v>
      </c>
      <c r="T364" s="4"/>
    </row>
    <row r="365" spans="1:20" ht="15.75" thickBot="1" x14ac:dyDescent="0.3">
      <c r="A365" s="1">
        <v>355</v>
      </c>
      <c r="B365" t="s">
        <v>4888</v>
      </c>
      <c r="C365" s="4" t="s">
        <v>26</v>
      </c>
      <c r="D365" s="4" t="s">
        <v>24</v>
      </c>
      <c r="E365" s="2"/>
      <c r="F365" s="4" t="s">
        <v>7095</v>
      </c>
      <c r="G365" s="4" t="s">
        <v>95</v>
      </c>
      <c r="H365" s="4" t="s">
        <v>6985</v>
      </c>
      <c r="I365" s="4">
        <v>1</v>
      </c>
      <c r="J365" s="4" t="s">
        <v>6895</v>
      </c>
      <c r="K365" s="4">
        <v>25578000</v>
      </c>
      <c r="L365" s="6"/>
      <c r="M365" s="3">
        <v>45051</v>
      </c>
      <c r="N365" s="4">
        <v>1</v>
      </c>
      <c r="O365" s="4" t="s">
        <v>6895</v>
      </c>
      <c r="P365" s="4">
        <v>24495334</v>
      </c>
      <c r="Q365" s="6"/>
      <c r="R365" s="4">
        <v>26023</v>
      </c>
      <c r="S365" s="3">
        <v>45104</v>
      </c>
      <c r="T365" s="4"/>
    </row>
    <row r="366" spans="1:20" ht="15.75" thickBot="1" x14ac:dyDescent="0.3">
      <c r="A366" s="1">
        <v>356</v>
      </c>
      <c r="B366" t="s">
        <v>4889</v>
      </c>
      <c r="C366" s="4" t="s">
        <v>26</v>
      </c>
      <c r="D366" s="4" t="s">
        <v>24</v>
      </c>
      <c r="E366" s="2"/>
      <c r="F366" s="4" t="s">
        <v>7096</v>
      </c>
      <c r="G366" s="4" t="s">
        <v>95</v>
      </c>
      <c r="H366" s="4" t="s">
        <v>6985</v>
      </c>
      <c r="I366" s="4">
        <v>1</v>
      </c>
      <c r="J366" s="4" t="s">
        <v>6895</v>
      </c>
      <c r="K366" s="4">
        <v>47700000</v>
      </c>
      <c r="L366" s="6"/>
      <c r="M366" s="3">
        <v>45031</v>
      </c>
      <c r="N366" s="4">
        <v>1</v>
      </c>
      <c r="O366" s="4" t="s">
        <v>6895</v>
      </c>
      <c r="P366" s="4">
        <v>34181816</v>
      </c>
      <c r="Q366" s="6"/>
      <c r="R366" s="4">
        <v>20523</v>
      </c>
      <c r="S366" s="3">
        <v>45057</v>
      </c>
      <c r="T366" s="4"/>
    </row>
    <row r="367" spans="1:20" ht="15.75" thickBot="1" x14ac:dyDescent="0.3">
      <c r="A367" s="1">
        <v>357</v>
      </c>
      <c r="B367" t="s">
        <v>4890</v>
      </c>
      <c r="C367" s="4" t="s">
        <v>26</v>
      </c>
      <c r="D367" s="4" t="s">
        <v>24</v>
      </c>
      <c r="E367" s="2"/>
      <c r="F367" s="4" t="s">
        <v>7097</v>
      </c>
      <c r="G367" s="4" t="s">
        <v>95</v>
      </c>
      <c r="H367" s="4" t="s">
        <v>7078</v>
      </c>
      <c r="I367" s="4">
        <v>1</v>
      </c>
      <c r="J367" s="4" t="s">
        <v>6895</v>
      </c>
      <c r="K367" s="4">
        <v>32944000</v>
      </c>
      <c r="L367" s="6"/>
      <c r="M367" s="3">
        <v>45141</v>
      </c>
      <c r="N367" s="4">
        <v>1</v>
      </c>
      <c r="O367" s="4" t="s">
        <v>6895</v>
      </c>
      <c r="P367" s="4">
        <v>29696000</v>
      </c>
      <c r="Q367" s="6"/>
      <c r="R367" s="4">
        <v>39723</v>
      </c>
      <c r="S367" s="3">
        <v>45155</v>
      </c>
      <c r="T367" s="4"/>
    </row>
    <row r="368" spans="1:20" ht="15.75" thickBot="1" x14ac:dyDescent="0.3">
      <c r="A368" s="1">
        <v>358</v>
      </c>
      <c r="B368" t="s">
        <v>4891</v>
      </c>
      <c r="C368" s="4" t="s">
        <v>26</v>
      </c>
      <c r="D368" s="4" t="s">
        <v>24</v>
      </c>
      <c r="E368" s="2"/>
      <c r="F368" s="4" t="s">
        <v>7098</v>
      </c>
      <c r="G368" s="4" t="s">
        <v>95</v>
      </c>
      <c r="H368" s="4" t="s">
        <v>6894</v>
      </c>
      <c r="I368" s="4">
        <v>1</v>
      </c>
      <c r="J368" s="4" t="s">
        <v>6895</v>
      </c>
      <c r="K368" s="4">
        <v>12000000</v>
      </c>
      <c r="L368" s="6"/>
      <c r="M368" s="3">
        <v>44960</v>
      </c>
      <c r="N368" s="4">
        <v>1</v>
      </c>
      <c r="O368" s="4" t="s">
        <v>6895</v>
      </c>
      <c r="P368" s="4">
        <v>11600000</v>
      </c>
      <c r="Q368" s="6"/>
      <c r="R368" s="4">
        <v>11823</v>
      </c>
      <c r="S368" s="3">
        <v>44978</v>
      </c>
      <c r="T368" s="4"/>
    </row>
    <row r="369" spans="1:20" ht="15.75" thickBot="1" x14ac:dyDescent="0.3">
      <c r="A369" s="1">
        <v>359</v>
      </c>
      <c r="B369" t="s">
        <v>4892</v>
      </c>
      <c r="C369" s="4" t="s">
        <v>26</v>
      </c>
      <c r="D369" s="4" t="s">
        <v>24</v>
      </c>
      <c r="E369" s="2"/>
      <c r="F369" s="4" t="s">
        <v>7099</v>
      </c>
      <c r="G369" s="4" t="s">
        <v>95</v>
      </c>
      <c r="H369" s="4" t="s">
        <v>6979</v>
      </c>
      <c r="I369" s="4">
        <v>1</v>
      </c>
      <c r="J369" s="4" t="s">
        <v>6895</v>
      </c>
      <c r="K369" s="4">
        <v>35600000</v>
      </c>
      <c r="L369" s="6"/>
      <c r="M369" s="3">
        <v>44960</v>
      </c>
      <c r="N369" s="4">
        <v>1</v>
      </c>
      <c r="O369" s="4" t="s">
        <v>6895</v>
      </c>
      <c r="P369" s="4">
        <v>35600000</v>
      </c>
      <c r="Q369" s="6"/>
      <c r="R369" s="4">
        <v>13623</v>
      </c>
      <c r="S369" s="3">
        <v>44986</v>
      </c>
      <c r="T369" s="4"/>
    </row>
    <row r="370" spans="1:20" ht="15.75" thickBot="1" x14ac:dyDescent="0.3">
      <c r="A370" s="1">
        <v>360</v>
      </c>
      <c r="B370" t="s">
        <v>4893</v>
      </c>
      <c r="C370" s="4" t="s">
        <v>26</v>
      </c>
      <c r="D370" s="4" t="s">
        <v>24</v>
      </c>
      <c r="E370" s="2"/>
      <c r="F370" s="4" t="s">
        <v>7100</v>
      </c>
      <c r="G370" s="4" t="s">
        <v>95</v>
      </c>
      <c r="H370" s="4" t="s">
        <v>7078</v>
      </c>
      <c r="I370" s="4">
        <v>1</v>
      </c>
      <c r="J370" s="4" t="s">
        <v>6895</v>
      </c>
      <c r="K370" s="4">
        <v>40720000</v>
      </c>
      <c r="L370" s="6"/>
      <c r="M370" s="3">
        <v>44960</v>
      </c>
      <c r="N370" s="4">
        <v>1</v>
      </c>
      <c r="O370" s="4" t="s">
        <v>6895</v>
      </c>
      <c r="P370" s="4">
        <v>40720000</v>
      </c>
      <c r="Q370" s="6"/>
      <c r="R370" s="4">
        <v>9223</v>
      </c>
      <c r="S370" s="3">
        <v>44984</v>
      </c>
      <c r="T370" s="4"/>
    </row>
    <row r="371" spans="1:20" ht="15.75" thickBot="1" x14ac:dyDescent="0.3">
      <c r="A371" s="1">
        <v>361</v>
      </c>
      <c r="B371" t="s">
        <v>4894</v>
      </c>
      <c r="C371" s="4" t="s">
        <v>26</v>
      </c>
      <c r="D371" s="4" t="s">
        <v>24</v>
      </c>
      <c r="E371" s="2"/>
      <c r="F371" s="4" t="s">
        <v>7101</v>
      </c>
      <c r="G371" s="4" t="s">
        <v>95</v>
      </c>
      <c r="H371" s="4" t="s">
        <v>7078</v>
      </c>
      <c r="I371" s="4">
        <v>1</v>
      </c>
      <c r="J371" s="4" t="s">
        <v>6895</v>
      </c>
      <c r="K371" s="4">
        <v>36352000</v>
      </c>
      <c r="L371" s="6"/>
      <c r="M371" s="3">
        <v>44960</v>
      </c>
      <c r="N371" s="4">
        <v>1</v>
      </c>
      <c r="O371" s="4" t="s">
        <v>6895</v>
      </c>
      <c r="P371" s="4">
        <v>36352000</v>
      </c>
      <c r="Q371" s="6"/>
      <c r="R371" s="4">
        <v>9123</v>
      </c>
      <c r="S371" s="3">
        <v>45020</v>
      </c>
      <c r="T371" s="4"/>
    </row>
    <row r="372" spans="1:20" ht="15.75" thickBot="1" x14ac:dyDescent="0.3">
      <c r="A372" s="1">
        <v>362</v>
      </c>
      <c r="B372" t="s">
        <v>4895</v>
      </c>
      <c r="C372" s="4" t="s">
        <v>26</v>
      </c>
      <c r="D372" s="4" t="s">
        <v>24</v>
      </c>
      <c r="E372" s="2"/>
      <c r="F372" s="4" t="s">
        <v>7102</v>
      </c>
      <c r="G372" s="4" t="s">
        <v>95</v>
      </c>
      <c r="H372" s="4" t="s">
        <v>7078</v>
      </c>
      <c r="I372" s="4">
        <v>1</v>
      </c>
      <c r="J372" s="4" t="s">
        <v>6895</v>
      </c>
      <c r="K372" s="4">
        <v>70656000</v>
      </c>
      <c r="L372" s="6"/>
      <c r="M372" s="3">
        <v>44977</v>
      </c>
      <c r="N372" s="4">
        <v>1</v>
      </c>
      <c r="O372" s="4" t="s">
        <v>6895</v>
      </c>
      <c r="P372" s="4">
        <v>70656000</v>
      </c>
      <c r="Q372" s="6"/>
      <c r="R372" s="4">
        <v>8823</v>
      </c>
      <c r="S372" s="3">
        <v>44977</v>
      </c>
      <c r="T372" s="4"/>
    </row>
    <row r="373" spans="1:20" ht="15.75" thickBot="1" x14ac:dyDescent="0.3">
      <c r="A373" s="1">
        <v>363</v>
      </c>
      <c r="B373" t="s">
        <v>4896</v>
      </c>
      <c r="C373" s="4" t="s">
        <v>26</v>
      </c>
      <c r="D373" s="4" t="s">
        <v>24</v>
      </c>
      <c r="E373" s="2"/>
      <c r="F373" s="4" t="s">
        <v>7102</v>
      </c>
      <c r="G373" s="4" t="s">
        <v>95</v>
      </c>
      <c r="H373" s="4" t="s">
        <v>7078</v>
      </c>
      <c r="I373" s="4">
        <v>1</v>
      </c>
      <c r="J373" s="4" t="s">
        <v>6895</v>
      </c>
      <c r="K373" s="4">
        <v>70656000</v>
      </c>
      <c r="L373" s="6"/>
      <c r="M373" s="3">
        <v>44977</v>
      </c>
      <c r="N373" s="4">
        <v>1</v>
      </c>
      <c r="O373" s="4" t="s">
        <v>6895</v>
      </c>
      <c r="P373" s="4">
        <v>70656000</v>
      </c>
      <c r="Q373" s="6"/>
      <c r="R373" s="4">
        <v>9023</v>
      </c>
      <c r="S373" s="3">
        <v>44977</v>
      </c>
      <c r="T373" s="4"/>
    </row>
    <row r="374" spans="1:20" ht="15.75" thickBot="1" x14ac:dyDescent="0.3">
      <c r="A374" s="1">
        <v>364</v>
      </c>
      <c r="B374" t="s">
        <v>4897</v>
      </c>
      <c r="C374" s="4" t="s">
        <v>26</v>
      </c>
      <c r="D374" s="4" t="s">
        <v>24</v>
      </c>
      <c r="E374" s="2"/>
      <c r="F374" s="4" t="s">
        <v>7102</v>
      </c>
      <c r="G374" s="4" t="s">
        <v>95</v>
      </c>
      <c r="H374" s="4" t="s">
        <v>7078</v>
      </c>
      <c r="I374" s="4">
        <v>1</v>
      </c>
      <c r="J374" s="4" t="s">
        <v>6895</v>
      </c>
      <c r="K374" s="4">
        <v>74189000</v>
      </c>
      <c r="L374" s="6"/>
      <c r="M374" s="3">
        <v>44977</v>
      </c>
      <c r="N374" s="4">
        <v>1</v>
      </c>
      <c r="O374" s="4" t="s">
        <v>6895</v>
      </c>
      <c r="P374" s="4">
        <v>74188800</v>
      </c>
      <c r="Q374" s="6"/>
      <c r="R374" s="4">
        <v>8724</v>
      </c>
      <c r="S374" s="3">
        <v>44977</v>
      </c>
      <c r="T374" s="4"/>
    </row>
    <row r="375" spans="1:20" ht="15.75" thickBot="1" x14ac:dyDescent="0.3">
      <c r="A375" s="1">
        <v>365</v>
      </c>
      <c r="B375" t="s">
        <v>4898</v>
      </c>
      <c r="C375" s="4" t="s">
        <v>26</v>
      </c>
      <c r="D375" s="4" t="s">
        <v>24</v>
      </c>
      <c r="E375" s="2"/>
      <c r="F375" s="4" t="s">
        <v>6932</v>
      </c>
      <c r="G375" s="4" t="s">
        <v>95</v>
      </c>
      <c r="H375" s="4" t="s">
        <v>6931</v>
      </c>
      <c r="I375" s="4">
        <v>1</v>
      </c>
      <c r="J375" s="4" t="s">
        <v>6895</v>
      </c>
      <c r="K375" s="4">
        <v>500000000</v>
      </c>
      <c r="L375" s="6"/>
      <c r="M375" s="3">
        <v>45141</v>
      </c>
      <c r="N375" s="4">
        <v>1</v>
      </c>
      <c r="O375" s="4" t="s">
        <v>6895</v>
      </c>
      <c r="P375" s="4">
        <v>480365710.35000002</v>
      </c>
      <c r="Q375" s="6"/>
      <c r="R375" s="4">
        <v>43323</v>
      </c>
      <c r="S375" s="3">
        <v>45224</v>
      </c>
      <c r="T375" s="4"/>
    </row>
    <row r="376" spans="1:20" ht="15.75" thickBot="1" x14ac:dyDescent="0.3">
      <c r="A376" s="1">
        <v>366</v>
      </c>
      <c r="B376" t="s">
        <v>4899</v>
      </c>
      <c r="C376" s="4" t="s">
        <v>26</v>
      </c>
      <c r="D376" s="4" t="s">
        <v>24</v>
      </c>
      <c r="E376" s="2"/>
      <c r="F376" s="4" t="s">
        <v>7103</v>
      </c>
      <c r="G376" s="4" t="s">
        <v>95</v>
      </c>
      <c r="H376" s="4" t="s">
        <v>6985</v>
      </c>
      <c r="I376" s="4">
        <v>1</v>
      </c>
      <c r="J376" s="4" t="s">
        <v>6895</v>
      </c>
      <c r="K376" s="4">
        <v>97990110</v>
      </c>
      <c r="L376" s="6"/>
      <c r="M376" s="3">
        <v>44929</v>
      </c>
      <c r="N376" s="4">
        <v>1</v>
      </c>
      <c r="O376" s="4" t="s">
        <v>6895</v>
      </c>
      <c r="P376" s="4">
        <v>97990111</v>
      </c>
      <c r="Q376" s="6"/>
      <c r="R376" s="4">
        <v>4523</v>
      </c>
      <c r="S376" s="3">
        <v>44958</v>
      </c>
      <c r="T376" s="4"/>
    </row>
    <row r="377" spans="1:20" ht="15.75" thickBot="1" x14ac:dyDescent="0.3">
      <c r="A377" s="1">
        <v>367</v>
      </c>
      <c r="B377" t="s">
        <v>4900</v>
      </c>
      <c r="C377" s="4" t="s">
        <v>26</v>
      </c>
      <c r="D377" s="4" t="s">
        <v>24</v>
      </c>
      <c r="E377" s="2"/>
      <c r="F377" s="4" t="s">
        <v>7104</v>
      </c>
      <c r="G377" s="4" t="s">
        <v>95</v>
      </c>
      <c r="H377" s="4" t="s">
        <v>6985</v>
      </c>
      <c r="I377" s="4">
        <v>1</v>
      </c>
      <c r="J377" s="4" t="s">
        <v>6895</v>
      </c>
      <c r="K377" s="4">
        <v>84000000</v>
      </c>
      <c r="L377" s="6"/>
      <c r="M377" s="3">
        <v>44929</v>
      </c>
      <c r="N377" s="4">
        <v>1</v>
      </c>
      <c r="O377" s="4" t="s">
        <v>6895</v>
      </c>
      <c r="P377" s="4">
        <v>80902500</v>
      </c>
      <c r="Q377" s="6"/>
      <c r="R377" s="4">
        <v>59223</v>
      </c>
      <c r="S377" s="3">
        <v>44972</v>
      </c>
      <c r="T377" s="4"/>
    </row>
    <row r="378" spans="1:20" ht="15.75" thickBot="1" x14ac:dyDescent="0.3">
      <c r="A378" s="1">
        <v>368</v>
      </c>
      <c r="B378" t="s">
        <v>4901</v>
      </c>
      <c r="C378" s="4" t="s">
        <v>26</v>
      </c>
      <c r="D378" s="4" t="s">
        <v>24</v>
      </c>
      <c r="E378" s="2"/>
      <c r="F378" s="4" t="s">
        <v>7105</v>
      </c>
      <c r="G378" s="4" t="s">
        <v>95</v>
      </c>
      <c r="H378" s="4" t="s">
        <v>6985</v>
      </c>
      <c r="I378" s="4">
        <v>1</v>
      </c>
      <c r="J378" s="4" t="s">
        <v>6895</v>
      </c>
      <c r="K378" s="4">
        <v>62300000</v>
      </c>
      <c r="L378" s="6"/>
      <c r="M378" s="3">
        <v>45080</v>
      </c>
      <c r="N378" s="4">
        <v>1</v>
      </c>
      <c r="O378" s="4" t="s">
        <v>6895</v>
      </c>
      <c r="P378" s="4">
        <v>62300000</v>
      </c>
      <c r="Q378" s="6"/>
      <c r="R378" s="4">
        <v>30923</v>
      </c>
      <c r="S378" s="3">
        <v>45100</v>
      </c>
      <c r="T378" s="4"/>
    </row>
    <row r="379" spans="1:20" ht="15.75" thickBot="1" x14ac:dyDescent="0.3">
      <c r="A379" s="1">
        <v>369</v>
      </c>
      <c r="B379" t="s">
        <v>4902</v>
      </c>
      <c r="C379" s="4" t="s">
        <v>26</v>
      </c>
      <c r="D379" s="4" t="s">
        <v>24</v>
      </c>
      <c r="E379" s="2"/>
      <c r="F379" s="4" t="s">
        <v>7106</v>
      </c>
      <c r="G379" s="4" t="s">
        <v>95</v>
      </c>
      <c r="H379" s="4" t="s">
        <v>6985</v>
      </c>
      <c r="I379" s="4">
        <v>1</v>
      </c>
      <c r="J379" s="4" t="s">
        <v>6895</v>
      </c>
      <c r="K379" s="4">
        <v>41454545</v>
      </c>
      <c r="L379" s="6"/>
      <c r="M379" s="3">
        <v>44931</v>
      </c>
      <c r="N379" s="4">
        <v>1</v>
      </c>
      <c r="O379" s="4" t="s">
        <v>6895</v>
      </c>
      <c r="P379" s="4">
        <v>27840000</v>
      </c>
      <c r="Q379" s="6"/>
      <c r="R379" s="4">
        <v>8523</v>
      </c>
      <c r="S379" s="3">
        <v>45100</v>
      </c>
      <c r="T379" s="4"/>
    </row>
    <row r="380" spans="1:20" ht="15.75" thickBot="1" x14ac:dyDescent="0.3">
      <c r="A380" s="1">
        <v>370</v>
      </c>
      <c r="B380" t="s">
        <v>4903</v>
      </c>
      <c r="C380" s="4" t="s">
        <v>26</v>
      </c>
      <c r="D380" s="4" t="s">
        <v>24</v>
      </c>
      <c r="E380" s="2"/>
      <c r="F380" s="4" t="s">
        <v>7107</v>
      </c>
      <c r="G380" s="4" t="s">
        <v>95</v>
      </c>
      <c r="H380" s="4" t="s">
        <v>6985</v>
      </c>
      <c r="I380" s="4">
        <v>1</v>
      </c>
      <c r="J380" s="4" t="s">
        <v>6895</v>
      </c>
      <c r="K380" s="4">
        <v>13782630</v>
      </c>
      <c r="L380" s="6"/>
      <c r="M380" s="3">
        <v>44929</v>
      </c>
      <c r="N380" s="4">
        <v>1</v>
      </c>
      <c r="O380" s="4" t="s">
        <v>6895</v>
      </c>
      <c r="P380" s="4">
        <v>16240000</v>
      </c>
      <c r="Q380" s="6"/>
      <c r="R380" s="4">
        <v>4423</v>
      </c>
      <c r="S380" s="3">
        <v>44979</v>
      </c>
      <c r="T380" s="4"/>
    </row>
    <row r="381" spans="1:20" ht="15.75" thickBot="1" x14ac:dyDescent="0.3">
      <c r="A381" s="1">
        <v>371</v>
      </c>
      <c r="B381" t="s">
        <v>4904</v>
      </c>
      <c r="C381" s="4" t="s">
        <v>26</v>
      </c>
      <c r="D381" s="4" t="s">
        <v>24</v>
      </c>
      <c r="E381" s="2"/>
      <c r="F381" s="4" t="s">
        <v>7107</v>
      </c>
      <c r="G381" s="4" t="s">
        <v>95</v>
      </c>
      <c r="H381" s="4" t="s">
        <v>6985</v>
      </c>
      <c r="I381" s="4">
        <v>1</v>
      </c>
      <c r="J381" s="4" t="s">
        <v>6895</v>
      </c>
      <c r="K381" s="4">
        <v>13782630</v>
      </c>
      <c r="L381" s="6"/>
      <c r="M381" s="3">
        <v>44929</v>
      </c>
      <c r="N381" s="4">
        <v>1</v>
      </c>
      <c r="O381" s="4" t="s">
        <v>6895</v>
      </c>
      <c r="P381" s="4">
        <v>16240000</v>
      </c>
      <c r="Q381" s="6"/>
      <c r="R381" s="4">
        <v>4423</v>
      </c>
      <c r="S381" s="3">
        <v>44980</v>
      </c>
      <c r="T381" s="4"/>
    </row>
    <row r="382" spans="1:20" ht="15.75" thickBot="1" x14ac:dyDescent="0.3">
      <c r="A382" s="1">
        <v>372</v>
      </c>
      <c r="B382" t="s">
        <v>4905</v>
      </c>
      <c r="C382" s="4" t="s">
        <v>26</v>
      </c>
      <c r="D382" s="4" t="s">
        <v>24</v>
      </c>
      <c r="E382" s="2"/>
      <c r="F382" s="4" t="s">
        <v>7108</v>
      </c>
      <c r="G382" s="4" t="s">
        <v>95</v>
      </c>
      <c r="H382" s="4" t="s">
        <v>6985</v>
      </c>
      <c r="I382" s="4">
        <v>1</v>
      </c>
      <c r="J382" s="4" t="s">
        <v>6895</v>
      </c>
      <c r="K382" s="4">
        <v>58038667</v>
      </c>
      <c r="L382" s="6"/>
      <c r="M382" s="3">
        <v>45080</v>
      </c>
      <c r="N382" s="4">
        <v>1</v>
      </c>
      <c r="O382" s="4" t="s">
        <v>6895</v>
      </c>
      <c r="P382" s="4">
        <v>58038667</v>
      </c>
      <c r="Q382" s="6"/>
      <c r="R382" s="4">
        <v>8123</v>
      </c>
      <c r="S382" s="3">
        <v>45091</v>
      </c>
      <c r="T382" s="4"/>
    </row>
    <row r="383" spans="1:20" ht="15.75" thickBot="1" x14ac:dyDescent="0.3">
      <c r="A383" s="1">
        <v>373</v>
      </c>
      <c r="B383" t="s">
        <v>4906</v>
      </c>
      <c r="C383" s="4" t="s">
        <v>26</v>
      </c>
      <c r="D383" s="4" t="s">
        <v>24</v>
      </c>
      <c r="E383" s="2"/>
      <c r="F383" s="4" t="s">
        <v>7108</v>
      </c>
      <c r="G383" s="4" t="s">
        <v>95</v>
      </c>
      <c r="H383" s="4" t="s">
        <v>6985</v>
      </c>
      <c r="I383" s="4">
        <v>1</v>
      </c>
      <c r="J383" s="4" t="s">
        <v>6895</v>
      </c>
      <c r="K383" s="4">
        <v>58038667</v>
      </c>
      <c r="L383" s="6"/>
      <c r="M383" s="3">
        <v>45080</v>
      </c>
      <c r="N383" s="4">
        <v>1</v>
      </c>
      <c r="O383" s="4" t="s">
        <v>6895</v>
      </c>
      <c r="P383" s="4">
        <v>58038667</v>
      </c>
      <c r="Q383" s="6"/>
      <c r="R383" s="4">
        <v>8123</v>
      </c>
      <c r="S383" s="3">
        <v>45091</v>
      </c>
      <c r="T383" s="4"/>
    </row>
    <row r="384" spans="1:20" ht="15.75" thickBot="1" x14ac:dyDescent="0.3">
      <c r="A384" s="1">
        <v>374</v>
      </c>
      <c r="B384" t="s">
        <v>4907</v>
      </c>
      <c r="C384" s="4" t="s">
        <v>26</v>
      </c>
      <c r="D384" s="4" t="s">
        <v>24</v>
      </c>
      <c r="E384" s="2"/>
      <c r="F384" s="4" t="s">
        <v>7109</v>
      </c>
      <c r="G384" s="4" t="s">
        <v>95</v>
      </c>
      <c r="H384" s="4" t="s">
        <v>6985</v>
      </c>
      <c r="I384" s="4">
        <v>1</v>
      </c>
      <c r="J384" s="4" t="s">
        <v>6895</v>
      </c>
      <c r="K384" s="4">
        <v>44000000</v>
      </c>
      <c r="L384" s="6"/>
      <c r="M384" s="3">
        <v>44929</v>
      </c>
      <c r="N384" s="4">
        <v>1</v>
      </c>
      <c r="O384" s="4" t="s">
        <v>6895</v>
      </c>
      <c r="P384" s="4">
        <v>38500000</v>
      </c>
      <c r="Q384" s="6"/>
      <c r="R384" s="4">
        <v>2623</v>
      </c>
      <c r="S384" s="3">
        <v>45144</v>
      </c>
      <c r="T384" s="4"/>
    </row>
    <row r="385" spans="1:20" ht="15.75" thickBot="1" x14ac:dyDescent="0.3">
      <c r="A385" s="1">
        <v>375</v>
      </c>
      <c r="B385" t="s">
        <v>4908</v>
      </c>
      <c r="C385" s="4" t="s">
        <v>26</v>
      </c>
      <c r="D385" s="4" t="s">
        <v>24</v>
      </c>
      <c r="E385" s="2"/>
      <c r="F385" s="4" t="s">
        <v>7110</v>
      </c>
      <c r="G385" s="4" t="s">
        <v>95</v>
      </c>
      <c r="H385" s="4" t="s">
        <v>6968</v>
      </c>
      <c r="I385" s="4">
        <v>1</v>
      </c>
      <c r="J385" s="4" t="s">
        <v>6895</v>
      </c>
      <c r="K385" s="4">
        <v>239104239</v>
      </c>
      <c r="L385" s="6"/>
      <c r="M385" s="3">
        <v>44929</v>
      </c>
      <c r="N385" s="4">
        <v>1</v>
      </c>
      <c r="O385" s="4" t="s">
        <v>6895</v>
      </c>
      <c r="P385" s="4">
        <v>239104239</v>
      </c>
      <c r="Q385" s="6"/>
      <c r="R385" s="4">
        <v>6723</v>
      </c>
      <c r="S385" s="3">
        <v>44988</v>
      </c>
      <c r="T385" s="4"/>
    </row>
    <row r="386" spans="1:20" ht="15.75" thickBot="1" x14ac:dyDescent="0.3">
      <c r="A386" s="1">
        <v>376</v>
      </c>
      <c r="B386" t="s">
        <v>4909</v>
      </c>
      <c r="C386" s="4" t="s">
        <v>26</v>
      </c>
      <c r="D386" s="4" t="s">
        <v>24</v>
      </c>
      <c r="E386" s="2"/>
      <c r="F386" s="4" t="s">
        <v>7111</v>
      </c>
      <c r="G386" s="4" t="s">
        <v>95</v>
      </c>
      <c r="H386" s="4" t="s">
        <v>6979</v>
      </c>
      <c r="I386" s="4">
        <v>1</v>
      </c>
      <c r="J386" s="4" t="s">
        <v>6895</v>
      </c>
      <c r="K386" s="4">
        <v>33600000</v>
      </c>
      <c r="L386" s="6"/>
      <c r="M386" s="3">
        <v>44929</v>
      </c>
      <c r="N386" s="4">
        <v>1</v>
      </c>
      <c r="O386" s="4" t="s">
        <v>6895</v>
      </c>
      <c r="P386" s="4">
        <v>33456000</v>
      </c>
      <c r="Q386" s="6"/>
      <c r="R386" s="4">
        <v>6623</v>
      </c>
      <c r="S386" s="3">
        <v>44952</v>
      </c>
      <c r="T386" s="4"/>
    </row>
    <row r="387" spans="1:20" ht="15.75" thickBot="1" x14ac:dyDescent="0.3">
      <c r="A387" s="1">
        <v>377</v>
      </c>
      <c r="B387" t="s">
        <v>4910</v>
      </c>
      <c r="C387" s="4" t="s">
        <v>26</v>
      </c>
      <c r="D387" s="4" t="s">
        <v>24</v>
      </c>
      <c r="E387" s="2"/>
      <c r="F387" s="4" t="s">
        <v>7112</v>
      </c>
      <c r="G387" s="4" t="s">
        <v>95</v>
      </c>
      <c r="H387" s="4" t="s">
        <v>7041</v>
      </c>
      <c r="I387" s="4">
        <v>1</v>
      </c>
      <c r="J387" s="4" t="s">
        <v>6895</v>
      </c>
      <c r="K387" s="4">
        <v>36293811</v>
      </c>
      <c r="L387" s="6"/>
      <c r="M387" s="3">
        <v>45112</v>
      </c>
      <c r="N387" s="4">
        <v>1</v>
      </c>
      <c r="O387" s="4" t="s">
        <v>6895</v>
      </c>
      <c r="P387" s="4">
        <v>36293810</v>
      </c>
      <c r="Q387" s="6"/>
      <c r="R387" s="4">
        <v>38623</v>
      </c>
      <c r="S387" s="3">
        <v>45201</v>
      </c>
      <c r="T387" s="4"/>
    </row>
    <row r="388" spans="1:20" ht="15.75" thickBot="1" x14ac:dyDescent="0.3">
      <c r="A388" s="1">
        <v>378</v>
      </c>
      <c r="B388" t="s">
        <v>4911</v>
      </c>
      <c r="C388" s="4" t="s">
        <v>26</v>
      </c>
      <c r="D388" s="4" t="s">
        <v>24</v>
      </c>
      <c r="E388" s="2"/>
      <c r="F388" s="4" t="s">
        <v>7113</v>
      </c>
      <c r="G388" s="4" t="s">
        <v>95</v>
      </c>
      <c r="H388" s="4" t="s">
        <v>6894</v>
      </c>
      <c r="I388" s="4">
        <v>1</v>
      </c>
      <c r="J388" s="4" t="s">
        <v>6895</v>
      </c>
      <c r="K388" s="4">
        <v>44660000</v>
      </c>
      <c r="L388" s="6"/>
      <c r="M388" s="3">
        <v>45112</v>
      </c>
      <c r="N388" s="4">
        <v>1</v>
      </c>
      <c r="O388" s="4" t="s">
        <v>6895</v>
      </c>
      <c r="P388" s="4">
        <v>44660000</v>
      </c>
      <c r="Q388" s="6"/>
      <c r="R388" s="4">
        <v>35823</v>
      </c>
      <c r="S388" s="3">
        <v>45154</v>
      </c>
      <c r="T388" s="4"/>
    </row>
    <row r="389" spans="1:20" ht="15.75" thickBot="1" x14ac:dyDescent="0.3">
      <c r="A389" s="1">
        <v>379</v>
      </c>
      <c r="B389" t="s">
        <v>4912</v>
      </c>
      <c r="C389" s="4" t="s">
        <v>26</v>
      </c>
      <c r="D389" s="4" t="s">
        <v>24</v>
      </c>
      <c r="E389" s="2"/>
      <c r="F389" s="4" t="s">
        <v>7114</v>
      </c>
      <c r="G389" s="4" t="s">
        <v>95</v>
      </c>
      <c r="H389" s="4" t="s">
        <v>6894</v>
      </c>
      <c r="I389" s="4">
        <v>1</v>
      </c>
      <c r="J389" s="4" t="s">
        <v>6895</v>
      </c>
      <c r="K389" s="4">
        <v>31262000</v>
      </c>
      <c r="L389" s="6"/>
      <c r="M389" s="3">
        <v>45112</v>
      </c>
      <c r="N389" s="4">
        <v>1</v>
      </c>
      <c r="O389" s="4" t="s">
        <v>6895</v>
      </c>
      <c r="P389" s="4">
        <v>23572000</v>
      </c>
      <c r="Q389" s="6"/>
      <c r="R389" s="4">
        <v>35723</v>
      </c>
      <c r="S389" s="3">
        <v>45154</v>
      </c>
      <c r="T389" s="4"/>
    </row>
    <row r="390" spans="1:20" ht="15.75" thickBot="1" x14ac:dyDescent="0.3">
      <c r="A390" s="1">
        <v>380</v>
      </c>
      <c r="B390" t="s">
        <v>4913</v>
      </c>
      <c r="C390" s="4" t="s">
        <v>26</v>
      </c>
      <c r="D390" s="4" t="s">
        <v>24</v>
      </c>
      <c r="E390" s="2"/>
      <c r="F390" s="4" t="s">
        <v>7115</v>
      </c>
      <c r="G390" s="4" t="s">
        <v>95</v>
      </c>
      <c r="H390" s="4" t="s">
        <v>6985</v>
      </c>
      <c r="I390" s="4">
        <v>1</v>
      </c>
      <c r="J390" s="4" t="s">
        <v>6895</v>
      </c>
      <c r="K390" s="4">
        <v>83520000</v>
      </c>
      <c r="L390" s="6"/>
      <c r="M390" s="3">
        <v>45080</v>
      </c>
      <c r="N390" s="4">
        <v>1</v>
      </c>
      <c r="O390" s="4" t="s">
        <v>6895</v>
      </c>
      <c r="P390" s="4">
        <v>43925333.329999998</v>
      </c>
      <c r="Q390" s="6"/>
      <c r="R390" s="4">
        <v>31923</v>
      </c>
      <c r="S390" s="3">
        <v>45146</v>
      </c>
      <c r="T390" s="4"/>
    </row>
    <row r="391" spans="1:20" ht="15.75" thickBot="1" x14ac:dyDescent="0.3">
      <c r="A391" s="1">
        <v>381</v>
      </c>
      <c r="B391" t="s">
        <v>4914</v>
      </c>
      <c r="C391" s="4" t="s">
        <v>26</v>
      </c>
      <c r="D391" s="4" t="s">
        <v>24</v>
      </c>
      <c r="E391" s="2"/>
      <c r="F391" s="4" t="s">
        <v>7116</v>
      </c>
      <c r="G391" s="4" t="s">
        <v>95</v>
      </c>
      <c r="H391" s="4" t="s">
        <v>6985</v>
      </c>
      <c r="I391" s="4">
        <v>1</v>
      </c>
      <c r="J391" s="4" t="s">
        <v>6895</v>
      </c>
      <c r="K391" s="4">
        <v>46200000</v>
      </c>
      <c r="L391" s="6"/>
      <c r="M391" s="3">
        <v>45112</v>
      </c>
      <c r="N391" s="4">
        <v>1</v>
      </c>
      <c r="O391" s="4" t="s">
        <v>6895</v>
      </c>
      <c r="P391" s="4">
        <v>46200000</v>
      </c>
      <c r="Q391" s="6"/>
      <c r="R391" s="4">
        <v>31323</v>
      </c>
      <c r="S391" s="3">
        <v>45113</v>
      </c>
      <c r="T391" s="4"/>
    </row>
    <row r="392" spans="1:20" ht="15.75" thickBot="1" x14ac:dyDescent="0.3">
      <c r="A392" s="1">
        <v>382</v>
      </c>
      <c r="B392" t="s">
        <v>4915</v>
      </c>
      <c r="C392" s="4" t="s">
        <v>26</v>
      </c>
      <c r="D392" s="4" t="s">
        <v>24</v>
      </c>
      <c r="E392" s="2"/>
      <c r="F392" s="4" t="s">
        <v>7117</v>
      </c>
      <c r="G392" s="4" t="s">
        <v>95</v>
      </c>
      <c r="H392" s="4" t="s">
        <v>6985</v>
      </c>
      <c r="I392" s="4">
        <v>1</v>
      </c>
      <c r="J392" s="4" t="s">
        <v>6895</v>
      </c>
      <c r="K392" s="4">
        <v>54000000</v>
      </c>
      <c r="L392" s="6"/>
      <c r="M392" s="3">
        <v>45080</v>
      </c>
      <c r="N392" s="4">
        <v>1</v>
      </c>
      <c r="O392" s="4" t="s">
        <v>6895</v>
      </c>
      <c r="P392" s="4">
        <v>51600000</v>
      </c>
      <c r="Q392" s="6"/>
      <c r="R392" s="4">
        <v>31223</v>
      </c>
      <c r="S392" s="3">
        <v>45117</v>
      </c>
      <c r="T392" s="4"/>
    </row>
    <row r="393" spans="1:20" ht="15.75" thickBot="1" x14ac:dyDescent="0.3">
      <c r="A393" s="1">
        <v>383</v>
      </c>
      <c r="B393" t="s">
        <v>4916</v>
      </c>
      <c r="C393" s="4" t="s">
        <v>26</v>
      </c>
      <c r="D393" s="4" t="s">
        <v>24</v>
      </c>
      <c r="E393" s="2"/>
      <c r="F393" s="4" t="s">
        <v>7118</v>
      </c>
      <c r="G393" s="4" t="s">
        <v>95</v>
      </c>
      <c r="H393" s="4" t="s">
        <v>6985</v>
      </c>
      <c r="I393" s="4">
        <v>1</v>
      </c>
      <c r="J393" s="4" t="s">
        <v>6895</v>
      </c>
      <c r="K393" s="4">
        <v>52000000</v>
      </c>
      <c r="L393" s="6"/>
      <c r="M393" s="3">
        <v>45080</v>
      </c>
      <c r="N393" s="4">
        <v>1</v>
      </c>
      <c r="O393" s="4" t="s">
        <v>6895</v>
      </c>
      <c r="P393" s="4">
        <v>48000000</v>
      </c>
      <c r="Q393" s="6"/>
      <c r="R393" s="4">
        <v>30623</v>
      </c>
      <c r="S393" s="3">
        <v>45120</v>
      </c>
      <c r="T393" s="4"/>
    </row>
    <row r="394" spans="1:20" ht="15.75" thickBot="1" x14ac:dyDescent="0.3">
      <c r="A394" s="1">
        <v>384</v>
      </c>
      <c r="B394" t="s">
        <v>4917</v>
      </c>
      <c r="C394" s="4" t="s">
        <v>26</v>
      </c>
      <c r="D394" s="4" t="s">
        <v>24</v>
      </c>
      <c r="E394" s="2"/>
      <c r="F394" s="4" t="s">
        <v>7119</v>
      </c>
      <c r="G394" s="4" t="s">
        <v>95</v>
      </c>
      <c r="H394" s="4" t="s">
        <v>7120</v>
      </c>
      <c r="I394" s="4">
        <v>1</v>
      </c>
      <c r="J394" s="4" t="s">
        <v>6895</v>
      </c>
      <c r="K394" s="4">
        <v>32500000</v>
      </c>
      <c r="L394" s="6"/>
      <c r="M394" s="3">
        <v>45080</v>
      </c>
      <c r="N394" s="4">
        <v>1</v>
      </c>
      <c r="O394" s="4" t="s">
        <v>6895</v>
      </c>
      <c r="P394" s="4">
        <v>30000000</v>
      </c>
      <c r="Q394" s="6"/>
      <c r="R394" s="4">
        <v>31123</v>
      </c>
      <c r="S394" s="3">
        <v>45120</v>
      </c>
      <c r="T394" s="4"/>
    </row>
    <row r="395" spans="1:20" ht="15.75" thickBot="1" x14ac:dyDescent="0.3">
      <c r="A395" s="1">
        <v>385</v>
      </c>
      <c r="B395" t="s">
        <v>4918</v>
      </c>
      <c r="C395" s="4" t="s">
        <v>26</v>
      </c>
      <c r="D395" s="4" t="s">
        <v>24</v>
      </c>
      <c r="E395" s="2"/>
      <c r="F395" s="4" t="s">
        <v>7119</v>
      </c>
      <c r="G395" s="4" t="s">
        <v>95</v>
      </c>
      <c r="H395" s="4" t="s">
        <v>7120</v>
      </c>
      <c r="I395" s="4">
        <v>1</v>
      </c>
      <c r="J395" s="4" t="s">
        <v>6895</v>
      </c>
      <c r="K395" s="4">
        <v>32500000</v>
      </c>
      <c r="L395" s="6"/>
      <c r="M395" s="3">
        <v>45080</v>
      </c>
      <c r="N395" s="4">
        <v>1</v>
      </c>
      <c r="O395" s="4" t="s">
        <v>6895</v>
      </c>
      <c r="P395" s="4">
        <v>30000000</v>
      </c>
      <c r="Q395" s="6"/>
      <c r="R395" s="4">
        <v>31123</v>
      </c>
      <c r="S395" s="3">
        <v>45120</v>
      </c>
      <c r="T395" s="4"/>
    </row>
    <row r="396" spans="1:20" ht="15.75" thickBot="1" x14ac:dyDescent="0.3">
      <c r="A396" s="1">
        <v>386</v>
      </c>
      <c r="B396" t="s">
        <v>4919</v>
      </c>
      <c r="C396" s="4" t="s">
        <v>26</v>
      </c>
      <c r="D396" s="4" t="s">
        <v>24</v>
      </c>
      <c r="E396" s="2"/>
      <c r="F396" s="4" t="s">
        <v>7121</v>
      </c>
      <c r="G396" s="4" t="s">
        <v>95</v>
      </c>
      <c r="H396" s="4" t="s">
        <v>7120</v>
      </c>
      <c r="I396" s="4">
        <v>1</v>
      </c>
      <c r="J396" s="4" t="s">
        <v>6895</v>
      </c>
      <c r="K396" s="4">
        <v>32500000</v>
      </c>
      <c r="L396" s="6"/>
      <c r="M396" s="3">
        <v>45080</v>
      </c>
      <c r="N396" s="4">
        <v>1</v>
      </c>
      <c r="O396" s="4" t="s">
        <v>6895</v>
      </c>
      <c r="P396" s="4">
        <v>30000000</v>
      </c>
      <c r="Q396" s="6"/>
      <c r="R396" s="4">
        <v>31123</v>
      </c>
      <c r="S396" s="3">
        <v>45120</v>
      </c>
      <c r="T396" s="4"/>
    </row>
    <row r="397" spans="1:20" ht="15.75" thickBot="1" x14ac:dyDescent="0.3">
      <c r="A397" s="1">
        <v>387</v>
      </c>
      <c r="B397" t="s">
        <v>4920</v>
      </c>
      <c r="C397" s="4" t="s">
        <v>26</v>
      </c>
      <c r="D397" s="4" t="s">
        <v>24</v>
      </c>
      <c r="E397" s="2"/>
      <c r="F397" s="4" t="s">
        <v>7121</v>
      </c>
      <c r="G397" s="4" t="s">
        <v>95</v>
      </c>
      <c r="H397" s="4" t="s">
        <v>7120</v>
      </c>
      <c r="I397" s="4">
        <v>1</v>
      </c>
      <c r="J397" s="4" t="s">
        <v>6895</v>
      </c>
      <c r="K397" s="4">
        <v>32500000</v>
      </c>
      <c r="L397" s="6"/>
      <c r="M397" s="3">
        <v>45080</v>
      </c>
      <c r="N397" s="4">
        <v>1</v>
      </c>
      <c r="O397" s="4" t="s">
        <v>6895</v>
      </c>
      <c r="P397" s="4">
        <v>30000000</v>
      </c>
      <c r="Q397" s="6"/>
      <c r="R397" s="4">
        <v>31123</v>
      </c>
      <c r="S397" s="3">
        <v>45124</v>
      </c>
      <c r="T397" s="4"/>
    </row>
    <row r="398" spans="1:20" ht="15.75" thickBot="1" x14ac:dyDescent="0.3">
      <c r="A398" s="1">
        <v>388</v>
      </c>
      <c r="B398" t="s">
        <v>4921</v>
      </c>
      <c r="C398" s="4" t="s">
        <v>26</v>
      </c>
      <c r="D398" s="4" t="s">
        <v>24</v>
      </c>
      <c r="E398" s="2"/>
      <c r="F398" s="4" t="s">
        <v>7122</v>
      </c>
      <c r="G398" s="4" t="s">
        <v>95</v>
      </c>
      <c r="H398" s="4" t="s">
        <v>6931</v>
      </c>
      <c r="I398" s="4">
        <v>1</v>
      </c>
      <c r="J398" s="4" t="s">
        <v>6895</v>
      </c>
      <c r="K398" s="4">
        <v>24000000</v>
      </c>
      <c r="L398" s="6"/>
      <c r="M398" s="3">
        <v>45080</v>
      </c>
      <c r="N398" s="4">
        <v>1</v>
      </c>
      <c r="O398" s="4" t="s">
        <v>6895</v>
      </c>
      <c r="P398" s="4">
        <v>24000000</v>
      </c>
      <c r="Q398" s="6"/>
      <c r="R398" s="4">
        <v>33323</v>
      </c>
      <c r="S398" s="3">
        <v>45117</v>
      </c>
      <c r="T398" s="4"/>
    </row>
    <row r="399" spans="1:20" ht="15.75" thickBot="1" x14ac:dyDescent="0.3">
      <c r="A399" s="1">
        <v>389</v>
      </c>
      <c r="B399" t="s">
        <v>4922</v>
      </c>
      <c r="C399" s="4" t="s">
        <v>26</v>
      </c>
      <c r="D399" s="4" t="s">
        <v>24</v>
      </c>
      <c r="E399" s="2"/>
      <c r="F399" s="4" t="s">
        <v>7123</v>
      </c>
      <c r="G399" s="4" t="s">
        <v>95</v>
      </c>
      <c r="H399" s="4" t="s">
        <v>6912</v>
      </c>
      <c r="I399" s="4">
        <v>1</v>
      </c>
      <c r="J399" s="4" t="s">
        <v>6895</v>
      </c>
      <c r="K399" s="4">
        <v>22457400</v>
      </c>
      <c r="L399" s="6"/>
      <c r="M399" s="3">
        <v>44994</v>
      </c>
      <c r="N399" s="4">
        <v>1</v>
      </c>
      <c r="O399" s="4" t="s">
        <v>6895</v>
      </c>
      <c r="P399" s="4">
        <v>22457400</v>
      </c>
      <c r="Q399" s="6"/>
      <c r="R399" s="4">
        <v>17223</v>
      </c>
      <c r="S399" s="3">
        <v>45056</v>
      </c>
      <c r="T399" s="4"/>
    </row>
    <row r="400" spans="1:20" ht="15.75" thickBot="1" x14ac:dyDescent="0.3">
      <c r="A400" s="1">
        <v>390</v>
      </c>
      <c r="B400" t="s">
        <v>4923</v>
      </c>
      <c r="C400" s="4" t="s">
        <v>26</v>
      </c>
      <c r="D400" s="4" t="s">
        <v>24</v>
      </c>
      <c r="E400" s="2"/>
      <c r="F400" s="4" t="s">
        <v>7124</v>
      </c>
      <c r="G400" s="4" t="s">
        <v>95</v>
      </c>
      <c r="H400" s="4" t="s">
        <v>7041</v>
      </c>
      <c r="I400" s="4">
        <v>1</v>
      </c>
      <c r="J400" s="4" t="s">
        <v>6895</v>
      </c>
      <c r="K400" s="4">
        <v>49000000</v>
      </c>
      <c r="L400" s="6"/>
      <c r="M400" s="3">
        <v>44994</v>
      </c>
      <c r="N400" s="4">
        <v>1</v>
      </c>
      <c r="O400" s="4" t="s">
        <v>6895</v>
      </c>
      <c r="P400" s="4">
        <v>41650000</v>
      </c>
      <c r="Q400" s="6"/>
      <c r="R400" s="4">
        <v>23723</v>
      </c>
      <c r="S400" s="3">
        <v>45056</v>
      </c>
      <c r="T400" s="4"/>
    </row>
    <row r="401" spans="1:20" ht="15.75" thickBot="1" x14ac:dyDescent="0.3">
      <c r="A401" s="1">
        <v>391</v>
      </c>
      <c r="B401" t="s">
        <v>4924</v>
      </c>
      <c r="C401" s="4" t="s">
        <v>26</v>
      </c>
      <c r="D401" s="4" t="s">
        <v>24</v>
      </c>
      <c r="E401" s="2"/>
      <c r="F401" s="4" t="s">
        <v>7107</v>
      </c>
      <c r="G401" s="4" t="s">
        <v>95</v>
      </c>
      <c r="H401" s="4" t="s">
        <v>6985</v>
      </c>
      <c r="I401" s="4">
        <v>1</v>
      </c>
      <c r="J401" s="4" t="s">
        <v>6895</v>
      </c>
      <c r="K401" s="4">
        <v>25172000</v>
      </c>
      <c r="L401" s="6"/>
      <c r="M401" s="3">
        <v>45051</v>
      </c>
      <c r="N401" s="4">
        <v>1</v>
      </c>
      <c r="O401" s="4" t="s">
        <v>6895</v>
      </c>
      <c r="P401" s="4">
        <v>24495334</v>
      </c>
      <c r="Q401" s="6"/>
      <c r="R401" s="4">
        <v>26023</v>
      </c>
      <c r="S401" s="3">
        <v>45104</v>
      </c>
      <c r="T401" s="4"/>
    </row>
    <row r="402" spans="1:20" ht="15.75" thickBot="1" x14ac:dyDescent="0.3">
      <c r="A402" s="1">
        <v>392</v>
      </c>
      <c r="B402" t="s">
        <v>4925</v>
      </c>
      <c r="C402" s="4" t="s">
        <v>26</v>
      </c>
      <c r="D402" s="4" t="s">
        <v>24</v>
      </c>
      <c r="E402" s="2"/>
      <c r="F402" s="4" t="s">
        <v>7107</v>
      </c>
      <c r="G402" s="4" t="s">
        <v>95</v>
      </c>
      <c r="H402" s="4" t="s">
        <v>6985</v>
      </c>
      <c r="I402" s="4">
        <v>1</v>
      </c>
      <c r="J402" s="4" t="s">
        <v>6895</v>
      </c>
      <c r="K402" s="4">
        <v>21363080</v>
      </c>
      <c r="L402" s="6"/>
      <c r="M402" s="3">
        <v>45051</v>
      </c>
      <c r="N402" s="4">
        <v>1</v>
      </c>
      <c r="O402" s="4" t="s">
        <v>6895</v>
      </c>
      <c r="P402" s="4">
        <v>24495334</v>
      </c>
      <c r="Q402" s="6"/>
      <c r="R402" s="4">
        <v>26023</v>
      </c>
      <c r="S402" s="3">
        <v>45104</v>
      </c>
      <c r="T402" s="4"/>
    </row>
    <row r="403" spans="1:20" ht="15.75" thickBot="1" x14ac:dyDescent="0.3">
      <c r="A403" s="1">
        <v>393</v>
      </c>
      <c r="B403" t="s">
        <v>4926</v>
      </c>
      <c r="C403" s="4" t="s">
        <v>26</v>
      </c>
      <c r="D403" s="4" t="s">
        <v>24</v>
      </c>
      <c r="E403" s="2"/>
      <c r="F403" s="4" t="s">
        <v>7125</v>
      </c>
      <c r="G403" s="4" t="s">
        <v>95</v>
      </c>
      <c r="H403" s="4" t="s">
        <v>6894</v>
      </c>
      <c r="I403" s="4">
        <v>1</v>
      </c>
      <c r="J403" s="4" t="s">
        <v>6895</v>
      </c>
      <c r="K403" s="4">
        <v>316310655</v>
      </c>
      <c r="L403" s="6"/>
      <c r="M403" s="3">
        <v>45235</v>
      </c>
      <c r="N403" s="4">
        <v>1</v>
      </c>
      <c r="O403" s="4" t="s">
        <v>6895</v>
      </c>
      <c r="P403" s="4">
        <v>6268231</v>
      </c>
      <c r="Q403" s="6"/>
      <c r="R403" s="4">
        <v>50023</v>
      </c>
      <c r="S403" s="3">
        <v>45108</v>
      </c>
      <c r="T403" s="4" t="s">
        <v>7140</v>
      </c>
    </row>
    <row r="404" spans="1:20" ht="15.75" thickBot="1" x14ac:dyDescent="0.3">
      <c r="A404" s="1">
        <v>394</v>
      </c>
      <c r="B404" t="s">
        <v>4927</v>
      </c>
      <c r="C404" s="4" t="s">
        <v>26</v>
      </c>
      <c r="D404" s="4" t="s">
        <v>24</v>
      </c>
      <c r="E404" s="2"/>
      <c r="F404" s="4" t="s">
        <v>7126</v>
      </c>
      <c r="G404" s="4" t="s">
        <v>95</v>
      </c>
      <c r="H404" s="4" t="s">
        <v>6956</v>
      </c>
      <c r="I404" s="4">
        <v>1</v>
      </c>
      <c r="J404" s="4" t="s">
        <v>6895</v>
      </c>
      <c r="K404" s="4">
        <v>103347930</v>
      </c>
      <c r="L404" s="6"/>
      <c r="M404" s="3">
        <v>45235</v>
      </c>
      <c r="N404" s="4">
        <v>1</v>
      </c>
      <c r="O404" s="4" t="s">
        <v>6895</v>
      </c>
      <c r="P404" s="4">
        <v>103347930</v>
      </c>
      <c r="Q404" s="6"/>
      <c r="R404" s="4">
        <v>51523</v>
      </c>
      <c r="S404" s="3">
        <v>45108</v>
      </c>
      <c r="T404" s="4" t="s">
        <v>7140</v>
      </c>
    </row>
    <row r="405" spans="1:20" ht="15.75" thickBot="1" x14ac:dyDescent="0.3">
      <c r="A405" s="1">
        <v>395</v>
      </c>
      <c r="B405" t="s">
        <v>4928</v>
      </c>
      <c r="C405" s="4" t="s">
        <v>26</v>
      </c>
      <c r="D405" s="4" t="s">
        <v>24</v>
      </c>
      <c r="E405" s="2"/>
      <c r="F405" s="4" t="s">
        <v>7127</v>
      </c>
      <c r="G405" s="4" t="s">
        <v>95</v>
      </c>
      <c r="H405" s="4" t="s">
        <v>7128</v>
      </c>
      <c r="I405" s="4">
        <v>1</v>
      </c>
      <c r="J405" s="4" t="s">
        <v>6895</v>
      </c>
      <c r="K405" s="4">
        <v>101039</v>
      </c>
      <c r="L405" s="6"/>
      <c r="M405" s="3">
        <v>45235</v>
      </c>
      <c r="N405" s="4">
        <v>1</v>
      </c>
      <c r="O405" s="4" t="s">
        <v>6895</v>
      </c>
      <c r="P405" s="4">
        <v>101039</v>
      </c>
      <c r="Q405" s="6"/>
      <c r="R405" s="4">
        <v>50323</v>
      </c>
      <c r="S405" s="3">
        <v>45108</v>
      </c>
      <c r="T405" s="4" t="s">
        <v>7140</v>
      </c>
    </row>
    <row r="406" spans="1:20" ht="15.75" thickBot="1" x14ac:dyDescent="0.3">
      <c r="A406" s="1">
        <v>396</v>
      </c>
      <c r="B406" t="s">
        <v>4929</v>
      </c>
      <c r="C406" s="4" t="s">
        <v>26</v>
      </c>
      <c r="D406" s="4" t="s">
        <v>24</v>
      </c>
      <c r="E406" s="2"/>
      <c r="F406" s="4" t="s">
        <v>7129</v>
      </c>
      <c r="G406" s="4" t="s">
        <v>95</v>
      </c>
      <c r="H406" s="4" t="s">
        <v>7128</v>
      </c>
      <c r="I406" s="4">
        <v>1</v>
      </c>
      <c r="J406" s="4" t="s">
        <v>6895</v>
      </c>
      <c r="K406" s="4">
        <v>12694099</v>
      </c>
      <c r="L406" s="6"/>
      <c r="M406" s="3">
        <v>45235</v>
      </c>
      <c r="N406" s="4">
        <v>1</v>
      </c>
      <c r="O406" s="4" t="s">
        <v>6895</v>
      </c>
      <c r="P406" s="4">
        <v>12694099</v>
      </c>
      <c r="Q406" s="6"/>
      <c r="R406" s="4">
        <v>50223</v>
      </c>
      <c r="S406" s="3">
        <v>45108</v>
      </c>
      <c r="T406" s="4" t="s">
        <v>7140</v>
      </c>
    </row>
    <row r="407" spans="1:20" ht="15.75" thickBot="1" x14ac:dyDescent="0.3">
      <c r="A407" s="1">
        <v>397</v>
      </c>
      <c r="B407" t="s">
        <v>4930</v>
      </c>
      <c r="C407" s="4" t="s">
        <v>26</v>
      </c>
      <c r="D407" s="4" t="s">
        <v>24</v>
      </c>
      <c r="E407" s="2"/>
      <c r="F407" s="4" t="s">
        <v>7130</v>
      </c>
      <c r="G407" s="4" t="s">
        <v>95</v>
      </c>
      <c r="H407" s="4" t="s">
        <v>7128</v>
      </c>
      <c r="I407" s="4">
        <v>1</v>
      </c>
      <c r="J407" s="4" t="s">
        <v>6895</v>
      </c>
      <c r="K407" s="4">
        <v>21983657</v>
      </c>
      <c r="L407" s="6"/>
      <c r="M407" s="3">
        <v>45235</v>
      </c>
      <c r="N407" s="4">
        <v>1</v>
      </c>
      <c r="O407" s="4" t="s">
        <v>6895</v>
      </c>
      <c r="P407" s="4">
        <v>21983657</v>
      </c>
      <c r="Q407" s="6"/>
      <c r="R407" s="4">
        <v>50123</v>
      </c>
      <c r="S407" s="3">
        <v>45108</v>
      </c>
      <c r="T407" s="4" t="s">
        <v>7140</v>
      </c>
    </row>
    <row r="408" spans="1:20" ht="15.75" thickBot="1" x14ac:dyDescent="0.3">
      <c r="A408" s="1">
        <v>398</v>
      </c>
      <c r="B408" t="s">
        <v>4931</v>
      </c>
      <c r="C408" s="4" t="s">
        <v>26</v>
      </c>
      <c r="D408" s="4" t="s">
        <v>24</v>
      </c>
      <c r="E408" s="2"/>
      <c r="F408" s="4" t="s">
        <v>7131</v>
      </c>
      <c r="G408" s="4" t="s">
        <v>95</v>
      </c>
      <c r="H408" s="4" t="s">
        <v>7041</v>
      </c>
      <c r="I408" s="4">
        <v>1</v>
      </c>
      <c r="J408" s="4" t="s">
        <v>6895</v>
      </c>
      <c r="K408" s="4">
        <v>100000000</v>
      </c>
      <c r="L408" s="6"/>
      <c r="M408" s="3">
        <v>45061</v>
      </c>
      <c r="N408" s="4">
        <v>1</v>
      </c>
      <c r="O408" s="4" t="s">
        <v>6895</v>
      </c>
      <c r="P408" s="4">
        <v>77658210</v>
      </c>
      <c r="Q408" s="6"/>
      <c r="R408" s="4">
        <v>33823</v>
      </c>
      <c r="S408" s="3">
        <v>45105</v>
      </c>
      <c r="T408" s="4"/>
    </row>
    <row r="409" spans="1:20" ht="15.75" thickBot="1" x14ac:dyDescent="0.3">
      <c r="A409" s="1">
        <v>399</v>
      </c>
      <c r="B409" t="s">
        <v>4932</v>
      </c>
      <c r="C409" s="4" t="s">
        <v>26</v>
      </c>
      <c r="D409" s="4" t="s">
        <v>24</v>
      </c>
      <c r="E409" s="2"/>
      <c r="F409" s="4" t="s">
        <v>7132</v>
      </c>
      <c r="G409" s="4" t="s">
        <v>95</v>
      </c>
      <c r="H409" s="4" t="s">
        <v>6979</v>
      </c>
      <c r="I409" s="4">
        <v>1</v>
      </c>
      <c r="J409" s="4" t="s">
        <v>6895</v>
      </c>
      <c r="K409" s="4">
        <v>18000000</v>
      </c>
      <c r="L409" s="6"/>
      <c r="M409" s="3">
        <v>45172</v>
      </c>
      <c r="N409" s="4">
        <v>1</v>
      </c>
      <c r="O409" s="4" t="s">
        <v>6895</v>
      </c>
      <c r="P409" s="4">
        <v>18000000</v>
      </c>
      <c r="Q409" s="6"/>
      <c r="R409" s="4">
        <v>48223</v>
      </c>
      <c r="S409" s="3">
        <v>45217</v>
      </c>
      <c r="T409" s="4"/>
    </row>
    <row r="410" spans="1:20" ht="15.75" thickBot="1" x14ac:dyDescent="0.3">
      <c r="A410" s="1">
        <v>400</v>
      </c>
      <c r="B410" t="s">
        <v>4933</v>
      </c>
      <c r="C410" s="4" t="s">
        <v>26</v>
      </c>
      <c r="D410" s="4" t="s">
        <v>24</v>
      </c>
      <c r="E410" s="2"/>
      <c r="F410" s="4" t="s">
        <v>7133</v>
      </c>
      <c r="G410" s="4" t="s">
        <v>95</v>
      </c>
      <c r="H410" s="4" t="s">
        <v>6979</v>
      </c>
      <c r="I410" s="4">
        <v>1</v>
      </c>
      <c r="J410" s="4" t="s">
        <v>6895</v>
      </c>
      <c r="K410" s="4">
        <v>91106400</v>
      </c>
      <c r="L410" s="6"/>
      <c r="M410" s="3">
        <v>45172</v>
      </c>
      <c r="N410" s="4">
        <v>1</v>
      </c>
      <c r="O410" s="4" t="s">
        <v>6895</v>
      </c>
      <c r="P410" s="4">
        <v>91106400</v>
      </c>
      <c r="Q410" s="6"/>
      <c r="R410" s="4">
        <v>43823</v>
      </c>
      <c r="S410" s="3">
        <v>45198</v>
      </c>
      <c r="T410" s="4"/>
    </row>
    <row r="411" spans="1:20" ht="15.75" thickBot="1" x14ac:dyDescent="0.3">
      <c r="A411" s="1">
        <v>401</v>
      </c>
      <c r="B411" t="s">
        <v>4934</v>
      </c>
      <c r="C411" s="4" t="s">
        <v>26</v>
      </c>
      <c r="D411" s="4" t="s">
        <v>24</v>
      </c>
      <c r="E411" s="2"/>
      <c r="F411" s="4" t="s">
        <v>7134</v>
      </c>
      <c r="G411" s="4" t="s">
        <v>95</v>
      </c>
      <c r="H411" s="4" t="s">
        <v>6985</v>
      </c>
      <c r="I411" s="4">
        <v>1</v>
      </c>
      <c r="J411" s="4" t="s">
        <v>6895</v>
      </c>
      <c r="K411" s="4">
        <v>16350000</v>
      </c>
      <c r="L411" s="6"/>
      <c r="M411" s="3">
        <v>45172</v>
      </c>
      <c r="N411" s="4">
        <v>1</v>
      </c>
      <c r="O411" s="4" t="s">
        <v>6895</v>
      </c>
      <c r="P411" s="4">
        <v>14896667</v>
      </c>
      <c r="Q411" s="6"/>
      <c r="R411" s="4">
        <v>45023</v>
      </c>
      <c r="S411" s="3">
        <v>45208</v>
      </c>
      <c r="T411" s="4"/>
    </row>
    <row r="412" spans="1:20" ht="15.75" thickBot="1" x14ac:dyDescent="0.3">
      <c r="A412" s="1">
        <v>402</v>
      </c>
      <c r="B412" t="s">
        <v>4935</v>
      </c>
      <c r="C412" s="4" t="s">
        <v>26</v>
      </c>
      <c r="D412" s="4" t="s">
        <v>24</v>
      </c>
      <c r="E412" s="2"/>
      <c r="F412" s="4" t="s">
        <v>7135</v>
      </c>
      <c r="G412" s="4" t="s">
        <v>95</v>
      </c>
      <c r="H412" s="4" t="s">
        <v>6985</v>
      </c>
      <c r="I412" s="4">
        <v>1</v>
      </c>
      <c r="J412" s="4" t="s">
        <v>6895</v>
      </c>
      <c r="K412" s="4">
        <v>25000000</v>
      </c>
      <c r="L412" s="6"/>
      <c r="M412" s="3">
        <v>45178</v>
      </c>
      <c r="N412" s="4">
        <v>1</v>
      </c>
      <c r="O412" s="4" t="s">
        <v>6895</v>
      </c>
      <c r="P412" s="4">
        <v>25000000</v>
      </c>
      <c r="Q412" s="6"/>
      <c r="R412" s="4">
        <v>46223</v>
      </c>
      <c r="S412" s="3">
        <v>45204</v>
      </c>
      <c r="T412" s="4"/>
    </row>
    <row r="413" spans="1:20" ht="15.75" thickBot="1" x14ac:dyDescent="0.3">
      <c r="A413" s="1">
        <v>403</v>
      </c>
      <c r="B413" t="s">
        <v>4936</v>
      </c>
      <c r="C413" s="4" t="s">
        <v>26</v>
      </c>
      <c r="D413" s="4" t="s">
        <v>24</v>
      </c>
      <c r="E413" s="2"/>
      <c r="F413" s="4" t="s">
        <v>7136</v>
      </c>
      <c r="G413" s="4" t="s">
        <v>95</v>
      </c>
      <c r="H413" s="4" t="s">
        <v>7043</v>
      </c>
      <c r="I413" s="4">
        <v>1</v>
      </c>
      <c r="J413" s="4" t="s">
        <v>6895</v>
      </c>
      <c r="K413" s="4">
        <v>39000000</v>
      </c>
      <c r="L413" s="6"/>
      <c r="M413" s="3">
        <v>45080</v>
      </c>
      <c r="N413" s="4">
        <v>1</v>
      </c>
      <c r="O413" s="4" t="s">
        <v>6895</v>
      </c>
      <c r="P413" s="4">
        <v>22620000</v>
      </c>
      <c r="Q413" s="6"/>
      <c r="R413" s="4">
        <v>40623</v>
      </c>
      <c r="S413" s="3">
        <v>45201</v>
      </c>
      <c r="T413" s="4"/>
    </row>
    <row r="414" spans="1:20" ht="15.75" thickBot="1" x14ac:dyDescent="0.3">
      <c r="A414" s="1">
        <v>404</v>
      </c>
      <c r="B414" t="s">
        <v>4937</v>
      </c>
      <c r="C414" s="4" t="s">
        <v>26</v>
      </c>
      <c r="D414" s="4" t="s">
        <v>24</v>
      </c>
      <c r="E414" s="2"/>
      <c r="F414" s="4" t="s">
        <v>7134</v>
      </c>
      <c r="G414" s="4" t="s">
        <v>95</v>
      </c>
      <c r="H414" s="4" t="s">
        <v>6985</v>
      </c>
      <c r="I414" s="4">
        <v>1</v>
      </c>
      <c r="J414" s="4" t="s">
        <v>6895</v>
      </c>
      <c r="K414" s="4">
        <v>20532000</v>
      </c>
      <c r="L414" s="6"/>
      <c r="M414" s="3">
        <v>45172</v>
      </c>
      <c r="N414" s="4">
        <v>1</v>
      </c>
      <c r="O414" s="4" t="s">
        <v>6895</v>
      </c>
      <c r="P414" s="4">
        <v>18706933</v>
      </c>
      <c r="Q414" s="6"/>
      <c r="R414" s="4">
        <v>45023</v>
      </c>
      <c r="S414" s="3">
        <v>45208</v>
      </c>
      <c r="T414" s="4"/>
    </row>
    <row r="415" spans="1:20" ht="15.75" thickBot="1" x14ac:dyDescent="0.3">
      <c r="A415" s="1">
        <v>405</v>
      </c>
      <c r="B415" t="s">
        <v>4938</v>
      </c>
      <c r="C415" s="4" t="s">
        <v>26</v>
      </c>
      <c r="D415" s="4" t="s">
        <v>24</v>
      </c>
      <c r="E415" s="2"/>
      <c r="F415" s="4" t="s">
        <v>7137</v>
      </c>
      <c r="G415" s="4" t="s">
        <v>95</v>
      </c>
      <c r="H415" s="4" t="s">
        <v>6985</v>
      </c>
      <c r="I415" s="4">
        <v>1</v>
      </c>
      <c r="J415" s="4" t="s">
        <v>6895</v>
      </c>
      <c r="K415" s="4">
        <v>8700000</v>
      </c>
      <c r="L415" s="6"/>
      <c r="M415" s="3">
        <v>45184</v>
      </c>
      <c r="N415" s="4">
        <v>1</v>
      </c>
      <c r="O415" s="4" t="s">
        <v>6895</v>
      </c>
      <c r="P415" s="4">
        <v>8700000</v>
      </c>
      <c r="Q415" s="6"/>
      <c r="R415" s="4">
        <v>44823</v>
      </c>
      <c r="S415" s="3">
        <v>45210</v>
      </c>
      <c r="T415" s="4"/>
    </row>
    <row r="416" spans="1:20" ht="15.75" thickBot="1" x14ac:dyDescent="0.3">
      <c r="A416" s="1">
        <v>406</v>
      </c>
      <c r="B416" t="s">
        <v>4939</v>
      </c>
      <c r="C416" s="4" t="s">
        <v>26</v>
      </c>
      <c r="D416" s="4" t="s">
        <v>24</v>
      </c>
      <c r="E416" s="2"/>
      <c r="F416" s="4" t="s">
        <v>7138</v>
      </c>
      <c r="G416" s="4" t="s">
        <v>95</v>
      </c>
      <c r="H416" s="4" t="s">
        <v>6956</v>
      </c>
      <c r="I416" s="4">
        <v>1</v>
      </c>
      <c r="J416" s="4" t="s">
        <v>6895</v>
      </c>
      <c r="K416" s="4">
        <v>20014029</v>
      </c>
      <c r="L416" s="6"/>
      <c r="M416" s="3">
        <v>45153</v>
      </c>
      <c r="N416" s="4">
        <v>1</v>
      </c>
      <c r="O416" s="4" t="s">
        <v>6895</v>
      </c>
      <c r="P416" s="4">
        <v>10727519</v>
      </c>
      <c r="Q416" s="6"/>
      <c r="R416" s="4">
        <v>41523</v>
      </c>
      <c r="S416" s="3">
        <v>45210</v>
      </c>
      <c r="T416" s="4" t="s">
        <v>7140</v>
      </c>
    </row>
    <row r="417" spans="1:20" ht="15.75" thickBot="1" x14ac:dyDescent="0.3">
      <c r="A417" s="1">
        <v>407</v>
      </c>
      <c r="B417" t="s">
        <v>4940</v>
      </c>
      <c r="C417" s="4" t="s">
        <v>26</v>
      </c>
      <c r="D417" s="4" t="s">
        <v>24</v>
      </c>
      <c r="E417" s="2"/>
      <c r="F417" s="4" t="s">
        <v>7139</v>
      </c>
      <c r="G417" s="4" t="s">
        <v>95</v>
      </c>
      <c r="H417" s="4" t="s">
        <v>6956</v>
      </c>
      <c r="I417" s="4">
        <v>1</v>
      </c>
      <c r="J417" s="4" t="s">
        <v>6895</v>
      </c>
      <c r="K417" s="4">
        <v>5502131</v>
      </c>
      <c r="L417" s="6"/>
      <c r="M417" s="3">
        <v>44931</v>
      </c>
      <c r="N417" s="4">
        <v>1</v>
      </c>
      <c r="O417" s="4" t="s">
        <v>6895</v>
      </c>
      <c r="P417" s="4">
        <v>4737880</v>
      </c>
      <c r="Q417" s="6"/>
      <c r="R417" s="4">
        <v>49123</v>
      </c>
      <c r="S417" s="3">
        <v>45274</v>
      </c>
      <c r="T417" s="4" t="s">
        <v>7140</v>
      </c>
    </row>
    <row r="418" spans="1:20" x14ac:dyDescent="0.25">
      <c r="A418" s="1">
        <v>-1</v>
      </c>
      <c r="C418" s="2" t="s">
        <v>24</v>
      </c>
      <c r="D418" s="2" t="s">
        <v>24</v>
      </c>
      <c r="E418" s="2" t="s">
        <v>24</v>
      </c>
      <c r="F418" s="2" t="s">
        <v>24</v>
      </c>
      <c r="G418" s="2" t="s">
        <v>24</v>
      </c>
      <c r="H418" s="2" t="s">
        <v>24</v>
      </c>
      <c r="I418" s="2" t="s">
        <v>24</v>
      </c>
      <c r="J418" s="2" t="s">
        <v>24</v>
      </c>
      <c r="K418" s="2" t="s">
        <v>24</v>
      </c>
      <c r="L418" s="2" t="s">
        <v>24</v>
      </c>
      <c r="M418" s="2" t="s">
        <v>24</v>
      </c>
      <c r="N418" s="2" t="s">
        <v>24</v>
      </c>
      <c r="O418" s="2" t="s">
        <v>24</v>
      </c>
      <c r="P418" s="2" t="s">
        <v>24</v>
      </c>
      <c r="Q418" s="2" t="s">
        <v>24</v>
      </c>
      <c r="R418" s="2" t="s">
        <v>24</v>
      </c>
      <c r="S418" s="2" t="s">
        <v>24</v>
      </c>
      <c r="T418" s="2" t="s">
        <v>24</v>
      </c>
    </row>
    <row r="419" spans="1:20" x14ac:dyDescent="0.25">
      <c r="A419" s="1">
        <v>999999</v>
      </c>
      <c r="B419" t="s">
        <v>67</v>
      </c>
      <c r="C419" s="2" t="s">
        <v>24</v>
      </c>
      <c r="D419" s="2" t="s">
        <v>24</v>
      </c>
      <c r="E419" s="2" t="s">
        <v>24</v>
      </c>
      <c r="F419" s="2" t="s">
        <v>24</v>
      </c>
      <c r="G419" s="2" t="s">
        <v>24</v>
      </c>
      <c r="H419" s="2" t="s">
        <v>24</v>
      </c>
      <c r="I419" s="2" t="s">
        <v>24</v>
      </c>
      <c r="J419" s="2" t="s">
        <v>24</v>
      </c>
      <c r="K419" s="2" t="s">
        <v>24</v>
      </c>
      <c r="M419" s="2" t="s">
        <v>24</v>
      </c>
      <c r="N419" s="2" t="s">
        <v>24</v>
      </c>
      <c r="O419" s="2" t="s">
        <v>24</v>
      </c>
      <c r="P419" s="2" t="s">
        <v>24</v>
      </c>
      <c r="R419" s="2" t="s">
        <v>24</v>
      </c>
      <c r="S419" s="2" t="s">
        <v>24</v>
      </c>
      <c r="T419" s="2" t="s">
        <v>24</v>
      </c>
    </row>
    <row r="421" spans="1:20" x14ac:dyDescent="0.25">
      <c r="A421" s="1" t="s">
        <v>70</v>
      </c>
      <c r="B421" s="39" t="s">
        <v>92</v>
      </c>
      <c r="C421" s="40"/>
      <c r="D421" s="40"/>
      <c r="E421" s="40"/>
      <c r="F421" s="40"/>
      <c r="G421" s="40"/>
      <c r="H421" s="40"/>
      <c r="I421" s="40"/>
      <c r="J421" s="40"/>
      <c r="K421" s="40"/>
      <c r="L421" s="40"/>
      <c r="M421" s="40"/>
      <c r="N421" s="40"/>
      <c r="O421" s="40"/>
      <c r="P421" s="40"/>
      <c r="Q421" s="40"/>
      <c r="R421" s="40"/>
      <c r="S421" s="40"/>
      <c r="T421" s="40"/>
    </row>
    <row r="422" spans="1:20" x14ac:dyDescent="0.25">
      <c r="C422" s="1">
        <v>2</v>
      </c>
      <c r="D422" s="1">
        <v>3</v>
      </c>
      <c r="E422" s="1">
        <v>4</v>
      </c>
      <c r="F422" s="1">
        <v>8</v>
      </c>
      <c r="G422" s="1">
        <v>12</v>
      </c>
      <c r="H422" s="1">
        <v>16</v>
      </c>
      <c r="I422" s="1">
        <v>20</v>
      </c>
      <c r="J422" s="1">
        <v>24</v>
      </c>
      <c r="K422" s="1">
        <v>28</v>
      </c>
      <c r="L422" s="1">
        <v>32</v>
      </c>
      <c r="M422" s="1">
        <v>36</v>
      </c>
      <c r="N422" s="1">
        <v>40</v>
      </c>
      <c r="O422" s="1">
        <v>44</v>
      </c>
      <c r="P422" s="1">
        <v>48</v>
      </c>
      <c r="Q422" s="1">
        <v>52</v>
      </c>
      <c r="R422" s="1">
        <v>55</v>
      </c>
      <c r="S422" s="1">
        <v>56</v>
      </c>
      <c r="T422" s="1">
        <v>60</v>
      </c>
    </row>
    <row r="423" spans="1:20" x14ac:dyDescent="0.25">
      <c r="C423" s="1" t="s">
        <v>75</v>
      </c>
      <c r="D423" s="1" t="s">
        <v>76</v>
      </c>
      <c r="E423" s="1" t="s">
        <v>77</v>
      </c>
      <c r="F423" s="1" t="s">
        <v>78</v>
      </c>
      <c r="G423" s="1" t="s">
        <v>79</v>
      </c>
      <c r="H423" s="1" t="s">
        <v>80</v>
      </c>
      <c r="I423" s="1" t="s">
        <v>81</v>
      </c>
      <c r="J423" s="1" t="s">
        <v>82</v>
      </c>
      <c r="K423" s="1" t="s">
        <v>83</v>
      </c>
      <c r="L423" s="1" t="s">
        <v>84</v>
      </c>
      <c r="M423" s="1" t="s">
        <v>85</v>
      </c>
      <c r="N423" s="1" t="s">
        <v>86</v>
      </c>
      <c r="O423" s="1" t="s">
        <v>87</v>
      </c>
      <c r="P423" s="1" t="s">
        <v>88</v>
      </c>
      <c r="Q423" s="1" t="s">
        <v>89</v>
      </c>
      <c r="R423" s="1" t="s">
        <v>90</v>
      </c>
      <c r="S423" s="1" t="s">
        <v>91</v>
      </c>
      <c r="T423" s="1" t="s">
        <v>23</v>
      </c>
    </row>
    <row r="424" spans="1:20" x14ac:dyDescent="0.25">
      <c r="A424" s="1">
        <v>10</v>
      </c>
      <c r="B424" t="s">
        <v>93</v>
      </c>
      <c r="C424" s="2" t="s">
        <v>24</v>
      </c>
      <c r="D424" s="2" t="s">
        <v>24</v>
      </c>
      <c r="E424" s="4" t="s">
        <v>6892</v>
      </c>
      <c r="F424" s="2" t="s">
        <v>24</v>
      </c>
      <c r="G424" s="2" t="s">
        <v>24</v>
      </c>
      <c r="H424" s="2" t="s">
        <v>24</v>
      </c>
      <c r="I424" s="2" t="s">
        <v>24</v>
      </c>
      <c r="J424" s="2" t="s">
        <v>24</v>
      </c>
      <c r="K424" s="2" t="s">
        <v>24</v>
      </c>
      <c r="L424" s="2" t="s">
        <v>24</v>
      </c>
      <c r="M424" s="2" t="s">
        <v>24</v>
      </c>
      <c r="N424" s="2" t="s">
        <v>24</v>
      </c>
      <c r="O424" s="2" t="s">
        <v>24</v>
      </c>
      <c r="P424" s="2" t="s">
        <v>24</v>
      </c>
      <c r="Q424" s="2" t="s">
        <v>24</v>
      </c>
      <c r="R424" s="2" t="s">
        <v>24</v>
      </c>
      <c r="S424" s="2" t="s">
        <v>24</v>
      </c>
      <c r="T424" s="2" t="s">
        <v>24</v>
      </c>
    </row>
    <row r="351409" spans="1:2" x14ac:dyDescent="0.25">
      <c r="A351409" t="s">
        <v>26</v>
      </c>
      <c r="B351409" t="s">
        <v>94</v>
      </c>
    </row>
    <row r="351410" spans="1:2" x14ac:dyDescent="0.25">
      <c r="A351410" t="s">
        <v>55</v>
      </c>
      <c r="B351410" t="s">
        <v>95</v>
      </c>
    </row>
    <row r="351411" spans="1:2" x14ac:dyDescent="0.25">
      <c r="B351411" t="s">
        <v>96</v>
      </c>
    </row>
    <row r="351412" spans="1:2" x14ac:dyDescent="0.25">
      <c r="B351412" t="s">
        <v>97</v>
      </c>
    </row>
    <row r="351413" spans="1:2" x14ac:dyDescent="0.25">
      <c r="B351413" t="s">
        <v>98</v>
      </c>
    </row>
    <row r="351414" spans="1:2" x14ac:dyDescent="0.25">
      <c r="B351414" t="s">
        <v>99</v>
      </c>
    </row>
    <row r="351415" spans="1:2" x14ac:dyDescent="0.25">
      <c r="B351415" t="s">
        <v>100</v>
      </c>
    </row>
    <row r="351416" spans="1:2" x14ac:dyDescent="0.25">
      <c r="B351416" t="s">
        <v>101</v>
      </c>
    </row>
    <row r="351417" spans="1:2" x14ac:dyDescent="0.25">
      <c r="B351417" t="s">
        <v>102</v>
      </c>
    </row>
  </sheetData>
  <mergeCells count="2">
    <mergeCell ref="B8:T8"/>
    <mergeCell ref="B421:T421"/>
  </mergeCells>
  <phoneticPr fontId="6" type="noConversion"/>
  <dataValidations xWindow="643" yWindow="497" count="17">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417">
      <formula1>$A$351408:$A$351410</formula1>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D417">
      <formula1>0</formula1>
      <formula2>200</formula2>
    </dataValidation>
    <dataValidation type="textLength" allowBlank="1" showInputMessage="1" showErrorMessage="1" errorTitle="Entrada no válida" error="Escriba un texto  Maximo 390 Caracteres" promptTitle="Cualquier contenido Maximo 390 Caracteres" prompt=" Registre el nombre de los bienes o servicios a adquirir, de acuerdo al plan de compras inicial. Ej.: PAPEL, LAPICES, COMPUTADORES,  ETC." sqref="F11:F417">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modalidad de compra para cada bien o servicio." sqref="G11:G417">
      <formula1>$B$351408:$B$351417</formula1>
    </dataValidation>
    <dataValidation type="textLength" allowBlank="1" showInputMessage="1" showErrorMessage="1" errorTitle="Entrada no válida" error="Escriba un texto  Maximo 390 Caracteres" promptTitle="Cualquier contenido Maximo 390 Caracteres" prompt=" Digite el Código completo del Rubro a afectar (CÓDIGOS DEFINIDOS EN LA LEY DE PRESUPUESTO). O en su defecto, el dígito definido por la Entidad. Ej.: 000526" sqref="H11:H417">
      <formula1>0</formula1>
      <formula2>390</formula2>
    </dataValidation>
    <dataValidation type="decimal" allowBlank="1" showInputMessage="1" showErrorMessage="1" errorTitle="Entrada no válida" error="Por favor escriba un número" promptTitle="Escriba un número en esta casilla" prompt=" Registre EN NÚMERO la cantidad del bien o servicio a adquirir." sqref="I11:I417">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la unidad de medida del bien o servicio a adquirir. Ej.: LITROS, METROS, KILOMETROS, UNIDADES, PACAS, BULTOS, TURNOS, VOLTIOS, LITROS, ETC." sqref="J11:J417">
      <formula1>0</formula1>
      <formula2>390</formula2>
    </dataValidation>
    <dataValidation type="decimal" allowBlank="1" showInputMessage="1" showErrorMessage="1" errorTitle="Entrada no válida" error="Por favor escriba un número" promptTitle="Escriba un número en esta casilla" prompt=" Registre EN PESOS el valor estimado por unidad del bien o servicio a adquirir." sqref="K11:K4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Q11:Q417 L11:L417">
      <formula1>-9223372036854770000</formula1>
      <formula2>9223372036854770000</formula2>
    </dataValidation>
    <dataValidation type="date" allowBlank="1" showInputMessage="1" errorTitle="Entrada no válida" error="Por favor escriba una fecha válida (AAAA/MM/DD)" promptTitle="Ingrese una fecha (AAAA/MM/DD)" prompt=" Fecha proyectada en el plan de compras para efectuar la compra. (Formato AAAA/MM/DD)" sqref="M11:M417">
      <formula1>1900/1/1</formula1>
      <formula2>3000/1/1</formula2>
    </dataValidation>
    <dataValidation type="decimal" allowBlank="1" showInputMessage="1" showErrorMessage="1" errorTitle="Entrada no válida" error="Por favor escriba un número" promptTitle="Escriba un número en esta casilla" prompt=" Registre EN NÚMERO la cantidad del bien o servicio adquirido." sqref="N11:N417">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la unidad de medida del bien o servicio adquirido. Ej.: LITROS, METROS, KILOMETROS, UNIDADES, PACAS, BULTOS, TURNOS, VOLTIOS, LITROS, ETC." sqref="O11:O417">
      <formula1>0</formula1>
      <formula2>390</formula2>
    </dataValidation>
    <dataValidation type="decimal" allowBlank="1" showInputMessage="1" showErrorMessage="1" errorTitle="Entrada no válida" error="Por favor escriba un número" promptTitle="Escriba un número en esta casilla" prompt=" Registre EN PESOS el precio de compra por unidad del bien o servicio adquirido." sqref="P11:P417">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el número del CDP soporte de la compra." sqref="R11:R417">
      <formula1>0</formula1>
      <formula2>390</formula2>
    </dataValidation>
    <dataValidation type="date" allowBlank="1" showInputMessage="1" errorTitle="Entrada no válida" error="Por favor escriba una fecha válida (AAAA/MM/DD)" promptTitle="Ingrese una fecha (AAAA/MM/DD)" prompt=" Registre la fecha en la que se realizó la compra. (Formato AAAA/MM/DD)" sqref="S11:S417">
      <formula1>1900/1/1</formula1>
      <formula2>3000/1/1</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T11:T417">
      <formula1>0</formula1>
      <formula2>390</formula2>
    </dataValidation>
    <dataValidation type="textLength" allowBlank="1" showInputMessage="1" showErrorMessage="1" errorTitle="Entrada no válida" error="Escriba un texto  Maximo 390 Caracteres" promptTitle="Cualquier contenido Maximo 390 Caracteres" prompt=" Registre el Acto Administrativo de Aprobación del Plan Anual de Compras." sqref="E424">
      <formula1>0</formula1>
      <formula2>390</formula2>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V351021"/>
  <sheetViews>
    <sheetView topLeftCell="A7" workbookViewId="0">
      <selection activeCell="A14" sqref="A14"/>
    </sheetView>
  </sheetViews>
  <sheetFormatPr baseColWidth="10" defaultColWidth="9.140625" defaultRowHeight="15" x14ac:dyDescent="0.25"/>
  <cols>
    <col min="2" max="2" width="16" customWidth="1"/>
    <col min="3" max="3" width="21" customWidth="1"/>
    <col min="4" max="4" width="19" customWidth="1"/>
    <col min="5" max="5" width="39" customWidth="1"/>
    <col min="6" max="6" width="26" customWidth="1"/>
    <col min="7" max="7" width="39" customWidth="1"/>
    <col min="8" max="9" width="14" customWidth="1"/>
    <col min="10" max="10" width="10" customWidth="1"/>
    <col min="11" max="11" width="35" customWidth="1"/>
    <col min="12" max="12" width="38" customWidth="1"/>
    <col min="13" max="13" width="17" customWidth="1"/>
    <col min="14" max="14" width="23" customWidth="1"/>
    <col min="15" max="15" width="34" customWidth="1"/>
    <col min="16" max="16" width="54" customWidth="1"/>
    <col min="17" max="17" width="66" customWidth="1"/>
    <col min="18" max="18" width="25" customWidth="1"/>
    <col min="19" max="19" width="19" customWidth="1"/>
    <col min="21" max="256" width="8" hidden="1"/>
  </cols>
  <sheetData>
    <row r="1" spans="1:19" x14ac:dyDescent="0.25">
      <c r="B1" s="1" t="s">
        <v>0</v>
      </c>
      <c r="C1" s="1">
        <v>51</v>
      </c>
      <c r="D1" s="1" t="s">
        <v>1</v>
      </c>
    </row>
    <row r="2" spans="1:19" x14ac:dyDescent="0.25">
      <c r="B2" s="1" t="s">
        <v>2</v>
      </c>
      <c r="C2" s="1">
        <v>68</v>
      </c>
      <c r="D2" s="1" t="s">
        <v>103</v>
      </c>
    </row>
    <row r="3" spans="1:19" x14ac:dyDescent="0.25">
      <c r="B3" s="1" t="s">
        <v>4</v>
      </c>
      <c r="C3" s="1">
        <v>1</v>
      </c>
    </row>
    <row r="4" spans="1:19" x14ac:dyDescent="0.25">
      <c r="B4" s="1" t="s">
        <v>5</v>
      </c>
      <c r="C4" s="1">
        <v>233</v>
      </c>
    </row>
    <row r="5" spans="1:19" x14ac:dyDescent="0.25">
      <c r="B5" s="1" t="s">
        <v>6</v>
      </c>
      <c r="C5" s="5">
        <v>45291</v>
      </c>
    </row>
    <row r="6" spans="1:19" x14ac:dyDescent="0.25">
      <c r="B6" s="1" t="s">
        <v>7</v>
      </c>
      <c r="C6" s="1">
        <v>12</v>
      </c>
      <c r="D6" s="1" t="s">
        <v>8</v>
      </c>
    </row>
    <row r="8" spans="1:19" x14ac:dyDescent="0.25">
      <c r="A8" s="1" t="s">
        <v>9</v>
      </c>
      <c r="B8" s="39" t="s">
        <v>104</v>
      </c>
      <c r="C8" s="40"/>
      <c r="D8" s="40"/>
      <c r="E8" s="40"/>
      <c r="F8" s="40"/>
      <c r="G8" s="40"/>
      <c r="H8" s="40"/>
      <c r="I8" s="40"/>
      <c r="J8" s="40"/>
      <c r="K8" s="40"/>
      <c r="L8" s="40"/>
      <c r="M8" s="40"/>
      <c r="N8" s="40"/>
      <c r="O8" s="40"/>
      <c r="P8" s="40"/>
      <c r="Q8" s="40"/>
      <c r="R8" s="40"/>
      <c r="S8" s="40"/>
    </row>
    <row r="9" spans="1:19" x14ac:dyDescent="0.25">
      <c r="C9" s="1">
        <v>2</v>
      </c>
      <c r="D9" s="1">
        <v>3</v>
      </c>
      <c r="E9" s="1">
        <v>4</v>
      </c>
      <c r="F9" s="1">
        <v>8</v>
      </c>
      <c r="G9" s="1">
        <v>12</v>
      </c>
      <c r="H9" s="1">
        <v>16</v>
      </c>
      <c r="I9" s="1">
        <v>20</v>
      </c>
      <c r="J9" s="1">
        <v>24</v>
      </c>
      <c r="K9" s="1">
        <v>28</v>
      </c>
      <c r="L9" s="1">
        <v>32</v>
      </c>
      <c r="M9" s="1">
        <v>36</v>
      </c>
      <c r="N9" s="1">
        <v>40</v>
      </c>
      <c r="O9" s="1">
        <v>44</v>
      </c>
      <c r="P9" s="1">
        <v>48</v>
      </c>
      <c r="Q9" s="1">
        <v>52</v>
      </c>
      <c r="R9" s="1">
        <v>56</v>
      </c>
      <c r="S9" s="1">
        <v>60</v>
      </c>
    </row>
    <row r="10" spans="1:19" ht="15.75" thickBot="1" x14ac:dyDescent="0.3">
      <c r="C10" s="1" t="s">
        <v>105</v>
      </c>
      <c r="D10" s="1" t="s">
        <v>13</v>
      </c>
      <c r="E10" s="1" t="s">
        <v>77</v>
      </c>
      <c r="F10" s="1" t="s">
        <v>106</v>
      </c>
      <c r="G10" s="1" t="s">
        <v>107</v>
      </c>
      <c r="H10" s="1" t="s">
        <v>108</v>
      </c>
      <c r="I10" s="1" t="s">
        <v>109</v>
      </c>
      <c r="J10" s="1" t="s">
        <v>110</v>
      </c>
      <c r="K10" s="1" t="s">
        <v>111</v>
      </c>
      <c r="L10" s="1" t="s">
        <v>112</v>
      </c>
      <c r="M10" s="1" t="s">
        <v>113</v>
      </c>
      <c r="N10" s="1" t="s">
        <v>114</v>
      </c>
      <c r="O10" s="1" t="s">
        <v>115</v>
      </c>
      <c r="P10" s="1" t="s">
        <v>116</v>
      </c>
      <c r="Q10" s="1" t="s">
        <v>117</v>
      </c>
      <c r="R10" s="1" t="s">
        <v>118</v>
      </c>
      <c r="S10" s="1" t="s">
        <v>23</v>
      </c>
    </row>
    <row r="11" spans="1:19" ht="15.75" thickBot="1" x14ac:dyDescent="0.3">
      <c r="A11" s="1">
        <v>1</v>
      </c>
      <c r="B11" t="s">
        <v>65</v>
      </c>
      <c r="C11" s="4" t="s">
        <v>26</v>
      </c>
      <c r="D11" s="4" t="s">
        <v>24</v>
      </c>
      <c r="E11" s="4" t="s">
        <v>7145</v>
      </c>
      <c r="F11" s="4" t="s">
        <v>7146</v>
      </c>
      <c r="G11" s="4" t="s">
        <v>7147</v>
      </c>
      <c r="H11" s="4" t="s">
        <v>6414</v>
      </c>
      <c r="I11" s="4" t="s">
        <v>7148</v>
      </c>
      <c r="J11" s="4" t="s">
        <v>7149</v>
      </c>
      <c r="K11" s="4" t="s">
        <v>7150</v>
      </c>
      <c r="L11" s="4">
        <v>267118865</v>
      </c>
      <c r="M11" s="4" t="s">
        <v>7151</v>
      </c>
      <c r="N11" s="4">
        <v>326</v>
      </c>
      <c r="O11" s="4">
        <v>267118865</v>
      </c>
      <c r="P11" s="4">
        <v>1</v>
      </c>
      <c r="Q11" s="4">
        <v>1</v>
      </c>
      <c r="R11" s="4" t="s">
        <v>7152</v>
      </c>
      <c r="S11" s="4" t="s">
        <v>24</v>
      </c>
    </row>
    <row r="12" spans="1:19" ht="15.75" thickBot="1" x14ac:dyDescent="0.3">
      <c r="A12" s="1">
        <v>2</v>
      </c>
      <c r="B12" t="s">
        <v>4457</v>
      </c>
      <c r="C12" s="4" t="s">
        <v>26</v>
      </c>
      <c r="D12" s="4"/>
      <c r="E12" s="4"/>
      <c r="F12" s="4" t="s">
        <v>7153</v>
      </c>
      <c r="G12" s="4" t="s">
        <v>7154</v>
      </c>
      <c r="H12" s="4" t="s">
        <v>6414</v>
      </c>
      <c r="I12" s="4" t="s">
        <v>7155</v>
      </c>
      <c r="J12" s="4" t="s">
        <v>7156</v>
      </c>
      <c r="K12" s="4" t="s">
        <v>7157</v>
      </c>
      <c r="L12" s="4">
        <v>183598818</v>
      </c>
      <c r="M12" s="4" t="s">
        <v>7158</v>
      </c>
      <c r="N12" s="4">
        <v>361</v>
      </c>
      <c r="O12" s="4">
        <v>183598818</v>
      </c>
      <c r="P12" s="4">
        <v>1</v>
      </c>
      <c r="Q12" s="4">
        <v>1</v>
      </c>
      <c r="R12" s="4" t="s">
        <v>7229</v>
      </c>
      <c r="S12" s="4"/>
    </row>
    <row r="13" spans="1:19" ht="15.75" thickBot="1" x14ac:dyDescent="0.3">
      <c r="A13" s="1">
        <v>3</v>
      </c>
      <c r="B13" t="s">
        <v>4459</v>
      </c>
      <c r="C13" s="4" t="s">
        <v>26</v>
      </c>
      <c r="D13" s="4"/>
      <c r="E13" s="4"/>
      <c r="F13" s="4" t="s">
        <v>7153</v>
      </c>
      <c r="G13" s="4" t="s">
        <v>7159</v>
      </c>
      <c r="H13" s="4" t="s">
        <v>6414</v>
      </c>
      <c r="I13" s="4" t="s">
        <v>7160</v>
      </c>
      <c r="J13" s="4" t="s">
        <v>7161</v>
      </c>
      <c r="K13" s="4" t="s">
        <v>6897</v>
      </c>
      <c r="L13" s="4">
        <v>115761172</v>
      </c>
      <c r="M13" s="4" t="s">
        <v>7162</v>
      </c>
      <c r="N13" s="4">
        <v>343</v>
      </c>
      <c r="O13" s="4">
        <v>115761172</v>
      </c>
      <c r="P13" s="4">
        <v>1</v>
      </c>
      <c r="Q13" s="4">
        <v>0.98</v>
      </c>
      <c r="R13" s="4" t="s">
        <v>7152</v>
      </c>
      <c r="S13" s="4"/>
    </row>
    <row r="14" spans="1:19" ht="15.75" thickBot="1" x14ac:dyDescent="0.3">
      <c r="A14" s="1">
        <v>4</v>
      </c>
      <c r="B14" t="s">
        <v>4461</v>
      </c>
      <c r="C14" s="4" t="s">
        <v>26</v>
      </c>
      <c r="D14" s="4"/>
      <c r="E14" s="4"/>
      <c r="F14" s="4" t="s">
        <v>7163</v>
      </c>
      <c r="G14" s="4" t="s">
        <v>7164</v>
      </c>
      <c r="H14" s="4" t="s">
        <v>6414</v>
      </c>
      <c r="I14" s="4" t="s">
        <v>7165</v>
      </c>
      <c r="J14" s="4" t="s">
        <v>7166</v>
      </c>
      <c r="K14" s="4" t="s">
        <v>6931</v>
      </c>
      <c r="L14" s="4">
        <v>2018021727</v>
      </c>
      <c r="M14" s="4" t="s">
        <v>7167</v>
      </c>
      <c r="N14" s="4">
        <v>363</v>
      </c>
      <c r="O14" s="4">
        <v>2018021727</v>
      </c>
      <c r="P14" s="4">
        <v>1</v>
      </c>
      <c r="Q14" s="4">
        <v>1</v>
      </c>
      <c r="R14" s="4" t="s">
        <v>7229</v>
      </c>
      <c r="S14" s="4"/>
    </row>
    <row r="15" spans="1:19" ht="15.75" thickBot="1" x14ac:dyDescent="0.3">
      <c r="A15" s="1">
        <v>5</v>
      </c>
      <c r="B15" t="s">
        <v>4463</v>
      </c>
      <c r="C15" s="4" t="s">
        <v>26</v>
      </c>
      <c r="D15" s="4"/>
      <c r="E15" s="4"/>
      <c r="F15" s="4" t="s">
        <v>7168</v>
      </c>
      <c r="G15" s="4" t="s">
        <v>7169</v>
      </c>
      <c r="H15" s="4" t="s">
        <v>6414</v>
      </c>
      <c r="I15" s="4" t="s">
        <v>7170</v>
      </c>
      <c r="J15" s="4" t="s">
        <v>7171</v>
      </c>
      <c r="K15" s="4" t="s">
        <v>7192</v>
      </c>
      <c r="L15" s="4">
        <v>77938028</v>
      </c>
      <c r="M15" s="4" t="s">
        <v>7172</v>
      </c>
      <c r="N15" s="4">
        <v>330</v>
      </c>
      <c r="O15" s="4">
        <v>47792187</v>
      </c>
      <c r="P15" s="4">
        <v>1</v>
      </c>
      <c r="Q15" s="4">
        <v>1</v>
      </c>
      <c r="R15" s="4" t="s">
        <v>7152</v>
      </c>
      <c r="S15" s="4"/>
    </row>
    <row r="16" spans="1:19" ht="15.75" thickBot="1" x14ac:dyDescent="0.3">
      <c r="A16" s="1">
        <v>6</v>
      </c>
      <c r="B16" t="s">
        <v>4465</v>
      </c>
      <c r="C16" s="4" t="s">
        <v>26</v>
      </c>
      <c r="D16" s="4"/>
      <c r="E16" s="4"/>
      <c r="F16" s="4" t="s">
        <v>7163</v>
      </c>
      <c r="G16" s="4" t="s">
        <v>7173</v>
      </c>
      <c r="H16" s="4" t="s">
        <v>6414</v>
      </c>
      <c r="I16" s="4" t="s">
        <v>7174</v>
      </c>
      <c r="J16" s="4" t="s">
        <v>7175</v>
      </c>
      <c r="K16" s="4" t="s">
        <v>6897</v>
      </c>
      <c r="L16" s="4">
        <v>70200000</v>
      </c>
      <c r="M16" s="4" t="s">
        <v>7176</v>
      </c>
      <c r="N16" s="4">
        <v>317</v>
      </c>
      <c r="O16" s="4">
        <v>70200000</v>
      </c>
      <c r="P16" s="4">
        <v>1</v>
      </c>
      <c r="Q16" s="4">
        <v>1</v>
      </c>
      <c r="R16" s="4" t="s">
        <v>7229</v>
      </c>
      <c r="S16" s="4"/>
    </row>
    <row r="17" spans="1:19" ht="15.75" thickBot="1" x14ac:dyDescent="0.3">
      <c r="A17" s="1">
        <v>7</v>
      </c>
      <c r="B17" t="s">
        <v>4467</v>
      </c>
      <c r="C17" s="4" t="s">
        <v>26</v>
      </c>
      <c r="D17" s="4"/>
      <c r="E17" s="4"/>
      <c r="F17" s="4" t="s">
        <v>7177</v>
      </c>
      <c r="G17" s="4" t="s">
        <v>7178</v>
      </c>
      <c r="H17" s="4" t="s">
        <v>6414</v>
      </c>
      <c r="I17" s="4" t="s">
        <v>7179</v>
      </c>
      <c r="J17" s="4" t="s">
        <v>7180</v>
      </c>
      <c r="K17" s="4" t="s">
        <v>7230</v>
      </c>
      <c r="L17" s="4">
        <v>22063696</v>
      </c>
      <c r="M17" s="4" t="s">
        <v>7181</v>
      </c>
      <c r="N17" s="4">
        <v>321</v>
      </c>
      <c r="O17" s="4">
        <v>22063696</v>
      </c>
      <c r="P17" s="4">
        <v>1</v>
      </c>
      <c r="Q17" s="4">
        <v>1</v>
      </c>
      <c r="R17" s="4" t="s">
        <v>7152</v>
      </c>
      <c r="S17" s="4"/>
    </row>
    <row r="18" spans="1:19" ht="15.75" thickBot="1" x14ac:dyDescent="0.3">
      <c r="A18" s="1">
        <v>8</v>
      </c>
      <c r="B18" t="s">
        <v>4469</v>
      </c>
      <c r="C18" s="4" t="s">
        <v>26</v>
      </c>
      <c r="D18" s="4"/>
      <c r="E18" s="4"/>
      <c r="F18" s="4" t="s">
        <v>7182</v>
      </c>
      <c r="G18" s="4" t="s">
        <v>7183</v>
      </c>
      <c r="H18" s="4" t="s">
        <v>6414</v>
      </c>
      <c r="I18" s="4" t="s">
        <v>7184</v>
      </c>
      <c r="J18" s="4" t="s">
        <v>7185</v>
      </c>
      <c r="K18" s="4" t="s">
        <v>7192</v>
      </c>
      <c r="L18" s="4">
        <v>14263846</v>
      </c>
      <c r="M18" s="4" t="s">
        <v>7181</v>
      </c>
      <c r="N18" s="4">
        <v>333</v>
      </c>
      <c r="O18" s="4">
        <v>14263846</v>
      </c>
      <c r="P18" s="4">
        <v>1</v>
      </c>
      <c r="Q18" s="4">
        <v>1</v>
      </c>
      <c r="R18" s="4" t="s">
        <v>7152</v>
      </c>
      <c r="S18" s="4"/>
    </row>
    <row r="19" spans="1:19" ht="15.75" thickBot="1" x14ac:dyDescent="0.3">
      <c r="A19" s="1">
        <v>9</v>
      </c>
      <c r="B19" t="s">
        <v>4471</v>
      </c>
      <c r="C19" s="4" t="s">
        <v>26</v>
      </c>
      <c r="D19" s="4"/>
      <c r="E19" s="4"/>
      <c r="F19" s="4" t="s">
        <v>7168</v>
      </c>
      <c r="G19" s="4" t="s">
        <v>7186</v>
      </c>
      <c r="H19" s="4" t="s">
        <v>6414</v>
      </c>
      <c r="I19" s="4" t="s">
        <v>7187</v>
      </c>
      <c r="J19" s="4" t="s">
        <v>7188</v>
      </c>
      <c r="K19" s="4" t="s">
        <v>6985</v>
      </c>
      <c r="L19" s="4">
        <v>66158666</v>
      </c>
      <c r="M19" s="4" t="s">
        <v>7189</v>
      </c>
      <c r="N19" s="4">
        <v>333</v>
      </c>
      <c r="O19" s="4">
        <v>66158666</v>
      </c>
      <c r="P19" s="4">
        <v>1</v>
      </c>
      <c r="Q19" s="4">
        <v>1</v>
      </c>
      <c r="R19" s="4" t="s">
        <v>7152</v>
      </c>
      <c r="S19" s="4"/>
    </row>
    <row r="20" spans="1:19" ht="15.75" thickBot="1" x14ac:dyDescent="0.3">
      <c r="A20" s="1">
        <v>10</v>
      </c>
      <c r="B20" t="s">
        <v>93</v>
      </c>
      <c r="C20" s="4" t="s">
        <v>26</v>
      </c>
      <c r="D20" s="4"/>
      <c r="E20" s="4"/>
      <c r="F20" s="4" t="s">
        <v>7168</v>
      </c>
      <c r="G20" s="4" t="s">
        <v>7169</v>
      </c>
      <c r="H20" s="4" t="s">
        <v>6414</v>
      </c>
      <c r="I20" s="4" t="s">
        <v>7190</v>
      </c>
      <c r="J20" s="4" t="s">
        <v>7191</v>
      </c>
      <c r="K20" s="4" t="s">
        <v>7192</v>
      </c>
      <c r="L20" s="4">
        <v>21741670</v>
      </c>
      <c r="M20" s="4" t="s">
        <v>7193</v>
      </c>
      <c r="N20" s="4">
        <v>301</v>
      </c>
      <c r="O20" s="4">
        <v>21741670</v>
      </c>
      <c r="P20" s="4">
        <v>1</v>
      </c>
      <c r="Q20" s="4">
        <v>1</v>
      </c>
      <c r="R20" s="4" t="s">
        <v>7152</v>
      </c>
      <c r="S20" s="4"/>
    </row>
    <row r="21" spans="1:19" ht="15.75" thickBot="1" x14ac:dyDescent="0.3">
      <c r="A21" s="1">
        <v>11</v>
      </c>
      <c r="B21" t="s">
        <v>4474</v>
      </c>
      <c r="C21" s="4" t="s">
        <v>26</v>
      </c>
      <c r="D21" s="4"/>
      <c r="E21" s="4"/>
      <c r="F21" s="4" t="s">
        <v>7168</v>
      </c>
      <c r="G21" s="4" t="s">
        <v>7194</v>
      </c>
      <c r="H21" s="4" t="s">
        <v>6414</v>
      </c>
      <c r="I21" s="4" t="s">
        <v>7195</v>
      </c>
      <c r="J21" s="4" t="s">
        <v>7196</v>
      </c>
      <c r="K21" s="4" t="s">
        <v>7192</v>
      </c>
      <c r="L21" s="4">
        <v>2982426</v>
      </c>
      <c r="M21" s="4" t="s">
        <v>7197</v>
      </c>
      <c r="N21" s="4">
        <v>123</v>
      </c>
      <c r="O21" s="4">
        <v>2982426</v>
      </c>
      <c r="P21" s="4">
        <v>1</v>
      </c>
      <c r="Q21" s="4">
        <v>1</v>
      </c>
      <c r="R21" s="4" t="s">
        <v>7152</v>
      </c>
      <c r="S21" s="4"/>
    </row>
    <row r="22" spans="1:19" ht="15.75" thickBot="1" x14ac:dyDescent="0.3">
      <c r="A22" s="1">
        <v>12</v>
      </c>
      <c r="B22" t="s">
        <v>4476</v>
      </c>
      <c r="C22" s="4" t="s">
        <v>26</v>
      </c>
      <c r="D22" s="4"/>
      <c r="E22" s="4"/>
      <c r="F22" s="4" t="s">
        <v>7198</v>
      </c>
      <c r="G22" s="4" t="s">
        <v>7199</v>
      </c>
      <c r="H22" s="4" t="s">
        <v>6414</v>
      </c>
      <c r="I22" s="4" t="s">
        <v>7200</v>
      </c>
      <c r="J22" s="4" t="s">
        <v>7201</v>
      </c>
      <c r="K22" s="4" t="s">
        <v>7192</v>
      </c>
      <c r="L22" s="4">
        <v>5517566</v>
      </c>
      <c r="M22" s="4" t="s">
        <v>7202</v>
      </c>
      <c r="N22" s="4">
        <v>316</v>
      </c>
      <c r="O22" s="4">
        <v>5517566</v>
      </c>
      <c r="P22" s="4">
        <v>1</v>
      </c>
      <c r="Q22" s="4">
        <v>1</v>
      </c>
      <c r="R22" s="4" t="s">
        <v>7152</v>
      </c>
      <c r="S22" s="4"/>
    </row>
    <row r="23" spans="1:19" ht="15.75" thickBot="1" x14ac:dyDescent="0.3">
      <c r="A23" s="1">
        <v>13</v>
      </c>
      <c r="B23" t="s">
        <v>4478</v>
      </c>
      <c r="C23" s="4" t="s">
        <v>26</v>
      </c>
      <c r="D23" s="4"/>
      <c r="E23" s="4"/>
      <c r="F23" s="4" t="s">
        <v>7168</v>
      </c>
      <c r="G23" s="4" t="s">
        <v>7186</v>
      </c>
      <c r="H23" s="4" t="s">
        <v>6414</v>
      </c>
      <c r="I23" s="4" t="s">
        <v>7203</v>
      </c>
      <c r="J23" s="4" t="s">
        <v>7204</v>
      </c>
      <c r="K23" s="4" t="s">
        <v>7192</v>
      </c>
      <c r="L23" s="4">
        <v>4052049</v>
      </c>
      <c r="M23" s="4" t="s">
        <v>7202</v>
      </c>
      <c r="N23" s="4">
        <v>241</v>
      </c>
      <c r="O23" s="4">
        <v>4052049</v>
      </c>
      <c r="P23" s="4">
        <v>1</v>
      </c>
      <c r="Q23" s="4">
        <v>1</v>
      </c>
      <c r="R23" s="4" t="s">
        <v>7152</v>
      </c>
      <c r="S23" s="4"/>
    </row>
    <row r="24" spans="1:19" ht="15.75" thickBot="1" x14ac:dyDescent="0.3">
      <c r="A24" s="1">
        <v>14</v>
      </c>
      <c r="B24" t="s">
        <v>4480</v>
      </c>
      <c r="C24" s="4" t="s">
        <v>26</v>
      </c>
      <c r="D24" s="4"/>
      <c r="E24" s="4"/>
      <c r="F24" s="4" t="s">
        <v>7153</v>
      </c>
      <c r="G24" s="4" t="s">
        <v>7159</v>
      </c>
      <c r="H24" s="4" t="s">
        <v>6414</v>
      </c>
      <c r="I24" s="4" t="s">
        <v>7205</v>
      </c>
      <c r="J24" s="4" t="s">
        <v>7206</v>
      </c>
      <c r="K24" s="4" t="s">
        <v>6998</v>
      </c>
      <c r="L24" s="4">
        <v>43015499</v>
      </c>
      <c r="M24" s="4" t="s">
        <v>7207</v>
      </c>
      <c r="N24" s="4">
        <v>258</v>
      </c>
      <c r="O24" s="4">
        <v>43015499</v>
      </c>
      <c r="P24" s="4">
        <v>1</v>
      </c>
      <c r="Q24" s="4">
        <v>1</v>
      </c>
      <c r="R24" s="4" t="s">
        <v>7152</v>
      </c>
      <c r="S24" s="4"/>
    </row>
    <row r="25" spans="1:19" ht="15.75" thickBot="1" x14ac:dyDescent="0.3">
      <c r="A25" s="1">
        <v>15</v>
      </c>
      <c r="B25" t="s">
        <v>4482</v>
      </c>
      <c r="C25" s="4" t="s">
        <v>26</v>
      </c>
      <c r="D25" s="4"/>
      <c r="E25" s="4"/>
      <c r="F25" s="4" t="s">
        <v>7208</v>
      </c>
      <c r="G25" s="4" t="s">
        <v>7154</v>
      </c>
      <c r="H25" s="4" t="s">
        <v>6414</v>
      </c>
      <c r="I25" s="4" t="s">
        <v>7209</v>
      </c>
      <c r="J25" s="4" t="s">
        <v>7210</v>
      </c>
      <c r="K25" s="4" t="s">
        <v>7231</v>
      </c>
      <c r="L25" s="4">
        <v>119605911</v>
      </c>
      <c r="M25" s="4" t="s">
        <v>7211</v>
      </c>
      <c r="N25" s="4">
        <v>228</v>
      </c>
      <c r="O25" s="4">
        <v>119605911</v>
      </c>
      <c r="P25" s="4">
        <v>1</v>
      </c>
      <c r="Q25" s="4">
        <v>0.97</v>
      </c>
      <c r="R25" s="4" t="s">
        <v>7229</v>
      </c>
      <c r="S25" s="4"/>
    </row>
    <row r="26" spans="1:19" ht="15.75" thickBot="1" x14ac:dyDescent="0.3">
      <c r="A26" s="1">
        <v>16</v>
      </c>
      <c r="B26" t="s">
        <v>4484</v>
      </c>
      <c r="C26" s="4" t="s">
        <v>26</v>
      </c>
      <c r="D26" s="4"/>
      <c r="E26" s="4"/>
      <c r="F26" s="4" t="s">
        <v>7153</v>
      </c>
      <c r="G26" s="4" t="s">
        <v>7159</v>
      </c>
      <c r="H26" s="4" t="s">
        <v>6414</v>
      </c>
      <c r="I26" s="4" t="s">
        <v>7212</v>
      </c>
      <c r="J26" s="4" t="s">
        <v>7213</v>
      </c>
      <c r="K26" s="4" t="s">
        <v>6985</v>
      </c>
      <c r="L26" s="4">
        <v>41760000</v>
      </c>
      <c r="M26" s="4" t="s">
        <v>7214</v>
      </c>
      <c r="N26" s="4">
        <v>242</v>
      </c>
      <c r="O26" s="4">
        <v>41760000</v>
      </c>
      <c r="P26" s="4">
        <v>1</v>
      </c>
      <c r="Q26" s="4">
        <v>1</v>
      </c>
      <c r="R26" s="4" t="s">
        <v>7229</v>
      </c>
      <c r="S26" s="4"/>
    </row>
    <row r="27" spans="1:19" ht="15.75" thickBot="1" x14ac:dyDescent="0.3">
      <c r="A27" s="1">
        <v>17</v>
      </c>
      <c r="B27" t="s">
        <v>4486</v>
      </c>
      <c r="C27" s="4" t="s">
        <v>26</v>
      </c>
      <c r="D27" s="4"/>
      <c r="E27" s="4"/>
      <c r="F27" s="4" t="s">
        <v>7168</v>
      </c>
      <c r="G27" s="4" t="s">
        <v>7215</v>
      </c>
      <c r="H27" s="4" t="s">
        <v>6414</v>
      </c>
      <c r="I27" s="4" t="s">
        <v>7216</v>
      </c>
      <c r="J27" s="4" t="s">
        <v>7217</v>
      </c>
      <c r="K27" s="4" t="s">
        <v>6985</v>
      </c>
      <c r="L27" s="4">
        <v>144460314</v>
      </c>
      <c r="M27" s="4" t="s">
        <v>7218</v>
      </c>
      <c r="N27" s="4">
        <v>305</v>
      </c>
      <c r="O27" s="4">
        <v>144460314</v>
      </c>
      <c r="P27" s="4">
        <v>1</v>
      </c>
      <c r="Q27" s="4">
        <v>1</v>
      </c>
      <c r="R27" s="4" t="s">
        <v>7229</v>
      </c>
      <c r="S27" s="4"/>
    </row>
    <row r="28" spans="1:19" ht="15.75" thickBot="1" x14ac:dyDescent="0.3">
      <c r="A28" s="1">
        <v>18</v>
      </c>
      <c r="B28" t="s">
        <v>4488</v>
      </c>
      <c r="C28" s="4" t="s">
        <v>26</v>
      </c>
      <c r="D28" s="4"/>
      <c r="E28" s="4"/>
      <c r="F28" s="4" t="s">
        <v>7153</v>
      </c>
      <c r="G28" s="4" t="s">
        <v>7219</v>
      </c>
      <c r="H28" s="4" t="s">
        <v>6414</v>
      </c>
      <c r="I28" s="4" t="s">
        <v>7220</v>
      </c>
      <c r="J28" s="4" t="s">
        <v>7221</v>
      </c>
      <c r="K28" s="4" t="s">
        <v>6985</v>
      </c>
      <c r="L28" s="4">
        <v>41323333</v>
      </c>
      <c r="M28" s="4" t="s">
        <v>7222</v>
      </c>
      <c r="N28" s="4">
        <v>331</v>
      </c>
      <c r="O28" s="4">
        <v>41323333</v>
      </c>
      <c r="P28" s="4">
        <v>1</v>
      </c>
      <c r="Q28" s="4">
        <v>1</v>
      </c>
      <c r="R28" s="4" t="s">
        <v>7229</v>
      </c>
      <c r="S28" s="4"/>
    </row>
    <row r="29" spans="1:19" ht="15.75" thickBot="1" x14ac:dyDescent="0.3">
      <c r="A29" s="1">
        <v>19</v>
      </c>
      <c r="B29" t="s">
        <v>4490</v>
      </c>
      <c r="C29" s="4" t="s">
        <v>26</v>
      </c>
      <c r="D29" s="4"/>
      <c r="E29" s="4"/>
      <c r="F29" s="4" t="s">
        <v>7168</v>
      </c>
      <c r="G29" s="4" t="s">
        <v>7169</v>
      </c>
      <c r="H29" s="4" t="s">
        <v>6414</v>
      </c>
      <c r="I29" s="4" t="s">
        <v>7223</v>
      </c>
      <c r="J29" s="4" t="s">
        <v>7224</v>
      </c>
      <c r="K29" s="4" t="s">
        <v>7225</v>
      </c>
      <c r="L29" s="4">
        <v>1596567</v>
      </c>
      <c r="M29" s="4" t="s">
        <v>7226</v>
      </c>
      <c r="N29" s="4">
        <v>287</v>
      </c>
      <c r="O29" s="4">
        <v>1596567</v>
      </c>
      <c r="P29" s="4">
        <v>1</v>
      </c>
      <c r="Q29" s="4">
        <v>1</v>
      </c>
      <c r="R29" s="4" t="s">
        <v>7229</v>
      </c>
      <c r="S29" s="4"/>
    </row>
    <row r="351020" spans="1:1" x14ac:dyDescent="0.25">
      <c r="A351020" t="s">
        <v>26</v>
      </c>
    </row>
    <row r="351021" spans="1:1" x14ac:dyDescent="0.25">
      <c r="A351021" t="s">
        <v>55</v>
      </c>
    </row>
  </sheetData>
  <mergeCells count="1">
    <mergeCell ref="B8:S8"/>
  </mergeCells>
  <phoneticPr fontId="6" type="noConversion"/>
  <dataValidations xWindow="409" yWindow="506" count="17">
    <dataValidation type="list" allowBlank="1" showInputMessage="1" showErrorMessage="1" errorTitle="Entrada no válida" error="Por favor seleccione un elemento de la lista" promptTitle="Seleccione un elemento de la lista" prompt=" Únicamente seleccione NO, cuando NO disponga" sqref="C11:C29">
      <formula1>$A$351019:$A$351021</formula1>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D29">
      <formula1>0</formula1>
      <formula2>200</formula2>
    </dataValidation>
    <dataValidation type="textLength" allowBlank="1" showInputMessage="1" showErrorMessage="1" errorTitle="Entrada no válida" error="Escriba un texto  Maximo 200 Caracteres" promptTitle="Cualquier contenido Maximo 200 Caracteres" prompt=" Registre COMPLETO el Acto Administrativo de Aprobación del Plan de Acción." sqref="E11:E29">
      <formula1>0</formula1>
      <formula2>200</formula2>
    </dataValidation>
    <dataValidation type="textLength" allowBlank="1" showInputMessage="1" showErrorMessage="1" errorTitle="Entrada no válida" error="Escriba un texto  Maximo 390 Caracteres" promptTitle="Cualquier contenido Maximo 390 Caracteres" prompt=" Registre el nombre del Objetivo Estratégico que afecta el programa." sqref="F11:F29">
      <formula1>0</formula1>
      <formula2>390</formula2>
    </dataValidation>
    <dataValidation type="textLength" allowBlank="1" showInputMessage="1" showErrorMessage="1" errorTitle="Entrada no válida" error="Escriba un texto  Maximo 390 Caracteres" promptTitle="Cualquier contenido Maximo 390 Caracteres" prompt=" Registre el nombre del Objetivo Táctico cuando aplique" sqref="G11:G29">
      <formula1>0</formula1>
      <formula2>390</formula2>
    </dataValidation>
    <dataValidation type="textLength" allowBlank="1" showInputMessage="1" showErrorMessage="1" errorTitle="Entrada no válida" error="Escriba un texto  Maximo 390 Caracteres" promptTitle="Cualquier contenido Maximo 390 Caracteres" prompt=" Relacione el nombre de los programas  a ejecutar dentro del plan de acción que se está reportando." sqref="H11:H29">
      <formula1>0</formula1>
      <formula2>390</formula2>
    </dataValidation>
    <dataValidation type="textLength" allowBlank="1" showInputMessage="1" showErrorMessage="1" errorTitle="Entrada no válida" error="Escriba un texto  Maximo 390 Caracteres" promptTitle="Cualquier contenido Maximo 390 Caracteres" prompt=" Relacione el nombre de los proyectos que componen cada uno de los programas que se están reportando." sqref="I11:I29">
      <formula1>0</formula1>
      <formula2>390</formula2>
    </dataValidation>
    <dataValidation type="textLength" allowBlank="1" showInputMessage="1" showErrorMessage="1" errorTitle="Entrada no válida" error="Escriba un texto  Maximo 390 Caracteres" promptTitle="Cualquier contenido Maximo 390 Caracteres" prompt=" Relacione el resultado esperado del proyecto." sqref="J11:J29">
      <formula1>0</formula1>
      <formula2>390</formula2>
    </dataValidation>
    <dataValidation type="textLength" allowBlank="1" showInputMessage="1" showErrorMessage="1" errorTitle="Entrada no válida" error="Escriba un texto  Maximo 390 Caracteres" promptTitle="Cualquier contenido Maximo 390 Caracteres" prompt=" Relacione el o los códigos de los rubros presupuestales del PROYECTO o, en su defecto, el dígito definido por la Entidad." sqref="K11:K29">
      <formula1>0</formula1>
      <formula2>390</formula2>
    </dataValidation>
    <dataValidation type="whole" allowBlank="1" showInputMessage="1" showErrorMessage="1" errorTitle="Entrada no válida" error="Por favor escriba un número entero" promptTitle="Escriba un número entero en esta casilla" prompt=" Relacione EN PESOS el  valor total de los recursos programados para cada proyecto." sqref="L11:L29 O15 O17:O18 O21:O25">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lacione el nombre del funcionario responsable del desarrollo del proyecto." sqref="M11:M29">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dias programados" sqref="N11:N29">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ejecutado por cada proyecto." sqref="O11:O14 O16 O19:O20 O26:O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l tiempo transcurrido a la fecha del informe del poyecto, respecto al tiempo total programado." sqref="P11:P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de cumplimiento de acuerdo a la meta " sqref="Q11:Q2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En caso de ajustes describa los cambios realizados " sqref="R11:R29">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S11:S29">
      <formula1>0</formula1>
      <formula2>390</formula2>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IV351011"/>
  <sheetViews>
    <sheetView topLeftCell="A44" workbookViewId="0">
      <selection activeCell="H70" sqref="H70"/>
    </sheetView>
  </sheetViews>
  <sheetFormatPr baseColWidth="10" defaultColWidth="9.140625" defaultRowHeight="15" x14ac:dyDescent="0.25"/>
  <cols>
    <col min="2" max="2" width="16" customWidth="1"/>
    <col min="3" max="3" width="32" customWidth="1"/>
    <col min="4" max="4" width="19" customWidth="1"/>
    <col min="5" max="5" width="25" customWidth="1"/>
    <col min="6" max="6" width="23" customWidth="1"/>
    <col min="7" max="7" width="15" customWidth="1"/>
    <col min="8" max="8" width="31" customWidth="1"/>
    <col min="9" max="9" width="10" customWidth="1"/>
    <col min="10" max="10" width="15" customWidth="1"/>
    <col min="11" max="11" width="29" customWidth="1"/>
    <col min="12" max="12" width="14" customWidth="1"/>
    <col min="13" max="13" width="19" customWidth="1"/>
    <col min="15" max="256" width="8" hidden="1"/>
  </cols>
  <sheetData>
    <row r="1" spans="1:13" x14ac:dyDescent="0.25">
      <c r="B1" s="1" t="s">
        <v>0</v>
      </c>
      <c r="C1" s="1">
        <v>51</v>
      </c>
      <c r="D1" s="1" t="s">
        <v>1</v>
      </c>
    </row>
    <row r="2" spans="1:13" x14ac:dyDescent="0.25">
      <c r="B2" s="1" t="s">
        <v>2</v>
      </c>
      <c r="C2" s="1">
        <v>105</v>
      </c>
      <c r="D2" s="1" t="s">
        <v>119</v>
      </c>
    </row>
    <row r="3" spans="1:13" x14ac:dyDescent="0.25">
      <c r="B3" s="1" t="s">
        <v>4</v>
      </c>
      <c r="C3" s="1">
        <v>1</v>
      </c>
    </row>
    <row r="4" spans="1:13" x14ac:dyDescent="0.25">
      <c r="B4" s="1" t="s">
        <v>5</v>
      </c>
      <c r="C4" s="1">
        <v>233</v>
      </c>
    </row>
    <row r="5" spans="1:13" x14ac:dyDescent="0.25">
      <c r="B5" s="1" t="s">
        <v>6</v>
      </c>
      <c r="C5" s="5">
        <v>45291</v>
      </c>
    </row>
    <row r="6" spans="1:13" x14ac:dyDescent="0.25">
      <c r="B6" s="1" t="s">
        <v>7</v>
      </c>
      <c r="C6" s="1">
        <v>12</v>
      </c>
      <c r="D6" s="1" t="s">
        <v>8</v>
      </c>
    </row>
    <row r="8" spans="1:13" x14ac:dyDescent="0.25">
      <c r="A8" s="1" t="s">
        <v>9</v>
      </c>
      <c r="B8" s="39" t="s">
        <v>120</v>
      </c>
      <c r="C8" s="40"/>
      <c r="D8" s="40"/>
      <c r="E8" s="40"/>
      <c r="F8" s="40"/>
      <c r="G8" s="40"/>
      <c r="H8" s="40"/>
      <c r="I8" s="40"/>
      <c r="J8" s="40"/>
      <c r="K8" s="40"/>
      <c r="L8" s="40"/>
      <c r="M8" s="40"/>
    </row>
    <row r="9" spans="1:13" x14ac:dyDescent="0.25">
      <c r="C9" s="1">
        <v>2</v>
      </c>
      <c r="D9" s="1">
        <v>3</v>
      </c>
      <c r="E9" s="1">
        <v>4</v>
      </c>
      <c r="F9" s="1">
        <v>8</v>
      </c>
      <c r="G9" s="1">
        <v>12</v>
      </c>
      <c r="H9" s="1">
        <v>16</v>
      </c>
      <c r="I9" s="1">
        <v>20</v>
      </c>
      <c r="J9" s="1">
        <v>24</v>
      </c>
      <c r="K9" s="1">
        <v>28</v>
      </c>
      <c r="L9" s="1">
        <v>32</v>
      </c>
      <c r="M9" s="1">
        <v>36</v>
      </c>
    </row>
    <row r="10" spans="1:13" ht="15.75" thickBot="1" x14ac:dyDescent="0.3">
      <c r="C10" s="1" t="s">
        <v>12</v>
      </c>
      <c r="D10" s="1" t="s">
        <v>13</v>
      </c>
      <c r="E10" s="1" t="s">
        <v>121</v>
      </c>
      <c r="F10" s="1" t="s">
        <v>122</v>
      </c>
      <c r="G10" s="1" t="s">
        <v>123</v>
      </c>
      <c r="H10" s="1" t="s">
        <v>124</v>
      </c>
      <c r="I10" s="1" t="s">
        <v>110</v>
      </c>
      <c r="J10" s="1" t="s">
        <v>125</v>
      </c>
      <c r="K10" s="1" t="s">
        <v>126</v>
      </c>
      <c r="L10" s="1" t="s">
        <v>127</v>
      </c>
      <c r="M10" s="1" t="s">
        <v>23</v>
      </c>
    </row>
    <row r="11" spans="1:13" ht="15.75" thickBot="1" x14ac:dyDescent="0.3">
      <c r="A11" s="25">
        <v>1</v>
      </c>
      <c r="B11" t="s">
        <v>65</v>
      </c>
      <c r="C11" s="13" t="s">
        <v>26</v>
      </c>
      <c r="D11" s="13" t="s">
        <v>24</v>
      </c>
      <c r="E11" s="26" t="s">
        <v>6561</v>
      </c>
      <c r="F11" s="13" t="s">
        <v>132</v>
      </c>
      <c r="G11" s="13" t="s">
        <v>137</v>
      </c>
      <c r="H11" s="13" t="s">
        <v>6562</v>
      </c>
      <c r="I11" s="13">
        <v>0</v>
      </c>
      <c r="J11" s="27" t="s">
        <v>6563</v>
      </c>
      <c r="K11" s="13">
        <v>0</v>
      </c>
      <c r="L11" s="13" t="s">
        <v>6564</v>
      </c>
      <c r="M11" s="13" t="s">
        <v>24</v>
      </c>
    </row>
    <row r="12" spans="1:13" ht="15.75" thickBot="1" x14ac:dyDescent="0.3">
      <c r="A12" s="25">
        <v>2</v>
      </c>
      <c r="B12" t="s">
        <v>4457</v>
      </c>
      <c r="C12" s="13" t="s">
        <v>26</v>
      </c>
      <c r="D12" s="13" t="s">
        <v>24</v>
      </c>
      <c r="E12" s="26" t="s">
        <v>6561</v>
      </c>
      <c r="F12" s="13" t="s">
        <v>132</v>
      </c>
      <c r="G12" s="13" t="s">
        <v>137</v>
      </c>
      <c r="H12" s="13" t="s">
        <v>6565</v>
      </c>
      <c r="I12" s="13">
        <v>0.9</v>
      </c>
      <c r="J12" s="27" t="s">
        <v>6566</v>
      </c>
      <c r="K12" s="13">
        <v>0.95</v>
      </c>
      <c r="L12" s="13" t="s">
        <v>6567</v>
      </c>
      <c r="M12" s="13" t="s">
        <v>24</v>
      </c>
    </row>
    <row r="13" spans="1:13" ht="15.75" thickBot="1" x14ac:dyDescent="0.3">
      <c r="A13" s="25">
        <v>3</v>
      </c>
      <c r="B13" t="s">
        <v>4459</v>
      </c>
      <c r="C13" s="13" t="s">
        <v>26</v>
      </c>
      <c r="D13" s="13" t="s">
        <v>24</v>
      </c>
      <c r="E13" s="26" t="s">
        <v>6568</v>
      </c>
      <c r="F13" s="13" t="s">
        <v>138</v>
      </c>
      <c r="G13" s="13" t="s">
        <v>129</v>
      </c>
      <c r="H13" s="13" t="s">
        <v>6569</v>
      </c>
      <c r="I13" s="13">
        <v>0.8</v>
      </c>
      <c r="J13" s="27" t="s">
        <v>6570</v>
      </c>
      <c r="K13" s="13">
        <v>0.78</v>
      </c>
      <c r="L13" s="13" t="s">
        <v>6571</v>
      </c>
      <c r="M13" s="13" t="s">
        <v>24</v>
      </c>
    </row>
    <row r="14" spans="1:13" ht="15.75" thickBot="1" x14ac:dyDescent="0.3">
      <c r="A14" s="25">
        <v>4</v>
      </c>
      <c r="B14" t="s">
        <v>4461</v>
      </c>
      <c r="C14" s="13" t="s">
        <v>26</v>
      </c>
      <c r="D14" s="13" t="s">
        <v>24</v>
      </c>
      <c r="E14" s="26" t="s">
        <v>6568</v>
      </c>
      <c r="F14" s="13" t="s">
        <v>138</v>
      </c>
      <c r="G14" s="13" t="s">
        <v>139</v>
      </c>
      <c r="H14" s="13" t="s">
        <v>6572</v>
      </c>
      <c r="I14" s="13">
        <v>1</v>
      </c>
      <c r="J14" s="27" t="s">
        <v>6573</v>
      </c>
      <c r="K14" s="13">
        <v>0.87</v>
      </c>
      <c r="L14" s="13" t="s">
        <v>6574</v>
      </c>
      <c r="M14" s="13" t="s">
        <v>24</v>
      </c>
    </row>
    <row r="15" spans="1:13" ht="15.75" thickBot="1" x14ac:dyDescent="0.3">
      <c r="A15" s="25">
        <v>5</v>
      </c>
      <c r="B15" t="s">
        <v>4463</v>
      </c>
      <c r="C15" s="13" t="s">
        <v>26</v>
      </c>
      <c r="D15" s="13" t="s">
        <v>24</v>
      </c>
      <c r="E15" s="26" t="s">
        <v>6575</v>
      </c>
      <c r="F15" s="13" t="s">
        <v>132</v>
      </c>
      <c r="G15" s="13" t="s">
        <v>137</v>
      </c>
      <c r="H15" s="13" t="s">
        <v>6576</v>
      </c>
      <c r="I15" s="13">
        <v>0.9</v>
      </c>
      <c r="J15" s="27" t="s">
        <v>6577</v>
      </c>
      <c r="K15" s="13">
        <v>1</v>
      </c>
      <c r="L15" s="13" t="s">
        <v>6578</v>
      </c>
      <c r="M15" s="13" t="s">
        <v>24</v>
      </c>
    </row>
    <row r="16" spans="1:13" ht="15.75" thickBot="1" x14ac:dyDescent="0.3">
      <c r="A16" s="25">
        <v>6</v>
      </c>
      <c r="B16" t="s">
        <v>4465</v>
      </c>
      <c r="C16" s="13" t="s">
        <v>26</v>
      </c>
      <c r="D16" s="13" t="s">
        <v>24</v>
      </c>
      <c r="E16" s="26" t="s">
        <v>6575</v>
      </c>
      <c r="F16" s="13" t="s">
        <v>132</v>
      </c>
      <c r="G16" s="13" t="s">
        <v>139</v>
      </c>
      <c r="H16" s="13" t="s">
        <v>6579</v>
      </c>
      <c r="I16" s="13">
        <v>0.9</v>
      </c>
      <c r="J16" s="27" t="s">
        <v>6580</v>
      </c>
      <c r="K16" s="13">
        <v>1</v>
      </c>
      <c r="L16" s="13" t="s">
        <v>6581</v>
      </c>
      <c r="M16" s="13"/>
    </row>
    <row r="17" spans="1:13" ht="15.75" thickBot="1" x14ac:dyDescent="0.3">
      <c r="A17" s="25">
        <v>7</v>
      </c>
      <c r="B17" t="s">
        <v>4467</v>
      </c>
      <c r="C17" s="13" t="s">
        <v>26</v>
      </c>
      <c r="D17" s="13" t="s">
        <v>24</v>
      </c>
      <c r="E17" s="26" t="s">
        <v>6575</v>
      </c>
      <c r="F17" s="13" t="s">
        <v>132</v>
      </c>
      <c r="G17" s="13" t="s">
        <v>137</v>
      </c>
      <c r="H17" s="13" t="s">
        <v>6582</v>
      </c>
      <c r="I17" s="13">
        <v>0.9</v>
      </c>
      <c r="J17" s="27" t="s">
        <v>6583</v>
      </c>
      <c r="K17" s="13">
        <v>0.995</v>
      </c>
      <c r="L17" s="13" t="s">
        <v>6584</v>
      </c>
      <c r="M17" s="13" t="s">
        <v>24</v>
      </c>
    </row>
    <row r="18" spans="1:13" ht="15.75" thickBot="1" x14ac:dyDescent="0.3">
      <c r="A18" s="25">
        <v>8</v>
      </c>
      <c r="B18" t="s">
        <v>4469</v>
      </c>
      <c r="C18" s="13" t="s">
        <v>26</v>
      </c>
      <c r="D18" s="13" t="s">
        <v>24</v>
      </c>
      <c r="E18" s="26" t="s">
        <v>6575</v>
      </c>
      <c r="F18" s="13" t="s">
        <v>138</v>
      </c>
      <c r="G18" s="13" t="s">
        <v>129</v>
      </c>
      <c r="H18" s="13" t="s">
        <v>6585</v>
      </c>
      <c r="I18" s="13" t="s">
        <v>6586</v>
      </c>
      <c r="J18" s="27" t="s">
        <v>6587</v>
      </c>
      <c r="K18" s="13">
        <v>-0.81</v>
      </c>
      <c r="L18" s="13" t="s">
        <v>6588</v>
      </c>
      <c r="M18" s="13" t="s">
        <v>24</v>
      </c>
    </row>
    <row r="19" spans="1:13" ht="15.75" thickBot="1" x14ac:dyDescent="0.3">
      <c r="A19" s="25">
        <v>9</v>
      </c>
      <c r="B19" t="s">
        <v>4471</v>
      </c>
      <c r="C19" s="13" t="s">
        <v>26</v>
      </c>
      <c r="D19" s="13" t="s">
        <v>24</v>
      </c>
      <c r="E19" s="26" t="s">
        <v>6589</v>
      </c>
      <c r="F19" s="13" t="s">
        <v>132</v>
      </c>
      <c r="G19" s="13" t="s">
        <v>137</v>
      </c>
      <c r="H19" s="13" t="s">
        <v>6590</v>
      </c>
      <c r="I19" s="13">
        <v>0.95</v>
      </c>
      <c r="J19" s="27" t="s">
        <v>6591</v>
      </c>
      <c r="K19" s="13">
        <v>1</v>
      </c>
      <c r="L19" s="13" t="s">
        <v>6592</v>
      </c>
      <c r="M19" s="13" t="s">
        <v>24</v>
      </c>
    </row>
    <row r="20" spans="1:13" ht="15.75" thickBot="1" x14ac:dyDescent="0.3">
      <c r="A20" s="25">
        <v>10</v>
      </c>
      <c r="B20" t="s">
        <v>93</v>
      </c>
      <c r="C20" s="13" t="s">
        <v>26</v>
      </c>
      <c r="D20" s="13" t="s">
        <v>24</v>
      </c>
      <c r="E20" s="26" t="s">
        <v>6589</v>
      </c>
      <c r="F20" s="13" t="s">
        <v>138</v>
      </c>
      <c r="G20" s="13" t="s">
        <v>101</v>
      </c>
      <c r="H20" s="13" t="s">
        <v>6593</v>
      </c>
      <c r="I20" s="13">
        <v>0.8</v>
      </c>
      <c r="J20" s="27" t="s">
        <v>6594</v>
      </c>
      <c r="K20" s="13">
        <v>0.98699999999999999</v>
      </c>
      <c r="L20" s="13" t="s">
        <v>6595</v>
      </c>
      <c r="M20" s="13"/>
    </row>
    <row r="21" spans="1:13" ht="15.75" thickBot="1" x14ac:dyDescent="0.3">
      <c r="A21" s="25">
        <v>11</v>
      </c>
      <c r="B21" t="s">
        <v>4474</v>
      </c>
      <c r="C21" s="13" t="s">
        <v>26</v>
      </c>
      <c r="D21" s="13" t="s">
        <v>24</v>
      </c>
      <c r="E21" s="26" t="s">
        <v>6589</v>
      </c>
      <c r="F21" s="13" t="s">
        <v>138</v>
      </c>
      <c r="G21" s="13" t="s">
        <v>131</v>
      </c>
      <c r="H21" s="13" t="s">
        <v>6596</v>
      </c>
      <c r="I21" s="13">
        <v>0.08</v>
      </c>
      <c r="J21" s="27" t="s">
        <v>6597</v>
      </c>
      <c r="K21" s="13">
        <v>4.8000000000000001E-2</v>
      </c>
      <c r="L21" s="13" t="s">
        <v>6598</v>
      </c>
      <c r="M21" s="13"/>
    </row>
    <row r="22" spans="1:13" ht="15.75" thickBot="1" x14ac:dyDescent="0.3">
      <c r="A22" s="25">
        <v>12</v>
      </c>
      <c r="B22" t="s">
        <v>4476</v>
      </c>
      <c r="C22" s="13" t="s">
        <v>26</v>
      </c>
      <c r="D22" s="13" t="s">
        <v>24</v>
      </c>
      <c r="E22" s="26" t="s">
        <v>6599</v>
      </c>
      <c r="F22" s="13" t="s">
        <v>130</v>
      </c>
      <c r="G22" s="13" t="s">
        <v>139</v>
      </c>
      <c r="H22" s="13" t="s">
        <v>6600</v>
      </c>
      <c r="I22" s="13">
        <v>0.95</v>
      </c>
      <c r="J22" s="27" t="s">
        <v>6601</v>
      </c>
      <c r="K22" s="13">
        <v>1</v>
      </c>
      <c r="L22" s="13" t="s">
        <v>6602</v>
      </c>
      <c r="M22" s="13"/>
    </row>
    <row r="23" spans="1:13" ht="15.75" thickBot="1" x14ac:dyDescent="0.3">
      <c r="A23" s="25">
        <v>13</v>
      </c>
      <c r="B23" t="s">
        <v>4478</v>
      </c>
      <c r="C23" s="13" t="s">
        <v>26</v>
      </c>
      <c r="D23" s="13" t="s">
        <v>24</v>
      </c>
      <c r="E23" s="26" t="s">
        <v>6599</v>
      </c>
      <c r="F23" s="13" t="s">
        <v>132</v>
      </c>
      <c r="G23" s="13" t="s">
        <v>137</v>
      </c>
      <c r="H23" s="13" t="s">
        <v>6603</v>
      </c>
      <c r="I23" s="13">
        <v>0.9</v>
      </c>
      <c r="J23" s="27" t="s">
        <v>6604</v>
      </c>
      <c r="K23" s="13">
        <v>1</v>
      </c>
      <c r="L23" s="13" t="s">
        <v>6605</v>
      </c>
      <c r="M23" s="13"/>
    </row>
    <row r="24" spans="1:13" ht="15.75" thickBot="1" x14ac:dyDescent="0.3">
      <c r="A24" s="25">
        <v>14</v>
      </c>
      <c r="B24" t="s">
        <v>4480</v>
      </c>
      <c r="C24" s="13" t="s">
        <v>26</v>
      </c>
      <c r="D24" s="13" t="s">
        <v>24</v>
      </c>
      <c r="E24" s="26" t="s">
        <v>6599</v>
      </c>
      <c r="F24" s="13" t="s">
        <v>138</v>
      </c>
      <c r="G24" s="13" t="s">
        <v>129</v>
      </c>
      <c r="H24" s="13" t="s">
        <v>6606</v>
      </c>
      <c r="I24" s="13">
        <v>0.02</v>
      </c>
      <c r="J24" s="27" t="s">
        <v>6607</v>
      </c>
      <c r="K24" s="13">
        <v>1</v>
      </c>
      <c r="L24" s="13" t="s">
        <v>6608</v>
      </c>
      <c r="M24" s="13"/>
    </row>
    <row r="25" spans="1:13" ht="15.75" thickBot="1" x14ac:dyDescent="0.3">
      <c r="A25" s="25">
        <v>15</v>
      </c>
      <c r="B25" t="s">
        <v>4482</v>
      </c>
      <c r="C25" s="13" t="s">
        <v>26</v>
      </c>
      <c r="D25" s="13" t="s">
        <v>24</v>
      </c>
      <c r="E25" s="26" t="s">
        <v>6599</v>
      </c>
      <c r="F25" s="13" t="s">
        <v>130</v>
      </c>
      <c r="G25" s="13" t="s">
        <v>139</v>
      </c>
      <c r="H25" s="13" t="s">
        <v>6609</v>
      </c>
      <c r="I25" s="13">
        <v>0.95</v>
      </c>
      <c r="J25" s="27" t="s">
        <v>6610</v>
      </c>
      <c r="K25" s="13">
        <v>1</v>
      </c>
      <c r="L25" s="13" t="s">
        <v>6611</v>
      </c>
      <c r="M25" s="13"/>
    </row>
    <row r="26" spans="1:13" ht="15.75" thickBot="1" x14ac:dyDescent="0.3">
      <c r="A26" s="25">
        <v>16</v>
      </c>
      <c r="B26" t="s">
        <v>4484</v>
      </c>
      <c r="C26" s="13" t="s">
        <v>26</v>
      </c>
      <c r="D26" s="13" t="s">
        <v>24</v>
      </c>
      <c r="E26" s="26" t="s">
        <v>6599</v>
      </c>
      <c r="F26" s="13" t="s">
        <v>130</v>
      </c>
      <c r="G26" s="13" t="s">
        <v>137</v>
      </c>
      <c r="H26" s="13" t="s">
        <v>6612</v>
      </c>
      <c r="I26" s="13">
        <v>0.8</v>
      </c>
      <c r="J26" s="27" t="s">
        <v>6613</v>
      </c>
      <c r="K26" s="13">
        <v>1</v>
      </c>
      <c r="L26" s="13" t="s">
        <v>6614</v>
      </c>
      <c r="M26" s="13"/>
    </row>
    <row r="27" spans="1:13" ht="15.75" thickBot="1" x14ac:dyDescent="0.3">
      <c r="A27" s="25">
        <v>17</v>
      </c>
      <c r="B27" t="s">
        <v>4486</v>
      </c>
      <c r="C27" s="13" t="s">
        <v>26</v>
      </c>
      <c r="D27" s="13" t="s">
        <v>24</v>
      </c>
      <c r="E27" s="26" t="s">
        <v>6599</v>
      </c>
      <c r="F27" s="13" t="s">
        <v>130</v>
      </c>
      <c r="G27" s="13" t="s">
        <v>139</v>
      </c>
      <c r="H27" s="13" t="s">
        <v>6615</v>
      </c>
      <c r="I27" s="13">
        <v>0.8</v>
      </c>
      <c r="J27" s="27" t="s">
        <v>6616</v>
      </c>
      <c r="K27" s="13">
        <v>1</v>
      </c>
      <c r="L27" s="13" t="s">
        <v>6617</v>
      </c>
      <c r="M27" s="13"/>
    </row>
    <row r="28" spans="1:13" ht="15.75" thickBot="1" x14ac:dyDescent="0.3">
      <c r="A28" s="25">
        <v>18</v>
      </c>
      <c r="B28" t="s">
        <v>4488</v>
      </c>
      <c r="C28" s="13" t="s">
        <v>26</v>
      </c>
      <c r="D28" s="13" t="s">
        <v>24</v>
      </c>
      <c r="E28" s="26" t="s">
        <v>6599</v>
      </c>
      <c r="F28" s="13" t="s">
        <v>132</v>
      </c>
      <c r="G28" s="13" t="s">
        <v>129</v>
      </c>
      <c r="H28" s="13" t="s">
        <v>6618</v>
      </c>
      <c r="I28" s="13">
        <v>0.8</v>
      </c>
      <c r="J28" s="27" t="s">
        <v>6619</v>
      </c>
      <c r="K28" s="13">
        <v>1</v>
      </c>
      <c r="L28" s="13" t="s">
        <v>6620</v>
      </c>
      <c r="M28" s="13"/>
    </row>
    <row r="29" spans="1:13" ht="15.75" thickBot="1" x14ac:dyDescent="0.3">
      <c r="A29" s="25">
        <v>19</v>
      </c>
      <c r="B29" t="s">
        <v>4490</v>
      </c>
      <c r="C29" s="13" t="s">
        <v>26</v>
      </c>
      <c r="D29" s="13"/>
      <c r="E29" s="26" t="s">
        <v>6621</v>
      </c>
      <c r="F29" s="13" t="s">
        <v>132</v>
      </c>
      <c r="G29" s="13" t="s">
        <v>137</v>
      </c>
      <c r="H29" s="13" t="s">
        <v>6622</v>
      </c>
      <c r="I29" s="13">
        <v>0.85</v>
      </c>
      <c r="J29" s="27" t="s">
        <v>6623</v>
      </c>
      <c r="K29" s="13">
        <v>1</v>
      </c>
      <c r="L29" s="13" t="s">
        <v>6624</v>
      </c>
      <c r="M29" s="13" t="s">
        <v>24</v>
      </c>
    </row>
    <row r="30" spans="1:13" ht="15.75" thickBot="1" x14ac:dyDescent="0.3">
      <c r="A30" s="25">
        <v>20</v>
      </c>
      <c r="B30" t="s">
        <v>4553</v>
      </c>
      <c r="C30" s="13" t="s">
        <v>26</v>
      </c>
      <c r="D30" s="13" t="s">
        <v>24</v>
      </c>
      <c r="E30" s="26" t="s">
        <v>6621</v>
      </c>
      <c r="F30" s="13" t="s">
        <v>130</v>
      </c>
      <c r="G30" s="13" t="s">
        <v>139</v>
      </c>
      <c r="H30" s="13" t="s">
        <v>6625</v>
      </c>
      <c r="I30" s="13">
        <v>0.9</v>
      </c>
      <c r="J30" s="27" t="s">
        <v>6626</v>
      </c>
      <c r="K30" s="13">
        <v>1</v>
      </c>
      <c r="L30" s="13" t="s">
        <v>6627</v>
      </c>
      <c r="M30" s="13" t="s">
        <v>24</v>
      </c>
    </row>
    <row r="31" spans="1:13" ht="15.75" thickBot="1" x14ac:dyDescent="0.3">
      <c r="A31" s="25">
        <v>21</v>
      </c>
      <c r="B31" t="s">
        <v>4554</v>
      </c>
      <c r="C31" s="13" t="s">
        <v>26</v>
      </c>
      <c r="D31" s="13" t="s">
        <v>24</v>
      </c>
      <c r="E31" s="26" t="s">
        <v>6621</v>
      </c>
      <c r="F31" s="13" t="s">
        <v>132</v>
      </c>
      <c r="G31" s="13" t="s">
        <v>137</v>
      </c>
      <c r="H31" s="13" t="s">
        <v>6628</v>
      </c>
      <c r="I31" s="13">
        <v>0.8</v>
      </c>
      <c r="J31" s="27" t="s">
        <v>6629</v>
      </c>
      <c r="K31" s="13">
        <v>1</v>
      </c>
      <c r="L31" s="13" t="s">
        <v>6630</v>
      </c>
      <c r="M31" s="13" t="s">
        <v>24</v>
      </c>
    </row>
    <row r="32" spans="1:13" ht="15.75" thickBot="1" x14ac:dyDescent="0.3">
      <c r="A32" s="25">
        <v>22</v>
      </c>
      <c r="B32" t="s">
        <v>4555</v>
      </c>
      <c r="C32" s="13" t="s">
        <v>26</v>
      </c>
      <c r="D32" s="13" t="s">
        <v>24</v>
      </c>
      <c r="E32" s="26" t="s">
        <v>6621</v>
      </c>
      <c r="F32" s="13" t="s">
        <v>132</v>
      </c>
      <c r="G32" s="13" t="s">
        <v>139</v>
      </c>
      <c r="H32" s="13" t="s">
        <v>6631</v>
      </c>
      <c r="I32" s="13">
        <v>0.85</v>
      </c>
      <c r="J32" s="27" t="s">
        <v>6632</v>
      </c>
      <c r="K32" s="13">
        <v>1</v>
      </c>
      <c r="L32" s="13" t="s">
        <v>6633</v>
      </c>
      <c r="M32" s="13"/>
    </row>
    <row r="33" spans="1:13" ht="15.75" thickBot="1" x14ac:dyDescent="0.3">
      <c r="A33" s="25">
        <v>23</v>
      </c>
      <c r="B33" t="s">
        <v>4556</v>
      </c>
      <c r="C33" s="13" t="s">
        <v>26</v>
      </c>
      <c r="D33" s="13"/>
      <c r="E33" s="26" t="s">
        <v>6621</v>
      </c>
      <c r="F33" s="13" t="s">
        <v>132</v>
      </c>
      <c r="G33" s="13" t="s">
        <v>131</v>
      </c>
      <c r="H33" s="13" t="s">
        <v>6634</v>
      </c>
      <c r="I33" s="13">
        <v>0.75</v>
      </c>
      <c r="J33" s="27" t="s">
        <v>6635</v>
      </c>
      <c r="K33" s="13">
        <v>0.99</v>
      </c>
      <c r="L33" s="13" t="s">
        <v>6636</v>
      </c>
      <c r="M33" s="13"/>
    </row>
    <row r="34" spans="1:13" ht="15.75" thickBot="1" x14ac:dyDescent="0.3">
      <c r="A34" s="25">
        <v>24</v>
      </c>
      <c r="B34" t="s">
        <v>4557</v>
      </c>
      <c r="C34" s="13" t="s">
        <v>26</v>
      </c>
      <c r="D34" s="13" t="s">
        <v>24</v>
      </c>
      <c r="E34" s="26" t="s">
        <v>6637</v>
      </c>
      <c r="F34" s="13" t="s">
        <v>132</v>
      </c>
      <c r="G34" s="13" t="s">
        <v>131</v>
      </c>
      <c r="H34" s="13" t="s">
        <v>6638</v>
      </c>
      <c r="I34" s="13">
        <v>0.9</v>
      </c>
      <c r="J34" s="27" t="s">
        <v>6639</v>
      </c>
      <c r="K34" s="13">
        <v>1</v>
      </c>
      <c r="L34" s="13" t="s">
        <v>6640</v>
      </c>
      <c r="M34" s="13" t="s">
        <v>24</v>
      </c>
    </row>
    <row r="35" spans="1:13" ht="15.75" thickBot="1" x14ac:dyDescent="0.3">
      <c r="A35" s="25">
        <v>25</v>
      </c>
      <c r="B35" t="s">
        <v>4558</v>
      </c>
      <c r="C35" s="13" t="s">
        <v>26</v>
      </c>
      <c r="D35" s="13" t="s">
        <v>24</v>
      </c>
      <c r="E35" s="26" t="s">
        <v>6637</v>
      </c>
      <c r="F35" s="13" t="s">
        <v>130</v>
      </c>
      <c r="G35" s="13" t="s">
        <v>139</v>
      </c>
      <c r="H35" s="13" t="s">
        <v>6641</v>
      </c>
      <c r="I35" s="13">
        <v>0.8</v>
      </c>
      <c r="J35" s="27" t="s">
        <v>6642</v>
      </c>
      <c r="K35" s="13">
        <v>1</v>
      </c>
      <c r="L35" s="13" t="s">
        <v>6643</v>
      </c>
      <c r="M35" s="13" t="s">
        <v>24</v>
      </c>
    </row>
    <row r="36" spans="1:13" ht="15.75" thickBot="1" x14ac:dyDescent="0.3">
      <c r="A36" s="25">
        <v>26</v>
      </c>
      <c r="B36" t="s">
        <v>4559</v>
      </c>
      <c r="C36" s="13" t="s">
        <v>26</v>
      </c>
      <c r="D36" s="13" t="s">
        <v>24</v>
      </c>
      <c r="E36" s="26" t="s">
        <v>6637</v>
      </c>
      <c r="F36" s="13" t="s">
        <v>140</v>
      </c>
      <c r="G36" s="13" t="s">
        <v>139</v>
      </c>
      <c r="H36" s="13" t="s">
        <v>6644</v>
      </c>
      <c r="I36" s="13">
        <v>0.8</v>
      </c>
      <c r="J36" s="27" t="s">
        <v>6645</v>
      </c>
      <c r="K36" s="13"/>
      <c r="L36" s="13" t="s">
        <v>6646</v>
      </c>
      <c r="M36" s="13" t="s">
        <v>6647</v>
      </c>
    </row>
    <row r="37" spans="1:13" ht="15.75" thickBot="1" x14ac:dyDescent="0.3">
      <c r="A37" s="25">
        <v>27</v>
      </c>
      <c r="B37" t="s">
        <v>4560</v>
      </c>
      <c r="C37" s="13" t="s">
        <v>26</v>
      </c>
      <c r="D37" s="13" t="s">
        <v>24</v>
      </c>
      <c r="E37" s="26" t="s">
        <v>6637</v>
      </c>
      <c r="F37" s="13" t="s">
        <v>130</v>
      </c>
      <c r="G37" s="13" t="s">
        <v>131</v>
      </c>
      <c r="H37" s="13" t="s">
        <v>6648</v>
      </c>
      <c r="I37" s="13">
        <v>0.9</v>
      </c>
      <c r="J37" s="27" t="s">
        <v>6649</v>
      </c>
      <c r="K37" s="13">
        <v>0.9</v>
      </c>
      <c r="L37" s="13" t="s">
        <v>6650</v>
      </c>
      <c r="M37" s="13" t="s">
        <v>24</v>
      </c>
    </row>
    <row r="38" spans="1:13" ht="15.75" thickBot="1" x14ac:dyDescent="0.3">
      <c r="A38" s="25">
        <v>28</v>
      </c>
      <c r="B38" t="s">
        <v>4561</v>
      </c>
      <c r="C38" s="13" t="s">
        <v>26</v>
      </c>
      <c r="D38" s="13" t="s">
        <v>24</v>
      </c>
      <c r="E38" s="26" t="s">
        <v>6651</v>
      </c>
      <c r="F38" s="13" t="s">
        <v>132</v>
      </c>
      <c r="G38" s="13" t="s">
        <v>137</v>
      </c>
      <c r="H38" s="13" t="s">
        <v>6652</v>
      </c>
      <c r="I38" s="13">
        <v>0.8</v>
      </c>
      <c r="J38" s="27" t="s">
        <v>6653</v>
      </c>
      <c r="K38" s="13">
        <v>1</v>
      </c>
      <c r="L38" s="13" t="s">
        <v>6654</v>
      </c>
      <c r="M38" s="13" t="s">
        <v>24</v>
      </c>
    </row>
    <row r="39" spans="1:13" ht="15.75" thickBot="1" x14ac:dyDescent="0.3">
      <c r="A39" s="25">
        <v>29</v>
      </c>
      <c r="B39" t="s">
        <v>4562</v>
      </c>
      <c r="C39" s="13" t="s">
        <v>26</v>
      </c>
      <c r="D39" s="13" t="s">
        <v>24</v>
      </c>
      <c r="E39" s="26" t="s">
        <v>6651</v>
      </c>
      <c r="F39" s="13" t="s">
        <v>130</v>
      </c>
      <c r="G39" s="13" t="s">
        <v>139</v>
      </c>
      <c r="H39" s="13" t="s">
        <v>6655</v>
      </c>
      <c r="I39" s="13">
        <v>0.8</v>
      </c>
      <c r="J39" s="27" t="s">
        <v>6656</v>
      </c>
      <c r="K39" s="13">
        <v>1</v>
      </c>
      <c r="L39" s="13" t="s">
        <v>6657</v>
      </c>
      <c r="M39" s="13" t="s">
        <v>24</v>
      </c>
    </row>
    <row r="40" spans="1:13" ht="15.75" thickBot="1" x14ac:dyDescent="0.3">
      <c r="A40" s="25">
        <v>30</v>
      </c>
      <c r="B40" t="s">
        <v>4563</v>
      </c>
      <c r="C40" s="13" t="s">
        <v>26</v>
      </c>
      <c r="D40" s="13" t="s">
        <v>24</v>
      </c>
      <c r="E40" s="26" t="s">
        <v>6651</v>
      </c>
      <c r="F40" s="13" t="s">
        <v>130</v>
      </c>
      <c r="G40" s="13" t="s">
        <v>139</v>
      </c>
      <c r="H40" s="13" t="s">
        <v>6658</v>
      </c>
      <c r="I40" s="13">
        <v>0.9</v>
      </c>
      <c r="J40" s="27" t="s">
        <v>6659</v>
      </c>
      <c r="K40" s="13">
        <v>1</v>
      </c>
      <c r="L40" s="13" t="s">
        <v>6660</v>
      </c>
      <c r="M40" s="13" t="s">
        <v>24</v>
      </c>
    </row>
    <row r="41" spans="1:13" ht="15.75" thickBot="1" x14ac:dyDescent="0.3">
      <c r="A41" s="25">
        <v>31</v>
      </c>
      <c r="B41" t="s">
        <v>4564</v>
      </c>
      <c r="C41" s="13" t="s">
        <v>26</v>
      </c>
      <c r="D41" s="13" t="s">
        <v>24</v>
      </c>
      <c r="E41" s="26" t="s">
        <v>6651</v>
      </c>
      <c r="F41" s="13" t="s">
        <v>130</v>
      </c>
      <c r="G41" s="13" t="s">
        <v>139</v>
      </c>
      <c r="H41" s="13" t="s">
        <v>6661</v>
      </c>
      <c r="I41" s="13">
        <v>0.85</v>
      </c>
      <c r="J41" s="27" t="s">
        <v>6662</v>
      </c>
      <c r="K41" s="13">
        <v>1</v>
      </c>
      <c r="L41" s="13" t="s">
        <v>6663</v>
      </c>
      <c r="M41" s="13" t="s">
        <v>24</v>
      </c>
    </row>
    <row r="42" spans="1:13" ht="15.75" thickBot="1" x14ac:dyDescent="0.3">
      <c r="A42" s="25">
        <v>32</v>
      </c>
      <c r="B42" t="s">
        <v>4565</v>
      </c>
      <c r="C42" s="13" t="s">
        <v>26</v>
      </c>
      <c r="D42" s="13" t="s">
        <v>24</v>
      </c>
      <c r="E42" s="26" t="s">
        <v>6651</v>
      </c>
      <c r="F42" s="13" t="s">
        <v>130</v>
      </c>
      <c r="G42" s="13" t="s">
        <v>137</v>
      </c>
      <c r="H42" s="13" t="s">
        <v>6664</v>
      </c>
      <c r="I42" s="13">
        <v>0.8</v>
      </c>
      <c r="J42" s="27" t="s">
        <v>6665</v>
      </c>
      <c r="K42" s="13">
        <v>1</v>
      </c>
      <c r="L42" s="13" t="s">
        <v>6666</v>
      </c>
      <c r="M42" s="13" t="s">
        <v>24</v>
      </c>
    </row>
    <row r="43" spans="1:13" ht="15.75" thickBot="1" x14ac:dyDescent="0.3">
      <c r="A43" s="25">
        <v>33</v>
      </c>
      <c r="B43" t="s">
        <v>4566</v>
      </c>
      <c r="C43" s="13" t="s">
        <v>26</v>
      </c>
      <c r="D43" s="13" t="s">
        <v>24</v>
      </c>
      <c r="E43" s="26" t="s">
        <v>6651</v>
      </c>
      <c r="F43" s="13" t="s">
        <v>132</v>
      </c>
      <c r="G43" s="13" t="s">
        <v>139</v>
      </c>
      <c r="H43" s="13" t="s">
        <v>6667</v>
      </c>
      <c r="I43" s="13">
        <v>1</v>
      </c>
      <c r="J43" s="27" t="s">
        <v>6668</v>
      </c>
      <c r="K43" s="13">
        <v>1</v>
      </c>
      <c r="L43" s="13" t="s">
        <v>6669</v>
      </c>
      <c r="M43" s="13" t="s">
        <v>24</v>
      </c>
    </row>
    <row r="44" spans="1:13" ht="15.75" thickBot="1" x14ac:dyDescent="0.3">
      <c r="A44" s="25">
        <v>34</v>
      </c>
      <c r="B44" t="s">
        <v>4567</v>
      </c>
      <c r="C44" s="13" t="s">
        <v>26</v>
      </c>
      <c r="D44" s="13" t="s">
        <v>24</v>
      </c>
      <c r="E44" s="26" t="s">
        <v>6651</v>
      </c>
      <c r="F44" s="13" t="s">
        <v>132</v>
      </c>
      <c r="G44" s="13" t="s">
        <v>137</v>
      </c>
      <c r="H44" s="13" t="s">
        <v>6670</v>
      </c>
      <c r="I44" s="13">
        <v>1</v>
      </c>
      <c r="J44" s="27" t="s">
        <v>6671</v>
      </c>
      <c r="K44" s="13">
        <v>1</v>
      </c>
      <c r="L44" s="13" t="s">
        <v>6672</v>
      </c>
      <c r="M44" s="13" t="s">
        <v>24</v>
      </c>
    </row>
    <row r="45" spans="1:13" ht="15.75" thickBot="1" x14ac:dyDescent="0.3">
      <c r="A45" s="25">
        <v>35</v>
      </c>
      <c r="B45" t="s">
        <v>4568</v>
      </c>
      <c r="C45" s="13" t="s">
        <v>26</v>
      </c>
      <c r="D45" s="13" t="s">
        <v>24</v>
      </c>
      <c r="E45" s="26" t="s">
        <v>6651</v>
      </c>
      <c r="F45" s="13" t="s">
        <v>132</v>
      </c>
      <c r="G45" s="13" t="s">
        <v>139</v>
      </c>
      <c r="H45" s="13" t="s">
        <v>6673</v>
      </c>
      <c r="I45" s="13">
        <v>0.9</v>
      </c>
      <c r="J45" s="27" t="s">
        <v>6674</v>
      </c>
      <c r="K45" s="13">
        <v>1</v>
      </c>
      <c r="L45" s="13" t="s">
        <v>6675</v>
      </c>
      <c r="M45" s="13" t="s">
        <v>24</v>
      </c>
    </row>
    <row r="46" spans="1:13" ht="15.75" thickBot="1" x14ac:dyDescent="0.3">
      <c r="A46" s="25">
        <v>36</v>
      </c>
      <c r="B46" t="s">
        <v>4569</v>
      </c>
      <c r="C46" s="13" t="s">
        <v>26</v>
      </c>
      <c r="D46" s="13" t="s">
        <v>24</v>
      </c>
      <c r="E46" s="26" t="s">
        <v>6651</v>
      </c>
      <c r="F46" s="13" t="s">
        <v>132</v>
      </c>
      <c r="G46" s="13" t="s">
        <v>139</v>
      </c>
      <c r="H46" s="13" t="s">
        <v>6676</v>
      </c>
      <c r="I46" s="13">
        <v>0.9</v>
      </c>
      <c r="J46" s="27" t="s">
        <v>6677</v>
      </c>
      <c r="K46" s="13">
        <v>1</v>
      </c>
      <c r="L46" s="13" t="s">
        <v>6678</v>
      </c>
      <c r="M46" s="13" t="s">
        <v>24</v>
      </c>
    </row>
    <row r="47" spans="1:13" ht="15.75" thickBot="1" x14ac:dyDescent="0.3">
      <c r="A47" s="25">
        <v>37</v>
      </c>
      <c r="B47" t="s">
        <v>4570</v>
      </c>
      <c r="C47" s="13" t="s">
        <v>26</v>
      </c>
      <c r="D47" s="13" t="s">
        <v>24</v>
      </c>
      <c r="E47" s="26" t="s">
        <v>6679</v>
      </c>
      <c r="F47" s="13" t="s">
        <v>130</v>
      </c>
      <c r="G47" s="13" t="s">
        <v>137</v>
      </c>
      <c r="H47" s="13" t="s">
        <v>6680</v>
      </c>
      <c r="I47" s="13">
        <v>0.8</v>
      </c>
      <c r="J47" s="27" t="s">
        <v>6681</v>
      </c>
      <c r="K47" s="13">
        <v>1</v>
      </c>
      <c r="L47" s="13" t="s">
        <v>6682</v>
      </c>
      <c r="M47" s="13" t="s">
        <v>24</v>
      </c>
    </row>
    <row r="48" spans="1:13" ht="15.75" thickBot="1" x14ac:dyDescent="0.3">
      <c r="A48" s="25">
        <v>38</v>
      </c>
      <c r="B48" t="s">
        <v>4571</v>
      </c>
      <c r="C48" s="13" t="s">
        <v>26</v>
      </c>
      <c r="D48" s="13" t="s">
        <v>24</v>
      </c>
      <c r="E48" s="26" t="s">
        <v>6679</v>
      </c>
      <c r="F48" s="13" t="s">
        <v>130</v>
      </c>
      <c r="G48" s="13" t="s">
        <v>139</v>
      </c>
      <c r="H48" s="13" t="s">
        <v>6683</v>
      </c>
      <c r="I48" s="13">
        <v>0.9</v>
      </c>
      <c r="J48" s="27" t="s">
        <v>6684</v>
      </c>
      <c r="K48" s="13">
        <v>1</v>
      </c>
      <c r="L48" s="13" t="s">
        <v>6682</v>
      </c>
      <c r="M48" s="13" t="s">
        <v>24</v>
      </c>
    </row>
    <row r="49" spans="1:13" ht="15.75" thickBot="1" x14ac:dyDescent="0.3">
      <c r="A49" s="25">
        <v>39</v>
      </c>
      <c r="B49" t="s">
        <v>4572</v>
      </c>
      <c r="C49" s="13" t="s">
        <v>26</v>
      </c>
      <c r="D49" s="13" t="s">
        <v>24</v>
      </c>
      <c r="E49" s="26" t="s">
        <v>6679</v>
      </c>
      <c r="F49" s="13" t="s">
        <v>132</v>
      </c>
      <c r="G49" s="13" t="s">
        <v>137</v>
      </c>
      <c r="H49" s="13" t="s">
        <v>6685</v>
      </c>
      <c r="I49" s="13">
        <v>1</v>
      </c>
      <c r="J49" s="27" t="s">
        <v>6686</v>
      </c>
      <c r="K49" s="13">
        <v>1</v>
      </c>
      <c r="L49" s="13" t="s">
        <v>6682</v>
      </c>
      <c r="M49" s="13" t="s">
        <v>24</v>
      </c>
    </row>
    <row r="50" spans="1:13" ht="15.75" thickBot="1" x14ac:dyDescent="0.3">
      <c r="A50" s="25">
        <v>40</v>
      </c>
      <c r="B50" t="s">
        <v>4573</v>
      </c>
      <c r="C50" s="13" t="s">
        <v>26</v>
      </c>
      <c r="D50" s="13" t="s">
        <v>24</v>
      </c>
      <c r="E50" s="26" t="s">
        <v>6679</v>
      </c>
      <c r="F50" s="13" t="s">
        <v>132</v>
      </c>
      <c r="G50" s="13" t="s">
        <v>137</v>
      </c>
      <c r="H50" s="13" t="s">
        <v>6687</v>
      </c>
      <c r="I50" s="13">
        <v>0.85</v>
      </c>
      <c r="J50" s="27" t="s">
        <v>6688</v>
      </c>
      <c r="K50" s="13">
        <v>1</v>
      </c>
      <c r="L50" s="13" t="s">
        <v>6682</v>
      </c>
      <c r="M50" s="13" t="s">
        <v>24</v>
      </c>
    </row>
    <row r="51" spans="1:13" ht="15.75" thickBot="1" x14ac:dyDescent="0.3">
      <c r="A51" s="25">
        <v>41</v>
      </c>
      <c r="B51" t="s">
        <v>4574</v>
      </c>
      <c r="C51" s="13" t="s">
        <v>26</v>
      </c>
      <c r="D51" s="13" t="s">
        <v>24</v>
      </c>
      <c r="E51" s="26" t="s">
        <v>6679</v>
      </c>
      <c r="F51" s="13" t="s">
        <v>132</v>
      </c>
      <c r="G51" s="13" t="s">
        <v>137</v>
      </c>
      <c r="H51" s="13" t="s">
        <v>6689</v>
      </c>
      <c r="I51" s="13">
        <v>0.9</v>
      </c>
      <c r="J51" s="27" t="s">
        <v>6690</v>
      </c>
      <c r="K51" s="13">
        <v>1</v>
      </c>
      <c r="L51" s="13" t="s">
        <v>6682</v>
      </c>
      <c r="M51" s="13" t="s">
        <v>24</v>
      </c>
    </row>
    <row r="52" spans="1:13" ht="15.75" thickBot="1" x14ac:dyDescent="0.3">
      <c r="A52" s="25">
        <v>42</v>
      </c>
      <c r="B52" t="s">
        <v>4575</v>
      </c>
      <c r="C52" s="13" t="s">
        <v>26</v>
      </c>
      <c r="D52" s="13" t="s">
        <v>24</v>
      </c>
      <c r="E52" s="26" t="s">
        <v>6679</v>
      </c>
      <c r="F52" s="13" t="s">
        <v>132</v>
      </c>
      <c r="G52" s="13" t="s">
        <v>137</v>
      </c>
      <c r="H52" s="13" t="s">
        <v>6691</v>
      </c>
      <c r="I52" s="13">
        <v>0.8</v>
      </c>
      <c r="J52" s="27" t="s">
        <v>6692</v>
      </c>
      <c r="K52" s="13">
        <v>1</v>
      </c>
      <c r="L52" s="13" t="s">
        <v>6682</v>
      </c>
      <c r="M52" s="13" t="s">
        <v>24</v>
      </c>
    </row>
    <row r="53" spans="1:13" ht="15.75" thickBot="1" x14ac:dyDescent="0.3">
      <c r="A53" s="25">
        <v>43</v>
      </c>
      <c r="B53" t="s">
        <v>4576</v>
      </c>
      <c r="C53" s="13" t="s">
        <v>26</v>
      </c>
      <c r="D53" s="13" t="s">
        <v>24</v>
      </c>
      <c r="E53" s="26" t="s">
        <v>6679</v>
      </c>
      <c r="F53" s="13" t="s">
        <v>132</v>
      </c>
      <c r="G53" s="13" t="s">
        <v>137</v>
      </c>
      <c r="H53" s="13" t="s">
        <v>6693</v>
      </c>
      <c r="I53" s="13">
        <v>0.8</v>
      </c>
      <c r="J53" s="27" t="s">
        <v>6694</v>
      </c>
      <c r="K53" s="13">
        <v>1</v>
      </c>
      <c r="L53" s="13" t="s">
        <v>6682</v>
      </c>
      <c r="M53" s="13" t="s">
        <v>24</v>
      </c>
    </row>
    <row r="54" spans="1:13" ht="15.75" thickBot="1" x14ac:dyDescent="0.3">
      <c r="A54" s="25">
        <v>44</v>
      </c>
      <c r="B54" t="s">
        <v>4577</v>
      </c>
      <c r="C54" s="13" t="s">
        <v>26</v>
      </c>
      <c r="D54" s="13" t="s">
        <v>24</v>
      </c>
      <c r="E54" s="26" t="s">
        <v>6679</v>
      </c>
      <c r="F54" s="13" t="s">
        <v>130</v>
      </c>
      <c r="G54" s="13" t="s">
        <v>129</v>
      </c>
      <c r="H54" s="13" t="s">
        <v>6695</v>
      </c>
      <c r="I54" s="13">
        <v>0.8</v>
      </c>
      <c r="J54" s="27" t="s">
        <v>6696</v>
      </c>
      <c r="K54" s="13">
        <v>1</v>
      </c>
      <c r="L54" s="13" t="s">
        <v>6682</v>
      </c>
      <c r="M54" s="13" t="s">
        <v>24</v>
      </c>
    </row>
    <row r="55" spans="1:13" ht="15.75" thickBot="1" x14ac:dyDescent="0.3">
      <c r="A55" s="25">
        <v>45</v>
      </c>
      <c r="B55" t="s">
        <v>4578</v>
      </c>
      <c r="C55" s="13" t="s">
        <v>26</v>
      </c>
      <c r="D55" s="13" t="s">
        <v>24</v>
      </c>
      <c r="E55" s="26" t="s">
        <v>6697</v>
      </c>
      <c r="F55" s="13" t="s">
        <v>130</v>
      </c>
      <c r="G55" s="13" t="s">
        <v>139</v>
      </c>
      <c r="H55" s="13" t="s">
        <v>6698</v>
      </c>
      <c r="I55" s="13">
        <v>0.95</v>
      </c>
      <c r="J55" s="27" t="s">
        <v>6699</v>
      </c>
      <c r="K55" s="13">
        <v>1</v>
      </c>
      <c r="L55" s="13" t="s">
        <v>6682</v>
      </c>
      <c r="M55" s="13" t="s">
        <v>24</v>
      </c>
    </row>
    <row r="56" spans="1:13" ht="15.75" thickBot="1" x14ac:dyDescent="0.3">
      <c r="A56" s="25">
        <v>46</v>
      </c>
      <c r="B56" t="s">
        <v>4579</v>
      </c>
      <c r="C56" s="13" t="s">
        <v>26</v>
      </c>
      <c r="D56" s="13" t="s">
        <v>24</v>
      </c>
      <c r="E56" s="26" t="s">
        <v>6697</v>
      </c>
      <c r="F56" s="13" t="s">
        <v>130</v>
      </c>
      <c r="G56" s="13" t="s">
        <v>139</v>
      </c>
      <c r="H56" s="13" t="s">
        <v>6700</v>
      </c>
      <c r="I56" s="13">
        <v>0.95</v>
      </c>
      <c r="J56" s="27" t="s">
        <v>6701</v>
      </c>
      <c r="K56" s="13">
        <v>1</v>
      </c>
      <c r="L56" s="13" t="s">
        <v>6682</v>
      </c>
      <c r="M56" s="13" t="s">
        <v>24</v>
      </c>
    </row>
    <row r="57" spans="1:13" ht="15.75" thickBot="1" x14ac:dyDescent="0.3">
      <c r="A57" s="25">
        <v>47</v>
      </c>
      <c r="B57" t="s">
        <v>4580</v>
      </c>
      <c r="C57" s="13" t="s">
        <v>26</v>
      </c>
      <c r="D57" s="13" t="s">
        <v>24</v>
      </c>
      <c r="E57" s="26" t="s">
        <v>6697</v>
      </c>
      <c r="F57" s="13" t="s">
        <v>132</v>
      </c>
      <c r="G57" s="13" t="s">
        <v>137</v>
      </c>
      <c r="H57" s="13" t="s">
        <v>6702</v>
      </c>
      <c r="I57" s="13">
        <v>0.8</v>
      </c>
      <c r="J57" s="27" t="s">
        <v>6703</v>
      </c>
      <c r="K57" s="13">
        <v>0.74</v>
      </c>
      <c r="L57" s="13" t="s">
        <v>6704</v>
      </c>
      <c r="M57" s="13" t="s">
        <v>24</v>
      </c>
    </row>
    <row r="58" spans="1:13" ht="15.75" thickBot="1" x14ac:dyDescent="0.3">
      <c r="A58" s="25">
        <v>48</v>
      </c>
      <c r="B58" t="s">
        <v>4581</v>
      </c>
      <c r="C58" s="13" t="s">
        <v>26</v>
      </c>
      <c r="D58" s="13" t="s">
        <v>24</v>
      </c>
      <c r="E58" s="26" t="s">
        <v>6697</v>
      </c>
      <c r="F58" s="13" t="s">
        <v>132</v>
      </c>
      <c r="G58" s="13" t="s">
        <v>137</v>
      </c>
      <c r="H58" s="13" t="s">
        <v>6705</v>
      </c>
      <c r="I58" s="13">
        <v>0.9</v>
      </c>
      <c r="J58" s="27" t="s">
        <v>6706</v>
      </c>
      <c r="K58" s="13">
        <v>1</v>
      </c>
      <c r="L58" s="13" t="s">
        <v>6707</v>
      </c>
      <c r="M58" s="13"/>
    </row>
    <row r="59" spans="1:13" ht="15.75" thickBot="1" x14ac:dyDescent="0.3">
      <c r="A59" s="25">
        <v>49</v>
      </c>
      <c r="B59" t="s">
        <v>4582</v>
      </c>
      <c r="C59" s="13" t="s">
        <v>26</v>
      </c>
      <c r="D59" s="13" t="s">
        <v>24</v>
      </c>
      <c r="E59" s="26" t="s">
        <v>6708</v>
      </c>
      <c r="F59" s="13" t="s">
        <v>130</v>
      </c>
      <c r="G59" s="13" t="s">
        <v>139</v>
      </c>
      <c r="H59" s="13" t="s">
        <v>6709</v>
      </c>
      <c r="I59" s="13">
        <v>0.8</v>
      </c>
      <c r="J59" s="27" t="s">
        <v>6710</v>
      </c>
      <c r="K59" s="13">
        <v>0.96</v>
      </c>
      <c r="L59" s="13" t="s">
        <v>6711</v>
      </c>
      <c r="M59" s="13" t="s">
        <v>24</v>
      </c>
    </row>
    <row r="60" spans="1:13" ht="15.75" thickBot="1" x14ac:dyDescent="0.3">
      <c r="A60" s="25">
        <v>50</v>
      </c>
      <c r="B60" t="s">
        <v>4583</v>
      </c>
      <c r="C60" s="13" t="s">
        <v>26</v>
      </c>
      <c r="D60" s="13" t="s">
        <v>24</v>
      </c>
      <c r="E60" s="26" t="s">
        <v>6708</v>
      </c>
      <c r="F60" s="13" t="s">
        <v>132</v>
      </c>
      <c r="G60" s="13" t="s">
        <v>137</v>
      </c>
      <c r="H60" s="13" t="s">
        <v>6712</v>
      </c>
      <c r="I60" s="13">
        <v>0.9</v>
      </c>
      <c r="J60" s="27" t="s">
        <v>6713</v>
      </c>
      <c r="K60" s="13">
        <v>1</v>
      </c>
      <c r="L60" s="13" t="s">
        <v>6707</v>
      </c>
      <c r="M60" s="13" t="s">
        <v>24</v>
      </c>
    </row>
    <row r="61" spans="1:13" ht="15.75" thickBot="1" x14ac:dyDescent="0.3">
      <c r="A61" s="25">
        <v>51</v>
      </c>
      <c r="B61" t="s">
        <v>4584</v>
      </c>
      <c r="C61" s="13" t="s">
        <v>26</v>
      </c>
      <c r="D61" s="13" t="s">
        <v>24</v>
      </c>
      <c r="E61" s="26" t="s">
        <v>6708</v>
      </c>
      <c r="F61" s="13" t="s">
        <v>132</v>
      </c>
      <c r="G61" s="13" t="s">
        <v>131</v>
      </c>
      <c r="H61" s="13" t="s">
        <v>6714</v>
      </c>
      <c r="I61" s="13">
        <v>0.8</v>
      </c>
      <c r="J61" s="27" t="s">
        <v>6715</v>
      </c>
      <c r="K61" s="13">
        <v>0.99</v>
      </c>
      <c r="L61" s="13" t="s">
        <v>6707</v>
      </c>
      <c r="M61" s="13" t="s">
        <v>24</v>
      </c>
    </row>
    <row r="62" spans="1:13" ht="15.75" thickBot="1" x14ac:dyDescent="0.3">
      <c r="A62" s="25">
        <v>52</v>
      </c>
      <c r="B62" t="s">
        <v>4585</v>
      </c>
      <c r="C62" s="13" t="s">
        <v>26</v>
      </c>
      <c r="D62" s="13" t="s">
        <v>24</v>
      </c>
      <c r="E62" s="26" t="s">
        <v>6708</v>
      </c>
      <c r="F62" s="13" t="s">
        <v>132</v>
      </c>
      <c r="G62" s="13" t="s">
        <v>139</v>
      </c>
      <c r="H62" s="13" t="s">
        <v>6716</v>
      </c>
      <c r="I62" s="13">
        <v>0.85</v>
      </c>
      <c r="J62" s="27" t="s">
        <v>6717</v>
      </c>
      <c r="K62" s="13">
        <v>0.97</v>
      </c>
      <c r="L62" s="13" t="s">
        <v>6707</v>
      </c>
      <c r="M62" s="13" t="s">
        <v>24</v>
      </c>
    </row>
    <row r="63" spans="1:13" ht="15.75" thickBot="1" x14ac:dyDescent="0.3">
      <c r="A63" s="25">
        <v>53</v>
      </c>
      <c r="B63" t="s">
        <v>4586</v>
      </c>
      <c r="C63" s="13" t="s">
        <v>26</v>
      </c>
      <c r="D63" s="13" t="s">
        <v>24</v>
      </c>
      <c r="E63" s="26" t="s">
        <v>6718</v>
      </c>
      <c r="F63" s="13" t="s">
        <v>132</v>
      </c>
      <c r="G63" s="13" t="s">
        <v>139</v>
      </c>
      <c r="H63" s="13" t="s">
        <v>6714</v>
      </c>
      <c r="I63" s="13">
        <v>0.8</v>
      </c>
      <c r="J63" s="27" t="s">
        <v>6715</v>
      </c>
      <c r="K63" s="13">
        <v>1</v>
      </c>
      <c r="L63" s="13" t="s">
        <v>6707</v>
      </c>
      <c r="M63" s="13" t="s">
        <v>24</v>
      </c>
    </row>
    <row r="64" spans="1:13" ht="15.75" thickBot="1" x14ac:dyDescent="0.3">
      <c r="A64" s="25">
        <v>54</v>
      </c>
      <c r="B64" t="s">
        <v>4587</v>
      </c>
      <c r="C64" s="13" t="s">
        <v>26</v>
      </c>
      <c r="D64" s="13" t="s">
        <v>24</v>
      </c>
      <c r="E64" s="26" t="s">
        <v>6718</v>
      </c>
      <c r="F64" s="13" t="s">
        <v>130</v>
      </c>
      <c r="G64" s="13" t="s">
        <v>137</v>
      </c>
      <c r="H64" s="13" t="s">
        <v>6719</v>
      </c>
      <c r="I64" s="13">
        <v>0.6</v>
      </c>
      <c r="J64" s="27" t="s">
        <v>6720</v>
      </c>
      <c r="K64" s="13">
        <v>0.37</v>
      </c>
      <c r="L64" s="13" t="s">
        <v>6721</v>
      </c>
      <c r="M64" s="13" t="s">
        <v>24</v>
      </c>
    </row>
    <row r="65" spans="1:13" ht="15.75" thickBot="1" x14ac:dyDescent="0.3">
      <c r="A65" s="25">
        <v>55</v>
      </c>
      <c r="B65" t="s">
        <v>4588</v>
      </c>
      <c r="C65" s="13" t="s">
        <v>26</v>
      </c>
      <c r="D65" s="13" t="s">
        <v>24</v>
      </c>
      <c r="E65" s="26" t="s">
        <v>6722</v>
      </c>
      <c r="F65" s="13" t="s">
        <v>130</v>
      </c>
      <c r="G65" s="13" t="s">
        <v>139</v>
      </c>
      <c r="H65" s="13" t="s">
        <v>6723</v>
      </c>
      <c r="I65" s="13">
        <v>8.5</v>
      </c>
      <c r="J65" s="27" t="s">
        <v>6724</v>
      </c>
      <c r="K65" s="13">
        <v>3.6</v>
      </c>
      <c r="L65" s="13" t="s">
        <v>6725</v>
      </c>
      <c r="M65" s="13" t="s">
        <v>24</v>
      </c>
    </row>
    <row r="66" spans="1:13" ht="15.75" thickBot="1" x14ac:dyDescent="0.3">
      <c r="A66" s="25">
        <v>56</v>
      </c>
      <c r="B66" t="s">
        <v>4589</v>
      </c>
      <c r="C66" s="13" t="s">
        <v>26</v>
      </c>
      <c r="D66" s="13" t="s">
        <v>24</v>
      </c>
      <c r="E66" s="26" t="s">
        <v>6722</v>
      </c>
      <c r="F66" s="13" t="s">
        <v>130</v>
      </c>
      <c r="G66" s="13" t="s">
        <v>137</v>
      </c>
      <c r="H66" s="13" t="s">
        <v>6726</v>
      </c>
      <c r="I66" s="13">
        <v>8</v>
      </c>
      <c r="J66" s="27" t="s">
        <v>6727</v>
      </c>
      <c r="K66" s="13">
        <v>5.8</v>
      </c>
      <c r="L66" s="13" t="s">
        <v>6728</v>
      </c>
      <c r="M66" s="13" t="s">
        <v>24</v>
      </c>
    </row>
    <row r="67" spans="1:13" ht="15.75" thickBot="1" x14ac:dyDescent="0.3">
      <c r="A67" s="25">
        <v>57</v>
      </c>
      <c r="B67" t="s">
        <v>4590</v>
      </c>
      <c r="C67" s="13" t="s">
        <v>26</v>
      </c>
      <c r="D67" s="13" t="s">
        <v>24</v>
      </c>
      <c r="E67" s="26" t="s">
        <v>6722</v>
      </c>
      <c r="F67" s="13" t="s">
        <v>132</v>
      </c>
      <c r="G67" s="13" t="s">
        <v>129</v>
      </c>
      <c r="H67" s="13" t="s">
        <v>6729</v>
      </c>
      <c r="I67" s="13">
        <v>90</v>
      </c>
      <c r="J67" s="27" t="s">
        <v>6730</v>
      </c>
      <c r="K67" s="13">
        <v>38</v>
      </c>
      <c r="L67" s="13" t="s">
        <v>6731</v>
      </c>
      <c r="M67" s="13" t="s">
        <v>24</v>
      </c>
    </row>
    <row r="68" spans="1:13" ht="15.75" thickBot="1" x14ac:dyDescent="0.3">
      <c r="A68" s="25">
        <v>58</v>
      </c>
      <c r="B68" t="s">
        <v>4591</v>
      </c>
      <c r="C68" s="13" t="s">
        <v>26</v>
      </c>
      <c r="D68" s="13" t="s">
        <v>24</v>
      </c>
      <c r="E68" s="26" t="s">
        <v>6732</v>
      </c>
      <c r="F68" s="13" t="s">
        <v>130</v>
      </c>
      <c r="G68" s="13" t="s">
        <v>139</v>
      </c>
      <c r="H68" s="13" t="s">
        <v>6733</v>
      </c>
      <c r="I68" s="13" t="s">
        <v>6734</v>
      </c>
      <c r="J68" s="27" t="s">
        <v>6735</v>
      </c>
      <c r="K68" s="13">
        <v>21</v>
      </c>
      <c r="L68" s="13" t="s">
        <v>6736</v>
      </c>
      <c r="M68" s="13" t="s">
        <v>24</v>
      </c>
    </row>
    <row r="69" spans="1:13" ht="15.75" thickBot="1" x14ac:dyDescent="0.3">
      <c r="A69" s="25">
        <v>59</v>
      </c>
      <c r="B69" t="s">
        <v>4592</v>
      </c>
      <c r="C69" s="13" t="s">
        <v>26</v>
      </c>
      <c r="D69" s="13" t="s">
        <v>24</v>
      </c>
      <c r="E69" s="26" t="s">
        <v>6732</v>
      </c>
      <c r="F69" s="13" t="s">
        <v>132</v>
      </c>
      <c r="G69" s="13" t="s">
        <v>139</v>
      </c>
      <c r="H69" s="13" t="s">
        <v>6737</v>
      </c>
      <c r="I69" s="13" t="s">
        <v>6738</v>
      </c>
      <c r="J69" s="27" t="s">
        <v>6739</v>
      </c>
      <c r="K69" s="13">
        <v>9</v>
      </c>
      <c r="L69" s="13" t="s">
        <v>6736</v>
      </c>
      <c r="M69" s="13" t="s">
        <v>24</v>
      </c>
    </row>
    <row r="70" spans="1:13" ht="15.75" thickBot="1" x14ac:dyDescent="0.3">
      <c r="A70" s="25">
        <v>60</v>
      </c>
      <c r="B70" t="s">
        <v>4593</v>
      </c>
      <c r="C70" s="13" t="s">
        <v>26</v>
      </c>
      <c r="D70" s="13" t="s">
        <v>24</v>
      </c>
      <c r="E70" s="26" t="s">
        <v>6732</v>
      </c>
      <c r="F70" s="13" t="s">
        <v>130</v>
      </c>
      <c r="G70" s="13" t="s">
        <v>137</v>
      </c>
      <c r="H70" s="13" t="s">
        <v>6740</v>
      </c>
      <c r="I70" s="13" t="s">
        <v>6742</v>
      </c>
      <c r="J70" s="27" t="s">
        <v>6741</v>
      </c>
      <c r="K70" s="13">
        <v>-0.12</v>
      </c>
      <c r="L70" s="13" t="s">
        <v>6742</v>
      </c>
      <c r="M70" s="13" t="s">
        <v>6742</v>
      </c>
    </row>
    <row r="71" spans="1:13" ht="15.75" thickBot="1" x14ac:dyDescent="0.3">
      <c r="A71" s="25">
        <v>61</v>
      </c>
      <c r="B71" t="s">
        <v>4594</v>
      </c>
      <c r="C71" s="13" t="s">
        <v>26</v>
      </c>
      <c r="D71" s="13"/>
      <c r="E71" s="26" t="s">
        <v>6743</v>
      </c>
      <c r="F71" s="13" t="s">
        <v>130</v>
      </c>
      <c r="G71" s="13" t="s">
        <v>139</v>
      </c>
      <c r="H71" s="13" t="s">
        <v>6744</v>
      </c>
      <c r="I71" s="13" t="s">
        <v>6745</v>
      </c>
      <c r="J71" s="27" t="s">
        <v>6746</v>
      </c>
      <c r="K71" s="13">
        <v>178</v>
      </c>
      <c r="L71" s="13" t="s">
        <v>6747</v>
      </c>
      <c r="M71" s="13" t="s">
        <v>24</v>
      </c>
    </row>
    <row r="72" spans="1:13" ht="15.75" thickBot="1" x14ac:dyDescent="0.3">
      <c r="A72" s="25">
        <v>62</v>
      </c>
      <c r="B72" t="s">
        <v>4595</v>
      </c>
      <c r="C72" s="13" t="s">
        <v>26</v>
      </c>
      <c r="D72" s="13" t="s">
        <v>24</v>
      </c>
      <c r="E72" s="26" t="s">
        <v>6743</v>
      </c>
      <c r="F72" s="13" t="s">
        <v>130</v>
      </c>
      <c r="G72" s="13" t="s">
        <v>139</v>
      </c>
      <c r="H72" s="13" t="s">
        <v>6748</v>
      </c>
      <c r="I72" s="13" t="s">
        <v>6749</v>
      </c>
      <c r="J72" s="27" t="s">
        <v>6746</v>
      </c>
      <c r="K72" s="13">
        <v>20</v>
      </c>
      <c r="L72" s="13" t="s">
        <v>6736</v>
      </c>
      <c r="M72" s="13" t="s">
        <v>24</v>
      </c>
    </row>
    <row r="73" spans="1:13" ht="15.75" thickBot="1" x14ac:dyDescent="0.3">
      <c r="A73" s="25">
        <v>63</v>
      </c>
      <c r="B73" t="s">
        <v>4596</v>
      </c>
      <c r="C73" s="13" t="s">
        <v>26</v>
      </c>
      <c r="D73" s="13" t="s">
        <v>24</v>
      </c>
      <c r="E73" s="26" t="s">
        <v>6743</v>
      </c>
      <c r="F73" s="13" t="s">
        <v>130</v>
      </c>
      <c r="G73" s="13" t="s">
        <v>137</v>
      </c>
      <c r="H73" s="13" t="s">
        <v>6750</v>
      </c>
      <c r="I73" s="13">
        <v>0.97</v>
      </c>
      <c r="J73" s="27" t="s">
        <v>6751</v>
      </c>
      <c r="K73" s="13">
        <v>1</v>
      </c>
      <c r="L73" s="13" t="s">
        <v>6736</v>
      </c>
      <c r="M73" s="13" t="s">
        <v>24</v>
      </c>
    </row>
    <row r="74" spans="1:13" ht="15.75" thickBot="1" x14ac:dyDescent="0.3">
      <c r="A74" s="25">
        <v>64</v>
      </c>
      <c r="B74" t="s">
        <v>4597</v>
      </c>
      <c r="C74" s="13" t="s">
        <v>26</v>
      </c>
      <c r="D74" s="13" t="s">
        <v>24</v>
      </c>
      <c r="E74" s="26" t="s">
        <v>6752</v>
      </c>
      <c r="F74" s="13" t="s">
        <v>138</v>
      </c>
      <c r="G74" s="13" t="s">
        <v>141</v>
      </c>
      <c r="H74" s="13" t="s">
        <v>6753</v>
      </c>
      <c r="I74" s="13">
        <v>0.9</v>
      </c>
      <c r="J74" s="27" t="s">
        <v>6754</v>
      </c>
      <c r="K74" s="13">
        <v>0.97</v>
      </c>
      <c r="L74" s="13" t="s">
        <v>6755</v>
      </c>
      <c r="M74" s="13"/>
    </row>
    <row r="75" spans="1:13" ht="15.75" thickBot="1" x14ac:dyDescent="0.3">
      <c r="A75" s="25">
        <v>65</v>
      </c>
      <c r="B75" t="s">
        <v>4598</v>
      </c>
      <c r="C75" s="13" t="s">
        <v>26</v>
      </c>
      <c r="D75" s="13" t="s">
        <v>24</v>
      </c>
      <c r="E75" s="26" t="s">
        <v>6752</v>
      </c>
      <c r="F75" s="13" t="s">
        <v>138</v>
      </c>
      <c r="G75" s="13" t="s">
        <v>129</v>
      </c>
      <c r="H75" s="13" t="s">
        <v>6756</v>
      </c>
      <c r="I75" s="13">
        <v>0.2</v>
      </c>
      <c r="J75" s="27" t="s">
        <v>6757</v>
      </c>
      <c r="K75" s="13">
        <v>0.22</v>
      </c>
      <c r="L75" s="13" t="s">
        <v>6758</v>
      </c>
      <c r="M75" s="13" t="s">
        <v>24</v>
      </c>
    </row>
    <row r="76" spans="1:13" ht="15.75" thickBot="1" x14ac:dyDescent="0.3">
      <c r="A76" s="25">
        <v>66</v>
      </c>
      <c r="B76" t="s">
        <v>4599</v>
      </c>
      <c r="C76" s="13" t="s">
        <v>26</v>
      </c>
      <c r="D76" s="13" t="s">
        <v>24</v>
      </c>
      <c r="E76" s="26" t="s">
        <v>6752</v>
      </c>
      <c r="F76" s="13" t="s">
        <v>138</v>
      </c>
      <c r="G76" s="13" t="s">
        <v>131</v>
      </c>
      <c r="H76" s="13" t="s">
        <v>6759</v>
      </c>
      <c r="I76" s="13">
        <v>50</v>
      </c>
      <c r="J76" s="27" t="s">
        <v>6760</v>
      </c>
      <c r="K76" s="13">
        <v>66</v>
      </c>
      <c r="L76" s="13" t="s">
        <v>6761</v>
      </c>
      <c r="M76" s="13" t="s">
        <v>24</v>
      </c>
    </row>
    <row r="77" spans="1:13" ht="15.75" thickBot="1" x14ac:dyDescent="0.3">
      <c r="A77" s="25">
        <v>67</v>
      </c>
      <c r="B77" t="s">
        <v>4600</v>
      </c>
      <c r="C77" s="13" t="s">
        <v>26</v>
      </c>
      <c r="D77" s="13" t="s">
        <v>24</v>
      </c>
      <c r="E77" s="26" t="s">
        <v>6762</v>
      </c>
      <c r="F77" s="13" t="s">
        <v>132</v>
      </c>
      <c r="G77" s="13" t="s">
        <v>137</v>
      </c>
      <c r="H77" s="13" t="s">
        <v>6763</v>
      </c>
      <c r="I77" s="13">
        <v>0.95</v>
      </c>
      <c r="J77" s="27" t="s">
        <v>6764</v>
      </c>
      <c r="K77" s="13">
        <v>1</v>
      </c>
      <c r="L77" s="13" t="s">
        <v>6765</v>
      </c>
      <c r="M77" s="13" t="s">
        <v>24</v>
      </c>
    </row>
    <row r="78" spans="1:13" ht="15.75" thickBot="1" x14ac:dyDescent="0.3">
      <c r="A78" s="25">
        <v>68</v>
      </c>
      <c r="B78" t="s">
        <v>4601</v>
      </c>
      <c r="C78" s="13" t="s">
        <v>26</v>
      </c>
      <c r="D78" s="13" t="s">
        <v>24</v>
      </c>
      <c r="E78" s="26" t="s">
        <v>6762</v>
      </c>
      <c r="F78" s="13" t="s">
        <v>130</v>
      </c>
      <c r="G78" s="13" t="s">
        <v>139</v>
      </c>
      <c r="H78" s="13" t="s">
        <v>6766</v>
      </c>
      <c r="I78" s="13">
        <v>0.8</v>
      </c>
      <c r="J78" s="27" t="s">
        <v>6767</v>
      </c>
      <c r="K78" s="13">
        <v>0.81</v>
      </c>
      <c r="L78" s="13" t="s">
        <v>6707</v>
      </c>
      <c r="M78" s="13" t="s">
        <v>24</v>
      </c>
    </row>
    <row r="79" spans="1:13" ht="15.75" thickBot="1" x14ac:dyDescent="0.3">
      <c r="A79" s="25">
        <v>69</v>
      </c>
      <c r="B79" t="s">
        <v>4602</v>
      </c>
      <c r="C79" s="13" t="s">
        <v>26</v>
      </c>
      <c r="D79" s="13" t="s">
        <v>24</v>
      </c>
      <c r="E79" s="26" t="s">
        <v>6768</v>
      </c>
      <c r="F79" s="13" t="s">
        <v>130</v>
      </c>
      <c r="G79" s="13" t="s">
        <v>139</v>
      </c>
      <c r="H79" s="13" t="s">
        <v>6769</v>
      </c>
      <c r="I79" s="13">
        <v>0.85</v>
      </c>
      <c r="J79" s="27" t="s">
        <v>6770</v>
      </c>
      <c r="K79" s="13">
        <v>0.89</v>
      </c>
      <c r="L79" s="13" t="s">
        <v>6771</v>
      </c>
      <c r="M79" s="13" t="s">
        <v>24</v>
      </c>
    </row>
    <row r="80" spans="1:13" ht="15.75" thickBot="1" x14ac:dyDescent="0.3">
      <c r="A80" s="25">
        <v>70</v>
      </c>
      <c r="B80" t="s">
        <v>4603</v>
      </c>
      <c r="C80" s="13" t="s">
        <v>26</v>
      </c>
      <c r="D80" s="13" t="s">
        <v>24</v>
      </c>
      <c r="E80" s="26" t="s">
        <v>6768</v>
      </c>
      <c r="F80" s="13" t="s">
        <v>132</v>
      </c>
      <c r="G80" s="13" t="s">
        <v>131</v>
      </c>
      <c r="H80" s="13" t="s">
        <v>6772</v>
      </c>
      <c r="I80" s="13">
        <v>0.9</v>
      </c>
      <c r="J80" s="27" t="s">
        <v>6773</v>
      </c>
      <c r="K80" s="13">
        <v>0.92</v>
      </c>
      <c r="L80" s="13" t="s">
        <v>6774</v>
      </c>
      <c r="M80" s="13" t="s">
        <v>24</v>
      </c>
    </row>
    <row r="81" spans="1:13" ht="15.75" thickBot="1" x14ac:dyDescent="0.3">
      <c r="A81" s="25">
        <v>71</v>
      </c>
      <c r="B81" t="s">
        <v>4604</v>
      </c>
      <c r="C81" s="13" t="s">
        <v>26</v>
      </c>
      <c r="D81" s="13" t="s">
        <v>24</v>
      </c>
      <c r="E81" s="26" t="s">
        <v>6768</v>
      </c>
      <c r="F81" s="13" t="s">
        <v>138</v>
      </c>
      <c r="G81" s="13" t="s">
        <v>129</v>
      </c>
      <c r="H81" s="13" t="s">
        <v>6775</v>
      </c>
      <c r="I81" s="13">
        <v>0.1</v>
      </c>
      <c r="J81" s="27" t="s">
        <v>6776</v>
      </c>
      <c r="K81" s="13">
        <v>0.33</v>
      </c>
      <c r="L81" s="13" t="s">
        <v>6777</v>
      </c>
      <c r="M81" s="13" t="s">
        <v>24</v>
      </c>
    </row>
    <row r="82" spans="1:13" ht="15.75" thickBot="1" x14ac:dyDescent="0.3">
      <c r="A82" s="25">
        <v>72</v>
      </c>
      <c r="B82" t="s">
        <v>4605</v>
      </c>
      <c r="C82" s="13" t="s">
        <v>26</v>
      </c>
      <c r="D82" s="13" t="s">
        <v>24</v>
      </c>
      <c r="E82" s="26" t="s">
        <v>6768</v>
      </c>
      <c r="F82" s="13" t="s">
        <v>138</v>
      </c>
      <c r="G82" s="13" t="s">
        <v>129</v>
      </c>
      <c r="H82" s="13" t="s">
        <v>6778</v>
      </c>
      <c r="I82" s="13">
        <v>0.8</v>
      </c>
      <c r="J82" s="27" t="s">
        <v>6779</v>
      </c>
      <c r="K82" s="13">
        <v>1</v>
      </c>
      <c r="L82" s="13" t="s">
        <v>6707</v>
      </c>
      <c r="M82" s="13" t="s">
        <v>24</v>
      </c>
    </row>
    <row r="83" spans="1:13" ht="15.75" thickBot="1" x14ac:dyDescent="0.3">
      <c r="A83" s="25">
        <v>73</v>
      </c>
      <c r="B83" t="s">
        <v>4606</v>
      </c>
      <c r="C83" s="13" t="s">
        <v>26</v>
      </c>
      <c r="D83" s="13" t="s">
        <v>24</v>
      </c>
      <c r="E83" s="26" t="s">
        <v>6768</v>
      </c>
      <c r="F83" s="13" t="s">
        <v>138</v>
      </c>
      <c r="G83" s="13" t="s">
        <v>129</v>
      </c>
      <c r="H83" s="13" t="s">
        <v>6780</v>
      </c>
      <c r="I83" s="13">
        <v>0.95</v>
      </c>
      <c r="J83" s="27" t="s">
        <v>6781</v>
      </c>
      <c r="K83" s="13">
        <v>0.94</v>
      </c>
      <c r="L83" s="13" t="s">
        <v>6707</v>
      </c>
      <c r="M83" s="13" t="s">
        <v>24</v>
      </c>
    </row>
    <row r="84" spans="1:13" ht="15.75" thickBot="1" x14ac:dyDescent="0.3">
      <c r="A84" s="25">
        <v>74</v>
      </c>
      <c r="B84" t="s">
        <v>4607</v>
      </c>
      <c r="C84" s="13" t="s">
        <v>26</v>
      </c>
      <c r="D84" s="13" t="s">
        <v>24</v>
      </c>
      <c r="E84" s="26" t="s">
        <v>6768</v>
      </c>
      <c r="F84" s="13" t="s">
        <v>132</v>
      </c>
      <c r="G84" s="13" t="s">
        <v>137</v>
      </c>
      <c r="H84" s="13" t="s">
        <v>6782</v>
      </c>
      <c r="I84" s="13">
        <v>0.9</v>
      </c>
      <c r="J84" s="27" t="s">
        <v>6783</v>
      </c>
      <c r="K84" s="13">
        <v>0.96</v>
      </c>
      <c r="L84" s="13" t="s">
        <v>6784</v>
      </c>
      <c r="M84" s="13" t="s">
        <v>24</v>
      </c>
    </row>
    <row r="85" spans="1:13" ht="15.75" thickBot="1" x14ac:dyDescent="0.3">
      <c r="A85" s="25">
        <v>75</v>
      </c>
      <c r="B85" t="s">
        <v>4608</v>
      </c>
      <c r="C85" s="13" t="s">
        <v>26</v>
      </c>
      <c r="D85" s="13" t="s">
        <v>24</v>
      </c>
      <c r="E85" s="26" t="s">
        <v>6785</v>
      </c>
      <c r="F85" s="13" t="s">
        <v>132</v>
      </c>
      <c r="G85" s="13" t="s">
        <v>137</v>
      </c>
      <c r="H85" s="13" t="s">
        <v>6786</v>
      </c>
      <c r="I85" s="13">
        <v>0.8</v>
      </c>
      <c r="J85" s="27" t="s">
        <v>6787</v>
      </c>
      <c r="K85" s="13">
        <v>1</v>
      </c>
      <c r="L85" s="13" t="s">
        <v>6707</v>
      </c>
      <c r="M85" s="13" t="s">
        <v>24</v>
      </c>
    </row>
    <row r="86" spans="1:13" ht="15.75" thickBot="1" x14ac:dyDescent="0.3">
      <c r="A86" s="25">
        <v>76</v>
      </c>
      <c r="B86" t="s">
        <v>4609</v>
      </c>
      <c r="C86" s="13" t="s">
        <v>26</v>
      </c>
      <c r="D86" s="13" t="s">
        <v>24</v>
      </c>
      <c r="E86" s="26" t="s">
        <v>6785</v>
      </c>
      <c r="F86" s="13" t="s">
        <v>130</v>
      </c>
      <c r="G86" s="13" t="s">
        <v>135</v>
      </c>
      <c r="H86" s="13" t="s">
        <v>6788</v>
      </c>
      <c r="I86" s="13">
        <v>300</v>
      </c>
      <c r="J86" s="27" t="s">
        <v>6789</v>
      </c>
      <c r="K86" s="13">
        <v>69</v>
      </c>
      <c r="L86" s="13" t="s">
        <v>6790</v>
      </c>
      <c r="M86" s="13" t="s">
        <v>24</v>
      </c>
    </row>
    <row r="87" spans="1:13" ht="15.75" thickBot="1" x14ac:dyDescent="0.3">
      <c r="A87" s="25">
        <v>77</v>
      </c>
      <c r="B87" t="s">
        <v>4610</v>
      </c>
      <c r="C87" s="13" t="s">
        <v>26</v>
      </c>
      <c r="D87" s="13" t="s">
        <v>24</v>
      </c>
      <c r="E87" s="26" t="s">
        <v>6791</v>
      </c>
      <c r="F87" s="13" t="s">
        <v>130</v>
      </c>
      <c r="G87" s="13" t="s">
        <v>139</v>
      </c>
      <c r="H87" s="13" t="s">
        <v>6792</v>
      </c>
      <c r="I87" s="13">
        <v>0.8</v>
      </c>
      <c r="J87" s="27" t="s">
        <v>6793</v>
      </c>
      <c r="K87" s="13">
        <v>1</v>
      </c>
      <c r="L87" s="13" t="s">
        <v>6707</v>
      </c>
      <c r="M87" s="13" t="s">
        <v>24</v>
      </c>
    </row>
    <row r="88" spans="1:13" ht="15.75" thickBot="1" x14ac:dyDescent="0.3">
      <c r="A88" s="25">
        <v>78</v>
      </c>
      <c r="B88" t="s">
        <v>4611</v>
      </c>
      <c r="C88" s="13" t="s">
        <v>26</v>
      </c>
      <c r="D88" s="13" t="s">
        <v>24</v>
      </c>
      <c r="E88" s="26" t="s">
        <v>6791</v>
      </c>
      <c r="F88" s="13" t="s">
        <v>132</v>
      </c>
      <c r="G88" s="13" t="s">
        <v>137</v>
      </c>
      <c r="H88" s="13" t="s">
        <v>6794</v>
      </c>
      <c r="I88" s="13">
        <v>0.8</v>
      </c>
      <c r="J88" s="27" t="s">
        <v>6795</v>
      </c>
      <c r="K88" s="13">
        <v>1</v>
      </c>
      <c r="L88" s="13" t="s">
        <v>6707</v>
      </c>
      <c r="M88" s="13" t="s">
        <v>24</v>
      </c>
    </row>
    <row r="89" spans="1:13" ht="15.75" thickBot="1" x14ac:dyDescent="0.3">
      <c r="A89" s="25">
        <v>79</v>
      </c>
      <c r="B89" t="s">
        <v>4612</v>
      </c>
      <c r="C89" s="13" t="s">
        <v>26</v>
      </c>
      <c r="D89" s="13" t="s">
        <v>24</v>
      </c>
      <c r="E89" s="26" t="s">
        <v>6791</v>
      </c>
      <c r="F89" s="13" t="s">
        <v>130</v>
      </c>
      <c r="G89" s="13" t="s">
        <v>139</v>
      </c>
      <c r="H89" s="13" t="s">
        <v>6796</v>
      </c>
      <c r="I89" s="13">
        <v>0.85</v>
      </c>
      <c r="J89" s="27" t="s">
        <v>6797</v>
      </c>
      <c r="K89" s="13">
        <v>1</v>
      </c>
      <c r="L89" s="13" t="s">
        <v>6707</v>
      </c>
      <c r="M89" s="13" t="s">
        <v>24</v>
      </c>
    </row>
    <row r="90" spans="1:13" ht="15.75" thickBot="1" x14ac:dyDescent="0.3">
      <c r="A90" s="25">
        <v>80</v>
      </c>
      <c r="B90" t="s">
        <v>4613</v>
      </c>
      <c r="C90" s="13" t="s">
        <v>26</v>
      </c>
      <c r="D90" s="13" t="s">
        <v>24</v>
      </c>
      <c r="E90" s="26" t="s">
        <v>6791</v>
      </c>
      <c r="F90" s="13" t="s">
        <v>130</v>
      </c>
      <c r="G90" s="13" t="s">
        <v>139</v>
      </c>
      <c r="H90" s="13" t="s">
        <v>6798</v>
      </c>
      <c r="I90" s="13">
        <v>0.9</v>
      </c>
      <c r="J90" s="27" t="s">
        <v>6799</v>
      </c>
      <c r="K90" s="13">
        <v>0.98</v>
      </c>
      <c r="L90" s="13" t="s">
        <v>6707</v>
      </c>
      <c r="M90" s="13" t="s">
        <v>24</v>
      </c>
    </row>
    <row r="91" spans="1:13" ht="15.75" thickBot="1" x14ac:dyDescent="0.3">
      <c r="A91" s="25">
        <v>81</v>
      </c>
      <c r="B91" t="s">
        <v>4614</v>
      </c>
      <c r="C91" s="13" t="s">
        <v>26</v>
      </c>
      <c r="D91" s="13" t="s">
        <v>24</v>
      </c>
      <c r="E91" s="26" t="s">
        <v>6791</v>
      </c>
      <c r="F91" s="13" t="s">
        <v>132</v>
      </c>
      <c r="G91" s="13" t="s">
        <v>141</v>
      </c>
      <c r="H91" s="13" t="s">
        <v>6800</v>
      </c>
      <c r="I91" s="13">
        <v>0.9</v>
      </c>
      <c r="J91" s="27" t="s">
        <v>6801</v>
      </c>
      <c r="K91" s="13">
        <v>0.95</v>
      </c>
      <c r="L91" s="13" t="s">
        <v>6707</v>
      </c>
      <c r="M91" s="13" t="s">
        <v>24</v>
      </c>
    </row>
    <row r="92" spans="1:13" ht="15.75" thickBot="1" x14ac:dyDescent="0.3">
      <c r="A92" s="25">
        <v>82</v>
      </c>
      <c r="B92" t="s">
        <v>4615</v>
      </c>
      <c r="C92" s="13" t="s">
        <v>26</v>
      </c>
      <c r="D92" s="13" t="s">
        <v>24</v>
      </c>
      <c r="E92" s="26" t="s">
        <v>6802</v>
      </c>
      <c r="F92" s="13" t="s">
        <v>132</v>
      </c>
      <c r="G92" s="13" t="s">
        <v>137</v>
      </c>
      <c r="H92" s="13" t="s">
        <v>6803</v>
      </c>
      <c r="I92" s="13">
        <v>0.9</v>
      </c>
      <c r="J92" s="27" t="s">
        <v>6804</v>
      </c>
      <c r="K92" s="13">
        <v>1</v>
      </c>
      <c r="L92" s="13" t="s">
        <v>6707</v>
      </c>
      <c r="M92" s="13" t="s">
        <v>24</v>
      </c>
    </row>
    <row r="93" spans="1:13" ht="15.75" thickBot="1" x14ac:dyDescent="0.3">
      <c r="A93" s="25">
        <v>83</v>
      </c>
      <c r="B93" t="s">
        <v>4616</v>
      </c>
      <c r="C93" s="13" t="s">
        <v>26</v>
      </c>
      <c r="D93" s="13" t="s">
        <v>24</v>
      </c>
      <c r="E93" s="26" t="s">
        <v>6802</v>
      </c>
      <c r="F93" s="13" t="s">
        <v>138</v>
      </c>
      <c r="G93" s="13" t="s">
        <v>129</v>
      </c>
      <c r="H93" s="13" t="s">
        <v>6805</v>
      </c>
      <c r="I93" s="13">
        <v>0.8</v>
      </c>
      <c r="J93" s="27" t="s">
        <v>6806</v>
      </c>
      <c r="K93" s="13">
        <v>0.94</v>
      </c>
      <c r="L93" s="13" t="s">
        <v>6707</v>
      </c>
      <c r="M93" s="13" t="s">
        <v>24</v>
      </c>
    </row>
    <row r="94" spans="1:13" ht="15.75" thickBot="1" x14ac:dyDescent="0.3">
      <c r="A94" s="25">
        <v>84</v>
      </c>
      <c r="B94" t="s">
        <v>4617</v>
      </c>
      <c r="C94" s="13" t="s">
        <v>26</v>
      </c>
      <c r="D94" s="13" t="s">
        <v>24</v>
      </c>
      <c r="E94" s="26" t="s">
        <v>6802</v>
      </c>
      <c r="F94" s="13" t="s">
        <v>132</v>
      </c>
      <c r="G94" s="13" t="s">
        <v>137</v>
      </c>
      <c r="H94" s="13" t="s">
        <v>6807</v>
      </c>
      <c r="I94" s="13">
        <v>0.95</v>
      </c>
      <c r="J94" s="27" t="s">
        <v>6808</v>
      </c>
      <c r="K94" s="13">
        <v>1</v>
      </c>
      <c r="L94" s="13" t="s">
        <v>6707</v>
      </c>
      <c r="M94" s="13" t="s">
        <v>24</v>
      </c>
    </row>
    <row r="95" spans="1:13" ht="15.75" thickBot="1" x14ac:dyDescent="0.3">
      <c r="A95" s="25">
        <v>85</v>
      </c>
      <c r="B95" t="s">
        <v>4618</v>
      </c>
      <c r="C95" s="13" t="s">
        <v>26</v>
      </c>
      <c r="D95" s="13" t="s">
        <v>24</v>
      </c>
      <c r="E95" s="26" t="s">
        <v>6802</v>
      </c>
      <c r="F95" s="13" t="s">
        <v>138</v>
      </c>
      <c r="G95" s="13" t="s">
        <v>141</v>
      </c>
      <c r="H95" s="13" t="s">
        <v>6809</v>
      </c>
      <c r="I95" s="13">
        <v>0.95</v>
      </c>
      <c r="J95" s="27" t="s">
        <v>6810</v>
      </c>
      <c r="K95" s="13">
        <v>0.98</v>
      </c>
      <c r="L95" s="13" t="s">
        <v>6707</v>
      </c>
      <c r="M95" s="13" t="s">
        <v>24</v>
      </c>
    </row>
    <row r="96" spans="1:13" ht="15.75" thickBot="1" x14ac:dyDescent="0.3">
      <c r="A96" s="25">
        <v>86</v>
      </c>
      <c r="B96" t="s">
        <v>4619</v>
      </c>
      <c r="C96" s="13" t="s">
        <v>26</v>
      </c>
      <c r="D96" s="13" t="s">
        <v>24</v>
      </c>
      <c r="E96" s="26" t="s">
        <v>6802</v>
      </c>
      <c r="F96" s="13" t="s">
        <v>132</v>
      </c>
      <c r="G96" s="13" t="s">
        <v>137</v>
      </c>
      <c r="H96" s="13" t="s">
        <v>6811</v>
      </c>
      <c r="I96" s="13">
        <v>0.95</v>
      </c>
      <c r="J96" s="27" t="s">
        <v>6812</v>
      </c>
      <c r="K96" s="13">
        <v>1</v>
      </c>
      <c r="L96" s="13" t="s">
        <v>6707</v>
      </c>
      <c r="M96" s="13" t="s">
        <v>24</v>
      </c>
    </row>
    <row r="97" spans="1:13" ht="15.75" thickBot="1" x14ac:dyDescent="0.3">
      <c r="A97" s="25">
        <v>87</v>
      </c>
      <c r="B97" t="s">
        <v>4620</v>
      </c>
      <c r="C97" s="13" t="s">
        <v>26</v>
      </c>
      <c r="D97" s="13" t="s">
        <v>24</v>
      </c>
      <c r="E97" s="26" t="s">
        <v>6802</v>
      </c>
      <c r="F97" s="13" t="s">
        <v>130</v>
      </c>
      <c r="G97" s="13" t="s">
        <v>139</v>
      </c>
      <c r="H97" s="13" t="s">
        <v>6813</v>
      </c>
      <c r="I97" s="13">
        <v>0.95</v>
      </c>
      <c r="J97" s="27" t="s">
        <v>6814</v>
      </c>
      <c r="K97" s="13">
        <v>0.99</v>
      </c>
      <c r="L97" s="13" t="s">
        <v>6707</v>
      </c>
      <c r="M97" s="13" t="s">
        <v>24</v>
      </c>
    </row>
    <row r="98" spans="1:13" ht="15.75" thickBot="1" x14ac:dyDescent="0.3">
      <c r="A98" s="25">
        <v>88</v>
      </c>
      <c r="B98" t="s">
        <v>4621</v>
      </c>
      <c r="C98" s="13" t="s">
        <v>26</v>
      </c>
      <c r="D98" s="13" t="s">
        <v>24</v>
      </c>
      <c r="E98" s="26" t="s">
        <v>6815</v>
      </c>
      <c r="F98" s="13" t="s">
        <v>132</v>
      </c>
      <c r="G98" s="13" t="s">
        <v>137</v>
      </c>
      <c r="H98" s="13" t="s">
        <v>6816</v>
      </c>
      <c r="I98" s="13">
        <v>0.9</v>
      </c>
      <c r="J98" s="27" t="s">
        <v>6817</v>
      </c>
      <c r="K98" s="13">
        <v>0.96</v>
      </c>
      <c r="L98" s="13" t="s">
        <v>6707</v>
      </c>
      <c r="M98" s="13" t="s">
        <v>24</v>
      </c>
    </row>
    <row r="99" spans="1:13" ht="15.75" thickBot="1" x14ac:dyDescent="0.3">
      <c r="A99" s="25">
        <v>89</v>
      </c>
      <c r="B99" t="s">
        <v>4622</v>
      </c>
      <c r="C99" s="13" t="s">
        <v>26</v>
      </c>
      <c r="D99" s="13" t="s">
        <v>24</v>
      </c>
      <c r="E99" s="26" t="s">
        <v>6815</v>
      </c>
      <c r="F99" s="13" t="s">
        <v>132</v>
      </c>
      <c r="G99" s="13" t="s">
        <v>137</v>
      </c>
      <c r="H99" s="13" t="s">
        <v>6818</v>
      </c>
      <c r="I99" s="13">
        <v>0.95</v>
      </c>
      <c r="J99" s="27" t="s">
        <v>6819</v>
      </c>
      <c r="K99" s="13">
        <v>0.86</v>
      </c>
      <c r="L99" s="13" t="s">
        <v>6820</v>
      </c>
      <c r="M99" s="13" t="s">
        <v>24</v>
      </c>
    </row>
    <row r="100" spans="1:13" ht="15.75" thickBot="1" x14ac:dyDescent="0.3">
      <c r="A100" s="25">
        <v>90</v>
      </c>
      <c r="B100" t="s">
        <v>4623</v>
      </c>
      <c r="C100" s="13" t="s">
        <v>26</v>
      </c>
      <c r="D100" s="13" t="s">
        <v>24</v>
      </c>
      <c r="E100" s="26" t="s">
        <v>6815</v>
      </c>
      <c r="F100" s="13" t="s">
        <v>132</v>
      </c>
      <c r="G100" s="13" t="s">
        <v>131</v>
      </c>
      <c r="H100" s="13" t="s">
        <v>6821</v>
      </c>
      <c r="I100" s="13">
        <v>0.95</v>
      </c>
      <c r="J100" s="27" t="s">
        <v>6822</v>
      </c>
      <c r="K100" s="13">
        <v>1</v>
      </c>
      <c r="L100" s="13" t="s">
        <v>6682</v>
      </c>
      <c r="M100" s="13" t="s">
        <v>24</v>
      </c>
    </row>
    <row r="101" spans="1:13" ht="15.75" thickBot="1" x14ac:dyDescent="0.3">
      <c r="A101" s="25">
        <v>91</v>
      </c>
      <c r="B101" t="s">
        <v>4624</v>
      </c>
      <c r="C101" s="13" t="s">
        <v>26</v>
      </c>
      <c r="D101" s="13" t="s">
        <v>24</v>
      </c>
      <c r="E101" s="26" t="s">
        <v>6815</v>
      </c>
      <c r="F101" s="13" t="s">
        <v>132</v>
      </c>
      <c r="G101" s="13" t="s">
        <v>137</v>
      </c>
      <c r="H101" s="13" t="s">
        <v>6823</v>
      </c>
      <c r="I101" s="13">
        <v>0.75</v>
      </c>
      <c r="J101" s="27" t="s">
        <v>6824</v>
      </c>
      <c r="K101" s="13">
        <v>0.93</v>
      </c>
      <c r="L101" s="13" t="s">
        <v>6682</v>
      </c>
      <c r="M101" s="13" t="s">
        <v>24</v>
      </c>
    </row>
    <row r="102" spans="1:13" ht="15.75" thickBot="1" x14ac:dyDescent="0.3">
      <c r="A102" s="25">
        <v>92</v>
      </c>
      <c r="B102" t="s">
        <v>4625</v>
      </c>
      <c r="C102" s="13" t="s">
        <v>26</v>
      </c>
      <c r="D102" s="13" t="s">
        <v>24</v>
      </c>
      <c r="E102" s="26" t="s">
        <v>6815</v>
      </c>
      <c r="F102" s="13" t="s">
        <v>132</v>
      </c>
      <c r="G102" s="13" t="s">
        <v>137</v>
      </c>
      <c r="H102" s="13" t="s">
        <v>6825</v>
      </c>
      <c r="I102" s="13">
        <v>0.8</v>
      </c>
      <c r="J102" s="27" t="s">
        <v>6826</v>
      </c>
      <c r="K102" s="13">
        <v>1</v>
      </c>
      <c r="L102" s="13" t="s">
        <v>6682</v>
      </c>
      <c r="M102" s="13" t="s">
        <v>24</v>
      </c>
    </row>
    <row r="103" spans="1:13" ht="15.75" thickBot="1" x14ac:dyDescent="0.3">
      <c r="A103" s="25">
        <v>93</v>
      </c>
      <c r="B103" t="s">
        <v>4626</v>
      </c>
      <c r="C103" s="13" t="s">
        <v>26</v>
      </c>
      <c r="D103" s="13" t="s">
        <v>24</v>
      </c>
      <c r="E103" s="26" t="s">
        <v>6815</v>
      </c>
      <c r="F103" s="13" t="s">
        <v>132</v>
      </c>
      <c r="G103" s="13" t="s">
        <v>137</v>
      </c>
      <c r="H103" s="13" t="s">
        <v>6827</v>
      </c>
      <c r="I103" s="13">
        <v>0.9</v>
      </c>
      <c r="J103" s="27" t="s">
        <v>6828</v>
      </c>
      <c r="K103" s="13">
        <v>1</v>
      </c>
      <c r="L103" s="13" t="s">
        <v>6682</v>
      </c>
      <c r="M103" s="13" t="s">
        <v>24</v>
      </c>
    </row>
    <row r="104" spans="1:13" ht="15.75" thickBot="1" x14ac:dyDescent="0.3">
      <c r="A104" s="25">
        <v>94</v>
      </c>
      <c r="B104" t="s">
        <v>4627</v>
      </c>
      <c r="C104" s="13" t="s">
        <v>26</v>
      </c>
      <c r="D104" s="13" t="s">
        <v>24</v>
      </c>
      <c r="E104" s="26" t="s">
        <v>6815</v>
      </c>
      <c r="F104" s="13" t="s">
        <v>132</v>
      </c>
      <c r="G104" s="13" t="s">
        <v>137</v>
      </c>
      <c r="H104" s="13" t="s">
        <v>6829</v>
      </c>
      <c r="I104" s="13">
        <v>0.9</v>
      </c>
      <c r="J104" s="27" t="s">
        <v>6830</v>
      </c>
      <c r="K104" s="13">
        <v>0.98</v>
      </c>
      <c r="L104" s="13" t="s">
        <v>6682</v>
      </c>
      <c r="M104" s="13"/>
    </row>
    <row r="105" spans="1:13" ht="15.75" thickBot="1" x14ac:dyDescent="0.3">
      <c r="A105" s="25">
        <v>95</v>
      </c>
      <c r="B105" t="s">
        <v>4628</v>
      </c>
      <c r="C105" s="13" t="s">
        <v>26</v>
      </c>
      <c r="D105" s="13"/>
      <c r="E105" s="26" t="s">
        <v>6815</v>
      </c>
      <c r="F105" s="13" t="s">
        <v>132</v>
      </c>
      <c r="G105" s="13" t="s">
        <v>137</v>
      </c>
      <c r="H105" s="13" t="s">
        <v>6831</v>
      </c>
      <c r="I105" s="13">
        <v>0.8</v>
      </c>
      <c r="J105" s="27" t="s">
        <v>6832</v>
      </c>
      <c r="K105" s="13">
        <v>1</v>
      </c>
      <c r="L105" s="13" t="s">
        <v>6682</v>
      </c>
      <c r="M105" s="13"/>
    </row>
    <row r="106" spans="1:13" ht="15.75" thickBot="1" x14ac:dyDescent="0.3">
      <c r="A106" s="25">
        <v>96</v>
      </c>
      <c r="B106" t="s">
        <v>4629</v>
      </c>
      <c r="C106" s="13" t="s">
        <v>26</v>
      </c>
      <c r="D106" s="13"/>
      <c r="E106" s="26" t="s">
        <v>6815</v>
      </c>
      <c r="F106" s="13" t="s">
        <v>132</v>
      </c>
      <c r="G106" s="13" t="s">
        <v>133</v>
      </c>
      <c r="H106" s="13" t="s">
        <v>6833</v>
      </c>
      <c r="I106" s="13">
        <v>0.3</v>
      </c>
      <c r="J106" s="27" t="s">
        <v>6834</v>
      </c>
      <c r="K106" s="13">
        <v>0.05</v>
      </c>
      <c r="L106" s="13" t="s">
        <v>6682</v>
      </c>
      <c r="M106" s="13"/>
    </row>
    <row r="107" spans="1:13" ht="15.75" thickBot="1" x14ac:dyDescent="0.3">
      <c r="A107" s="25">
        <v>97</v>
      </c>
      <c r="B107" t="s">
        <v>4630</v>
      </c>
      <c r="C107" s="13" t="s">
        <v>26</v>
      </c>
      <c r="D107" s="13"/>
      <c r="E107" s="26" t="s">
        <v>6815</v>
      </c>
      <c r="F107" s="13" t="s">
        <v>132</v>
      </c>
      <c r="G107" s="13" t="s">
        <v>137</v>
      </c>
      <c r="H107" s="13" t="s">
        <v>6835</v>
      </c>
      <c r="I107" s="13">
        <v>0.9</v>
      </c>
      <c r="J107" s="27" t="s">
        <v>6836</v>
      </c>
      <c r="K107" s="13">
        <v>1</v>
      </c>
      <c r="L107" s="13" t="s">
        <v>6682</v>
      </c>
      <c r="M107" s="13"/>
    </row>
    <row r="108" spans="1:13" ht="15.75" thickBot="1" x14ac:dyDescent="0.3">
      <c r="A108" s="25">
        <v>98</v>
      </c>
      <c r="B108" t="s">
        <v>4631</v>
      </c>
      <c r="C108" s="13" t="s">
        <v>26</v>
      </c>
      <c r="D108" s="13"/>
      <c r="E108" s="26" t="s">
        <v>6815</v>
      </c>
      <c r="F108" s="13" t="s">
        <v>132</v>
      </c>
      <c r="G108" s="13" t="s">
        <v>137</v>
      </c>
      <c r="H108" s="13" t="s">
        <v>6837</v>
      </c>
      <c r="I108" s="13">
        <v>0.8</v>
      </c>
      <c r="J108" s="27" t="s">
        <v>6838</v>
      </c>
      <c r="K108" s="13">
        <v>0.8</v>
      </c>
      <c r="L108" s="13" t="s">
        <v>6682</v>
      </c>
      <c r="M108" s="13"/>
    </row>
    <row r="109" spans="1:13" ht="15.75" thickBot="1" x14ac:dyDescent="0.3">
      <c r="A109" s="25">
        <v>99</v>
      </c>
      <c r="B109" t="s">
        <v>4632</v>
      </c>
      <c r="C109" s="13" t="s">
        <v>26</v>
      </c>
      <c r="D109" s="13"/>
      <c r="E109" s="26" t="s">
        <v>6815</v>
      </c>
      <c r="F109" s="13" t="s">
        <v>132</v>
      </c>
      <c r="G109" s="13" t="s">
        <v>129</v>
      </c>
      <c r="H109" s="13" t="s">
        <v>6839</v>
      </c>
      <c r="I109" s="13">
        <v>0.1</v>
      </c>
      <c r="J109" s="27" t="s">
        <v>6840</v>
      </c>
      <c r="K109" s="13">
        <v>0.02</v>
      </c>
      <c r="L109" s="13" t="s">
        <v>6682</v>
      </c>
      <c r="M109" s="13"/>
    </row>
    <row r="110" spans="1:13" ht="15.75" thickBot="1" x14ac:dyDescent="0.3">
      <c r="A110" s="25">
        <v>100</v>
      </c>
      <c r="B110" t="s">
        <v>4633</v>
      </c>
      <c r="C110" s="13" t="s">
        <v>26</v>
      </c>
      <c r="D110" s="13"/>
      <c r="E110" s="26" t="s">
        <v>6815</v>
      </c>
      <c r="F110" s="13" t="s">
        <v>132</v>
      </c>
      <c r="G110" s="13" t="s">
        <v>137</v>
      </c>
      <c r="H110" s="13" t="s">
        <v>6825</v>
      </c>
      <c r="I110" s="13">
        <v>0.8</v>
      </c>
      <c r="J110" s="27" t="s">
        <v>6841</v>
      </c>
      <c r="K110" s="13">
        <v>1</v>
      </c>
      <c r="L110" s="13" t="s">
        <v>6682</v>
      </c>
      <c r="M110" s="13"/>
    </row>
    <row r="111" spans="1:13" ht="15.75" thickBot="1" x14ac:dyDescent="0.3">
      <c r="A111" s="25">
        <v>101</v>
      </c>
      <c r="B111" t="s">
        <v>4634</v>
      </c>
      <c r="C111" s="13" t="s">
        <v>26</v>
      </c>
      <c r="D111" s="13"/>
      <c r="E111" s="26" t="s">
        <v>6815</v>
      </c>
      <c r="F111" s="13" t="s">
        <v>132</v>
      </c>
      <c r="G111" s="13" t="s">
        <v>137</v>
      </c>
      <c r="H111" s="13" t="s">
        <v>6842</v>
      </c>
      <c r="I111" s="13">
        <v>0.86</v>
      </c>
      <c r="J111" s="27" t="s">
        <v>6843</v>
      </c>
      <c r="K111" s="13">
        <v>1</v>
      </c>
      <c r="L111" s="13" t="s">
        <v>6682</v>
      </c>
      <c r="M111" s="13"/>
    </row>
    <row r="112" spans="1:13" ht="15.75" thickBot="1" x14ac:dyDescent="0.3">
      <c r="A112" s="25">
        <v>102</v>
      </c>
      <c r="B112" t="s">
        <v>4635</v>
      </c>
      <c r="C112" s="13" t="s">
        <v>26</v>
      </c>
      <c r="D112" s="13" t="s">
        <v>24</v>
      </c>
      <c r="E112" s="26" t="s">
        <v>6844</v>
      </c>
      <c r="F112" s="13" t="s">
        <v>138</v>
      </c>
      <c r="G112" s="13" t="s">
        <v>137</v>
      </c>
      <c r="H112" s="13" t="s">
        <v>6845</v>
      </c>
      <c r="I112" s="13">
        <v>0.92</v>
      </c>
      <c r="J112" s="27" t="s">
        <v>6846</v>
      </c>
      <c r="K112" s="13">
        <v>0.91</v>
      </c>
      <c r="L112" s="13" t="s">
        <v>6847</v>
      </c>
      <c r="M112" s="13" t="s">
        <v>24</v>
      </c>
    </row>
    <row r="113" spans="1:13" ht="15.75" thickBot="1" x14ac:dyDescent="0.3">
      <c r="A113" s="25">
        <v>103</v>
      </c>
      <c r="B113" t="s">
        <v>4636</v>
      </c>
      <c r="C113" s="13" t="s">
        <v>26</v>
      </c>
      <c r="D113" s="13" t="s">
        <v>24</v>
      </c>
      <c r="E113" s="26" t="s">
        <v>6844</v>
      </c>
      <c r="F113" s="13" t="s">
        <v>130</v>
      </c>
      <c r="G113" s="13" t="s">
        <v>137</v>
      </c>
      <c r="H113" s="13" t="s">
        <v>6848</v>
      </c>
      <c r="I113" s="13">
        <v>0.95</v>
      </c>
      <c r="J113" s="27" t="s">
        <v>6849</v>
      </c>
      <c r="K113" s="13">
        <v>0.89</v>
      </c>
      <c r="L113" s="13" t="s">
        <v>6850</v>
      </c>
      <c r="M113" s="13" t="s">
        <v>24</v>
      </c>
    </row>
    <row r="114" spans="1:13" ht="15.75" thickBot="1" x14ac:dyDescent="0.3">
      <c r="A114" s="25">
        <v>104</v>
      </c>
      <c r="B114" t="s">
        <v>4637</v>
      </c>
      <c r="C114" s="13" t="s">
        <v>26</v>
      </c>
      <c r="D114" s="13" t="s">
        <v>24</v>
      </c>
      <c r="E114" s="26" t="s">
        <v>6844</v>
      </c>
      <c r="F114" s="13" t="s">
        <v>138</v>
      </c>
      <c r="G114" s="13" t="s">
        <v>129</v>
      </c>
      <c r="H114" s="13" t="s">
        <v>6851</v>
      </c>
      <c r="I114" s="13">
        <v>0.05</v>
      </c>
      <c r="J114" s="27" t="s">
        <v>6852</v>
      </c>
      <c r="K114" s="13">
        <v>0.04</v>
      </c>
      <c r="L114" s="13" t="s">
        <v>6853</v>
      </c>
      <c r="M114" s="13" t="s">
        <v>24</v>
      </c>
    </row>
    <row r="115" spans="1:13" ht="15.75" thickBot="1" x14ac:dyDescent="0.3">
      <c r="A115" s="25">
        <v>105</v>
      </c>
      <c r="B115" t="s">
        <v>4638</v>
      </c>
      <c r="C115" s="13" t="s">
        <v>26</v>
      </c>
      <c r="D115" s="13" t="s">
        <v>24</v>
      </c>
      <c r="E115" s="26" t="s">
        <v>6844</v>
      </c>
      <c r="F115" s="13" t="s">
        <v>138</v>
      </c>
      <c r="G115" s="13" t="s">
        <v>137</v>
      </c>
      <c r="H115" s="13" t="s">
        <v>6854</v>
      </c>
      <c r="I115" s="13">
        <v>0.01</v>
      </c>
      <c r="J115" s="27" t="s">
        <v>6855</v>
      </c>
      <c r="K115" s="13">
        <v>0.09</v>
      </c>
      <c r="L115" s="13" t="s">
        <v>6856</v>
      </c>
      <c r="M115" s="13" t="s">
        <v>24</v>
      </c>
    </row>
    <row r="116" spans="1:13" ht="15.75" thickBot="1" x14ac:dyDescent="0.3">
      <c r="A116" s="25">
        <v>106</v>
      </c>
      <c r="B116" t="s">
        <v>4639</v>
      </c>
      <c r="C116" s="13" t="s">
        <v>26</v>
      </c>
      <c r="D116" s="13" t="s">
        <v>24</v>
      </c>
      <c r="E116" s="26" t="s">
        <v>6844</v>
      </c>
      <c r="F116" s="13" t="s">
        <v>138</v>
      </c>
      <c r="G116" s="13" t="s">
        <v>137</v>
      </c>
      <c r="H116" s="13" t="s">
        <v>6857</v>
      </c>
      <c r="I116" s="13">
        <v>0.5</v>
      </c>
      <c r="J116" s="27" t="s">
        <v>6858</v>
      </c>
      <c r="K116" s="13">
        <v>-1.57</v>
      </c>
      <c r="L116" s="13" t="s">
        <v>6859</v>
      </c>
      <c r="M116" s="13" t="s">
        <v>24</v>
      </c>
    </row>
    <row r="117" spans="1:13" ht="15.75" thickBot="1" x14ac:dyDescent="0.3">
      <c r="A117" s="25">
        <v>107</v>
      </c>
      <c r="B117" t="s">
        <v>4640</v>
      </c>
      <c r="C117" s="13" t="s">
        <v>26</v>
      </c>
      <c r="D117" s="13" t="s">
        <v>24</v>
      </c>
      <c r="E117" s="26" t="s">
        <v>6844</v>
      </c>
      <c r="F117" s="13" t="s">
        <v>138</v>
      </c>
      <c r="G117" s="13" t="s">
        <v>131</v>
      </c>
      <c r="H117" s="13" t="s">
        <v>6860</v>
      </c>
      <c r="I117" s="13">
        <v>0.06</v>
      </c>
      <c r="J117" s="27" t="s">
        <v>6861</v>
      </c>
      <c r="K117" s="13">
        <v>0.03</v>
      </c>
      <c r="L117" s="13" t="s">
        <v>6862</v>
      </c>
      <c r="M117" s="13" t="s">
        <v>24</v>
      </c>
    </row>
    <row r="118" spans="1:13" ht="15.75" thickBot="1" x14ac:dyDescent="0.3">
      <c r="A118" s="25">
        <v>108</v>
      </c>
      <c r="B118" t="s">
        <v>4641</v>
      </c>
      <c r="C118" s="13" t="s">
        <v>26</v>
      </c>
      <c r="D118" s="13" t="s">
        <v>24</v>
      </c>
      <c r="E118" s="26" t="s">
        <v>6844</v>
      </c>
      <c r="F118" s="13" t="s">
        <v>138</v>
      </c>
      <c r="G118" s="13" t="s">
        <v>131</v>
      </c>
      <c r="H118" s="13" t="s">
        <v>6863</v>
      </c>
      <c r="I118" s="13">
        <v>0.8</v>
      </c>
      <c r="J118" s="27" t="s">
        <v>6861</v>
      </c>
      <c r="K118" s="13">
        <v>0.96</v>
      </c>
      <c r="L118" s="13" t="s">
        <v>6864</v>
      </c>
      <c r="M118" s="13" t="s">
        <v>24</v>
      </c>
    </row>
    <row r="119" spans="1:13" ht="15.75" thickBot="1" x14ac:dyDescent="0.3">
      <c r="A119" s="25">
        <v>109</v>
      </c>
      <c r="B119" t="s">
        <v>4642</v>
      </c>
      <c r="C119" s="13" t="s">
        <v>26</v>
      </c>
      <c r="D119" s="13" t="s">
        <v>24</v>
      </c>
      <c r="E119" s="26" t="s">
        <v>6865</v>
      </c>
      <c r="F119" s="13" t="s">
        <v>130</v>
      </c>
      <c r="G119" s="13" t="s">
        <v>139</v>
      </c>
      <c r="H119" s="13" t="s">
        <v>6866</v>
      </c>
      <c r="I119" s="13">
        <v>0.8</v>
      </c>
      <c r="J119" s="27" t="s">
        <v>6867</v>
      </c>
      <c r="K119" s="13">
        <v>0.9</v>
      </c>
      <c r="L119" s="13" t="s">
        <v>6868</v>
      </c>
      <c r="M119" s="13" t="s">
        <v>24</v>
      </c>
    </row>
    <row r="120" spans="1:13" ht="15.75" thickBot="1" x14ac:dyDescent="0.3">
      <c r="A120" s="25">
        <v>110</v>
      </c>
      <c r="B120" t="s">
        <v>4643</v>
      </c>
      <c r="C120" s="13" t="s">
        <v>26</v>
      </c>
      <c r="D120" s="13" t="s">
        <v>24</v>
      </c>
      <c r="E120" s="26" t="s">
        <v>6865</v>
      </c>
      <c r="F120" s="13" t="s">
        <v>130</v>
      </c>
      <c r="G120" s="13" t="s">
        <v>139</v>
      </c>
      <c r="H120" s="13" t="s">
        <v>6869</v>
      </c>
      <c r="I120" s="13">
        <v>0.8</v>
      </c>
      <c r="J120" s="27" t="s">
        <v>6870</v>
      </c>
      <c r="K120" s="13">
        <v>1</v>
      </c>
      <c r="L120" s="13" t="s">
        <v>6707</v>
      </c>
      <c r="M120" s="13" t="s">
        <v>24</v>
      </c>
    </row>
    <row r="121" spans="1:13" ht="15.75" thickBot="1" x14ac:dyDescent="0.3">
      <c r="A121" s="25">
        <v>111</v>
      </c>
      <c r="B121" t="s">
        <v>4644</v>
      </c>
      <c r="C121" s="13" t="s">
        <v>26</v>
      </c>
      <c r="D121" s="13" t="s">
        <v>24</v>
      </c>
      <c r="E121" s="26" t="s">
        <v>6865</v>
      </c>
      <c r="F121" s="13" t="s">
        <v>138</v>
      </c>
      <c r="G121" s="13" t="s">
        <v>141</v>
      </c>
      <c r="H121" s="13" t="s">
        <v>6871</v>
      </c>
      <c r="I121" s="13">
        <v>0.8</v>
      </c>
      <c r="J121" s="27" t="s">
        <v>6872</v>
      </c>
      <c r="K121" s="13">
        <v>1</v>
      </c>
      <c r="L121" s="13" t="s">
        <v>6873</v>
      </c>
      <c r="M121" s="13" t="s">
        <v>24</v>
      </c>
    </row>
    <row r="122" spans="1:13" ht="15.75" thickBot="1" x14ac:dyDescent="0.3">
      <c r="A122" s="25">
        <v>112</v>
      </c>
      <c r="B122" t="s">
        <v>4645</v>
      </c>
      <c r="C122" s="13" t="s">
        <v>26</v>
      </c>
      <c r="D122" s="13" t="s">
        <v>24</v>
      </c>
      <c r="E122" s="26" t="s">
        <v>6874</v>
      </c>
      <c r="F122" s="13" t="s">
        <v>132</v>
      </c>
      <c r="G122" s="13" t="s">
        <v>137</v>
      </c>
      <c r="H122" s="13" t="s">
        <v>6875</v>
      </c>
      <c r="I122" s="13">
        <v>0.9</v>
      </c>
      <c r="J122" s="27" t="s">
        <v>6876</v>
      </c>
      <c r="K122" s="13">
        <v>1</v>
      </c>
      <c r="L122" s="13" t="s">
        <v>6877</v>
      </c>
      <c r="M122" s="13"/>
    </row>
    <row r="123" spans="1:13" ht="15.75" thickBot="1" x14ac:dyDescent="0.3">
      <c r="A123" s="25">
        <v>113</v>
      </c>
      <c r="B123" t="s">
        <v>4646</v>
      </c>
      <c r="C123" s="13" t="s">
        <v>26</v>
      </c>
      <c r="D123" s="13" t="s">
        <v>24</v>
      </c>
      <c r="E123" s="26" t="s">
        <v>6874</v>
      </c>
      <c r="F123" s="13" t="s">
        <v>138</v>
      </c>
      <c r="G123" s="13" t="s">
        <v>129</v>
      </c>
      <c r="H123" s="13" t="s">
        <v>6878</v>
      </c>
      <c r="I123" s="13">
        <v>0.9</v>
      </c>
      <c r="J123" s="27" t="s">
        <v>6879</v>
      </c>
      <c r="K123" s="13"/>
      <c r="L123" s="13" t="s">
        <v>6880</v>
      </c>
      <c r="M123" s="13" t="s">
        <v>6881</v>
      </c>
    </row>
    <row r="124" spans="1:13" ht="15.75" thickBot="1" x14ac:dyDescent="0.3">
      <c r="A124" s="25">
        <v>114</v>
      </c>
      <c r="B124" t="s">
        <v>4647</v>
      </c>
      <c r="C124" s="13" t="s">
        <v>26</v>
      </c>
      <c r="D124" s="13"/>
      <c r="E124" s="26" t="s">
        <v>6874</v>
      </c>
      <c r="F124" s="13" t="s">
        <v>132</v>
      </c>
      <c r="G124" s="13" t="s">
        <v>137</v>
      </c>
      <c r="H124" s="13" t="s">
        <v>6882</v>
      </c>
      <c r="I124" s="13">
        <v>0.9</v>
      </c>
      <c r="J124" s="27" t="s">
        <v>6883</v>
      </c>
      <c r="K124" s="13">
        <v>1</v>
      </c>
      <c r="L124" s="13" t="s">
        <v>6884</v>
      </c>
      <c r="M124" s="13" t="s">
        <v>24</v>
      </c>
    </row>
    <row r="125" spans="1:13" ht="15.75" thickBot="1" x14ac:dyDescent="0.3">
      <c r="A125" s="25">
        <v>115</v>
      </c>
      <c r="B125" t="s">
        <v>4648</v>
      </c>
      <c r="C125" s="13" t="s">
        <v>26</v>
      </c>
      <c r="D125" s="13"/>
      <c r="E125" s="26" t="s">
        <v>6885</v>
      </c>
      <c r="F125" s="13" t="s">
        <v>132</v>
      </c>
      <c r="G125" s="13" t="s">
        <v>139</v>
      </c>
      <c r="H125" s="13" t="s">
        <v>6886</v>
      </c>
      <c r="I125" s="13">
        <v>1</v>
      </c>
      <c r="J125" s="27" t="s">
        <v>6887</v>
      </c>
      <c r="K125" s="13">
        <v>1</v>
      </c>
      <c r="L125" s="13" t="s">
        <v>6888</v>
      </c>
      <c r="M125" s="13" t="s">
        <v>24</v>
      </c>
    </row>
    <row r="126" spans="1:13" ht="15.75" thickBot="1" x14ac:dyDescent="0.3">
      <c r="A126" s="25">
        <v>116</v>
      </c>
      <c r="B126" t="s">
        <v>4649</v>
      </c>
      <c r="C126" s="13" t="s">
        <v>26</v>
      </c>
      <c r="D126" s="13"/>
      <c r="E126" s="26" t="s">
        <v>6885</v>
      </c>
      <c r="F126" s="13" t="s">
        <v>130</v>
      </c>
      <c r="G126" s="13" t="s">
        <v>139</v>
      </c>
      <c r="H126" s="13" t="s">
        <v>6889</v>
      </c>
      <c r="I126" s="13">
        <v>1</v>
      </c>
      <c r="J126" s="27" t="s">
        <v>6890</v>
      </c>
      <c r="K126" s="13">
        <v>1</v>
      </c>
      <c r="L126" s="13" t="s">
        <v>6891</v>
      </c>
      <c r="M126" s="13" t="s">
        <v>24</v>
      </c>
    </row>
    <row r="351003" spans="1:3" x14ac:dyDescent="0.25">
      <c r="A351003" t="s">
        <v>26</v>
      </c>
      <c r="B351003" t="s">
        <v>128</v>
      </c>
      <c r="C351003" t="s">
        <v>129</v>
      </c>
    </row>
    <row r="351004" spans="1:3" x14ac:dyDescent="0.25">
      <c r="A351004" t="s">
        <v>55</v>
      </c>
      <c r="B351004" t="s">
        <v>130</v>
      </c>
      <c r="C351004" t="s">
        <v>131</v>
      </c>
    </row>
    <row r="351005" spans="1:3" x14ac:dyDescent="0.25">
      <c r="B351005" t="s">
        <v>132</v>
      </c>
      <c r="C351005" t="s">
        <v>133</v>
      </c>
    </row>
    <row r="351006" spans="1:3" x14ac:dyDescent="0.25">
      <c r="B351006" t="s">
        <v>134</v>
      </c>
      <c r="C351006" t="s">
        <v>135</v>
      </c>
    </row>
    <row r="351007" spans="1:3" x14ac:dyDescent="0.25">
      <c r="B351007" t="s">
        <v>136</v>
      </c>
      <c r="C351007" t="s">
        <v>137</v>
      </c>
    </row>
    <row r="351008" spans="1:3" x14ac:dyDescent="0.25">
      <c r="B351008" t="s">
        <v>138</v>
      </c>
      <c r="C351008" t="s">
        <v>139</v>
      </c>
    </row>
    <row r="351009" spans="2:3" x14ac:dyDescent="0.25">
      <c r="B351009" t="s">
        <v>140</v>
      </c>
      <c r="C351009" t="s">
        <v>141</v>
      </c>
    </row>
    <row r="351010" spans="2:3" x14ac:dyDescent="0.25">
      <c r="C351010" t="s">
        <v>101</v>
      </c>
    </row>
    <row r="351011" spans="2:3" x14ac:dyDescent="0.25">
      <c r="C351011" t="s">
        <v>102</v>
      </c>
    </row>
  </sheetData>
  <mergeCells count="1">
    <mergeCell ref="B8:M8"/>
  </mergeCells>
  <dataValidations count="15">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126">
      <formula1>0</formula1>
      <formula2>290</formula2>
    </dataValidation>
    <dataValidation type="textLength" allowBlank="1" showInputMessage="1" showErrorMessage="1" errorTitle="Entrada no válida" error="Escriba un texto  Maximo 390 Caracteres" promptTitle="Cualquier contenido Maximo 390 Caracteres" prompt=" Relacione el NOMBRE del programa o proyecto, en el cual se va a medir el Plan de Acción." sqref="H20 E11:E126">
      <formula1>0</formula1>
      <formula2>390</formula2>
    </dataValidation>
    <dataValidation type="textLength" allowBlank="1" showInputMessage="1" showErrorMessage="1" errorTitle="Entrada no válida" error="Escriba un texto  Maximo 390 Caracteres" promptTitle="Cualquier contenido Maximo 390 Caracteres" prompt=" Describa brevemente el indicador y qué pretende medir." sqref="H47:H48 H101 H19 H21:H28">
      <formula1>0</formula1>
      <formula2>390</formula2>
    </dataValidation>
    <dataValidation type="textLength" allowBlank="1" showInputMessage="1" showErrorMessage="1" errorTitle="Entrada no válida" error="Escriba un texto  Maximo 390 Caracteres" promptTitle="Cualquier contenido Maximo 390 Caracteres" prompt=" Registre la META que se pretende alcanzar durante el período evaluado." sqref="I70:I126 I11:I31 I34:I67">
      <formula1>0</formula1>
      <formula2>390</formula2>
    </dataValidation>
    <dataValidation type="textLength" allowBlank="1" showInputMessage="1" showErrorMessage="1" errorTitle="Entrada no válida" error="Escriba un texto  Maximo 390 Caracteres" promptTitle="Cualquier contenido Maximo 390 Caracteres" prompt=" Escriba el indicador, su fórmula y las variables que se relacionan." sqref="L40 I69:J69 J70:J76 H34:H46 H102:H126 J78:J126 H11:H18 J12:J31 H29:H31 H49:H100 J34:J67">
      <formula1>0</formula1>
      <formula2>390</formula2>
    </dataValidation>
    <dataValidation type="textLength" allowBlank="1" showInputMessage="1" showErrorMessage="1" errorTitle="Entrada no válida" error="Escriba un texto  Maximo 390 Caracteres" promptTitle="Cualquier contenido Maximo 390 Caracteres" prompt=" Registre el resultado de la operación del indicador." sqref="K69:K126 K11:K31 K34:K67">
      <formula1>0</formula1>
      <formula2>390</formula2>
    </dataValidation>
    <dataValidation type="textLength" allowBlank="1" showInputMessage="1" showErrorMessage="1" errorTitle="Entrada no válida" error="Escriba un texto  Maximo 390 Caracteres" promptTitle="Cualquier contenido Maximo 390 Caracteres" prompt=" Describa de manera cualitativa la interpretación del resultado arrojado por el indicador." sqref="L71:L126 L34:L39 L11:L16 L69 L18:L31 L41:L67">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L17 L70 M11:M31 M34:M126">
      <formula1>0</formula1>
      <formula2>390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126">
      <formula1>$A$351007:$A$351008</formula1>
    </dataValidation>
    <dataValidation type="list" allowBlank="1" showInputMessage="1" showErrorMessage="1" errorTitle="Entrada no válida" error="Por favor seleccione un elemento de la lista" promptTitle="Seleccione un elemento de la lista" prompt=" Seleccione de la lista como MÍNIMO un INDICADOR por cada TIPO." sqref="F19:F28">
      <formula1>$B$351026:$B$351033</formula1>
    </dataValidation>
    <dataValidation type="list" allowBlank="1" showInputMessage="1" showErrorMessage="1" errorTitle="Entrada no válida" error="Por favor seleccione un elemento de la lista" promptTitle="Seleccione un elemento de la lista" prompt=" Seleccione de la lista MÁXIMO tres (3) atributos por cada TIPO de indicador seleccionado en la columna anterior." sqref="G19:G28">
      <formula1>$C$351026:$C$351035</formula1>
    </dataValidation>
    <dataValidation type="list" allowBlank="1" showInputMessage="1" showErrorMessage="1" errorTitle="Entrada no válida" error="Por favor seleccione un elemento de la lista" promptTitle="Seleccione un elemento de la lista" prompt=" Seleccione de la lista como MÍNIMO un INDICADOR por cada TIPO." sqref="F47:F54 F98:F111">
      <formula1>$B$350885:$B$350892</formula1>
    </dataValidation>
    <dataValidation type="list" allowBlank="1" showInputMessage="1" showErrorMessage="1" errorTitle="Entrada no válida" error="Por favor seleccione un elemento de la lista" promptTitle="Seleccione un elemento de la lista" prompt=" Seleccione de la lista MÁXIMO tres (3) atributos por cada TIPO de indicador seleccionado en la columna anterior." sqref="G47:G54 G110:G111 G98:G108">
      <formula1>$C$350885:$C$350894</formula1>
    </dataValidation>
    <dataValidation type="list" allowBlank="1" showInputMessage="1" showErrorMessage="1" errorTitle="Entrada no válida" error="Por favor seleccione un elemento de la lista" promptTitle="Seleccione un elemento de la lista" prompt=" Seleccione de la lista MÁXIMO tres (3) atributos por cada TIPO de indicador seleccionado en la columna anterior." sqref="G109 G55:G97 G112:G126 G11:G18 G29:G46">
      <formula1>$C$350883:$C$350892</formula1>
    </dataValidation>
    <dataValidation type="list" allowBlank="1" showInputMessage="1" showErrorMessage="1" errorTitle="Entrada no válida" error="Por favor seleccione un elemento de la lista" promptTitle="Seleccione un elemento de la lista" prompt=" Seleccione de la lista como MÍNIMO un INDICADOR por cada TIPO." sqref="F112:F126 F55:F97 F11:F18 F29:F46">
      <formula1>$B$350883:$B$350890</formula1>
    </dataValidation>
  </dataValidations>
  <pageMargins left="0.7" right="0.7" top="0.75" bottom="0.75" header="0.3" footer="0.3"/>
  <drawing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V351010"/>
  <sheetViews>
    <sheetView workbookViewId="0">
      <selection activeCell="D11" sqref="D11"/>
    </sheetView>
  </sheetViews>
  <sheetFormatPr baseColWidth="10" defaultColWidth="9.140625" defaultRowHeight="15" x14ac:dyDescent="0.25"/>
  <cols>
    <col min="2" max="2" width="21" customWidth="1"/>
    <col min="3" max="3" width="32" customWidth="1"/>
    <col min="4" max="4" width="19" customWidth="1"/>
    <col min="5" max="5" width="27" customWidth="1"/>
    <col min="6" max="6" width="32" customWidth="1"/>
    <col min="7" max="7" width="26" customWidth="1"/>
    <col min="8" max="8" width="28" customWidth="1"/>
    <col min="9" max="9" width="21" customWidth="1"/>
    <col min="10" max="10" width="29" customWidth="1"/>
    <col min="11" max="11" width="34" customWidth="1"/>
    <col min="12" max="12" width="35" customWidth="1"/>
    <col min="13" max="13" width="40" customWidth="1"/>
    <col min="14" max="14" width="43" customWidth="1"/>
    <col min="15" max="15" width="38" customWidth="1"/>
    <col min="16" max="16" width="20" customWidth="1"/>
    <col min="17" max="17" width="19" customWidth="1"/>
    <col min="19" max="256" width="8" hidden="1"/>
  </cols>
  <sheetData>
    <row r="1" spans="1:17" x14ac:dyDescent="0.25">
      <c r="B1" s="1" t="s">
        <v>0</v>
      </c>
      <c r="C1" s="1">
        <v>51</v>
      </c>
      <c r="D1" s="1" t="s">
        <v>1</v>
      </c>
    </row>
    <row r="2" spans="1:17" x14ac:dyDescent="0.25">
      <c r="B2" s="1" t="s">
        <v>2</v>
      </c>
      <c r="C2" s="1">
        <v>7</v>
      </c>
      <c r="D2" s="1" t="s">
        <v>142</v>
      </c>
    </row>
    <row r="3" spans="1:17" x14ac:dyDescent="0.25">
      <c r="B3" s="1" t="s">
        <v>4</v>
      </c>
      <c r="C3" s="1">
        <v>1</v>
      </c>
    </row>
    <row r="4" spans="1:17" x14ac:dyDescent="0.25">
      <c r="B4" s="1" t="s">
        <v>5</v>
      </c>
      <c r="C4" s="1">
        <v>233</v>
      </c>
    </row>
    <row r="5" spans="1:17" x14ac:dyDescent="0.25">
      <c r="B5" s="1" t="s">
        <v>6</v>
      </c>
      <c r="C5" s="5">
        <v>45291</v>
      </c>
    </row>
    <row r="6" spans="1:17" x14ac:dyDescent="0.25">
      <c r="B6" s="1" t="s">
        <v>7</v>
      </c>
      <c r="C6" s="1">
        <v>12</v>
      </c>
      <c r="D6" s="1" t="s">
        <v>8</v>
      </c>
    </row>
    <row r="8" spans="1:17" x14ac:dyDescent="0.25">
      <c r="A8" s="1" t="s">
        <v>9</v>
      </c>
      <c r="B8" s="39" t="s">
        <v>143</v>
      </c>
      <c r="C8" s="40"/>
      <c r="D8" s="40"/>
      <c r="E8" s="40"/>
      <c r="F8" s="40"/>
      <c r="G8" s="40"/>
      <c r="H8" s="40"/>
      <c r="I8" s="40"/>
      <c r="J8" s="40"/>
      <c r="K8" s="40"/>
      <c r="L8" s="40"/>
      <c r="M8" s="40"/>
      <c r="N8" s="40"/>
      <c r="O8" s="40"/>
      <c r="P8" s="40"/>
      <c r="Q8" s="40"/>
    </row>
    <row r="9" spans="1:17" x14ac:dyDescent="0.25">
      <c r="C9" s="1">
        <v>2</v>
      </c>
      <c r="D9" s="1">
        <v>3</v>
      </c>
      <c r="E9" s="1">
        <v>4</v>
      </c>
      <c r="F9" s="1">
        <v>8</v>
      </c>
      <c r="G9" s="1">
        <v>12</v>
      </c>
      <c r="H9" s="1">
        <v>16</v>
      </c>
      <c r="I9" s="1">
        <v>20</v>
      </c>
      <c r="J9" s="1">
        <v>24</v>
      </c>
      <c r="K9" s="1">
        <v>27</v>
      </c>
      <c r="L9" s="1">
        <v>28</v>
      </c>
      <c r="M9" s="1">
        <v>32</v>
      </c>
      <c r="N9" s="1">
        <v>36</v>
      </c>
      <c r="O9" s="1">
        <v>40</v>
      </c>
      <c r="P9" s="1">
        <v>44</v>
      </c>
      <c r="Q9" s="1">
        <v>48</v>
      </c>
    </row>
    <row r="10" spans="1:17" x14ac:dyDescent="0.25">
      <c r="C10" s="1" t="s">
        <v>12</v>
      </c>
      <c r="D10" s="1" t="s">
        <v>13</v>
      </c>
      <c r="E10" s="1" t="s">
        <v>144</v>
      </c>
      <c r="F10" s="1" t="s">
        <v>145</v>
      </c>
      <c r="G10" s="1" t="s">
        <v>146</v>
      </c>
      <c r="H10" s="1" t="s">
        <v>147</v>
      </c>
      <c r="I10" s="1" t="s">
        <v>148</v>
      </c>
      <c r="J10" s="1" t="s">
        <v>149</v>
      </c>
      <c r="K10" s="1" t="s">
        <v>150</v>
      </c>
      <c r="L10" s="1" t="s">
        <v>151</v>
      </c>
      <c r="M10" s="1" t="s">
        <v>152</v>
      </c>
      <c r="N10" s="1" t="s">
        <v>153</v>
      </c>
      <c r="O10" s="1" t="s">
        <v>154</v>
      </c>
      <c r="P10" s="1" t="s">
        <v>155</v>
      </c>
      <c r="Q10" s="1" t="s">
        <v>23</v>
      </c>
    </row>
    <row r="11" spans="1:17" x14ac:dyDescent="0.25">
      <c r="A11" s="1">
        <v>1</v>
      </c>
      <c r="B11" t="s">
        <v>65</v>
      </c>
      <c r="C11" s="4" t="s">
        <v>55</v>
      </c>
      <c r="D11" s="4" t="s">
        <v>6529</v>
      </c>
      <c r="E11" s="4" t="s">
        <v>24</v>
      </c>
      <c r="F11" s="4" t="s">
        <v>24</v>
      </c>
      <c r="G11" s="3" t="s">
        <v>24</v>
      </c>
      <c r="H11" s="4" t="s">
        <v>24</v>
      </c>
      <c r="I11" s="4" t="s">
        <v>24</v>
      </c>
      <c r="J11" s="4"/>
      <c r="K11" s="4"/>
      <c r="L11" s="4" t="s">
        <v>24</v>
      </c>
      <c r="M11" s="4"/>
      <c r="N11" s="4"/>
      <c r="O11" s="4"/>
      <c r="P11" s="4"/>
      <c r="Q11" s="4" t="s">
        <v>24</v>
      </c>
    </row>
    <row r="12" spans="1:17" x14ac:dyDescent="0.25">
      <c r="A12" s="1">
        <v>-1</v>
      </c>
      <c r="C12" s="2" t="s">
        <v>24</v>
      </c>
      <c r="D12" s="2" t="s">
        <v>24</v>
      </c>
      <c r="E12" s="2" t="s">
        <v>24</v>
      </c>
      <c r="F12" s="2" t="s">
        <v>24</v>
      </c>
      <c r="G12" s="2" t="s">
        <v>24</v>
      </c>
      <c r="H12" s="2" t="s">
        <v>24</v>
      </c>
      <c r="I12" s="2" t="s">
        <v>24</v>
      </c>
      <c r="J12" s="2" t="s">
        <v>24</v>
      </c>
      <c r="K12" s="2" t="s">
        <v>24</v>
      </c>
      <c r="L12" s="2" t="s">
        <v>24</v>
      </c>
      <c r="M12" s="2" t="s">
        <v>24</v>
      </c>
      <c r="N12" s="2" t="s">
        <v>24</v>
      </c>
      <c r="O12" s="2" t="s">
        <v>24</v>
      </c>
      <c r="P12" s="2" t="s">
        <v>24</v>
      </c>
      <c r="Q12" s="2" t="s">
        <v>24</v>
      </c>
    </row>
    <row r="13" spans="1:17" x14ac:dyDescent="0.25">
      <c r="A13" s="1">
        <v>999999</v>
      </c>
      <c r="B13" t="s">
        <v>67</v>
      </c>
      <c r="C13" s="2" t="s">
        <v>24</v>
      </c>
      <c r="D13" s="2" t="s">
        <v>24</v>
      </c>
      <c r="E13" s="2" t="s">
        <v>24</v>
      </c>
      <c r="F13" s="2" t="s">
        <v>24</v>
      </c>
      <c r="G13" s="2" t="s">
        <v>24</v>
      </c>
      <c r="H13" s="2" t="s">
        <v>24</v>
      </c>
      <c r="I13" s="2" t="s">
        <v>24</v>
      </c>
      <c r="J13" s="2" t="s">
        <v>24</v>
      </c>
      <c r="L13" s="2" t="s">
        <v>24</v>
      </c>
      <c r="P13" s="2" t="s">
        <v>24</v>
      </c>
      <c r="Q13" s="2" t="s">
        <v>24</v>
      </c>
    </row>
    <row r="351003" spans="1:2" x14ac:dyDescent="0.25">
      <c r="A351003" t="s">
        <v>26</v>
      </c>
      <c r="B351003" t="s">
        <v>156</v>
      </c>
    </row>
    <row r="351004" spans="1:2" x14ac:dyDescent="0.25">
      <c r="A351004" t="s">
        <v>55</v>
      </c>
      <c r="B351004" t="s">
        <v>157</v>
      </c>
    </row>
    <row r="351005" spans="1:2" x14ac:dyDescent="0.25">
      <c r="B351005" t="s">
        <v>158</v>
      </c>
    </row>
    <row r="351006" spans="1:2" x14ac:dyDescent="0.25">
      <c r="B351006" t="s">
        <v>159</v>
      </c>
    </row>
    <row r="351007" spans="1:2" x14ac:dyDescent="0.25">
      <c r="B351007" t="s">
        <v>160</v>
      </c>
    </row>
    <row r="351008" spans="1:2" x14ac:dyDescent="0.25">
      <c r="B351008" t="s">
        <v>161</v>
      </c>
    </row>
    <row r="351009" spans="2:2" x14ac:dyDescent="0.25">
      <c r="B351009" t="s">
        <v>162</v>
      </c>
    </row>
    <row r="351010" spans="2:2" x14ac:dyDescent="0.25">
      <c r="B351010" t="s">
        <v>163</v>
      </c>
    </row>
  </sheetData>
  <mergeCells count="1">
    <mergeCell ref="B8:Q8"/>
  </mergeCells>
  <dataValidations count="15">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formula1>$A$351002:$A$351004</formula1>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
      <formula1>0</formula1>
      <formula2>200</formula2>
    </dataValidation>
    <dataValidation type="textLength" allowBlank="1" showInputMessage="1" showErrorMessage="1" errorTitle="Entrada no válida" error="Escriba un texto " promptTitle="Cualquier contenido" prompt=" Relacione el número del empréstito." sqref="E11">
      <formula1>0</formula1>
      <formula2>4000</formula2>
    </dataValidation>
    <dataValidation type="textLength" allowBlank="1" showInputMessage="1" showErrorMessage="1" errorTitle="Entrada no válida" error="Escriba un texto  Maximo 390 Caracteres" promptTitle="Cualquier contenido Maximo 390 Caracteres" prompt=" Relacione el nombre del organismo multilateral generador del recurso." sqref="F11">
      <formula1>0</formula1>
      <formula2>390</formula2>
    </dataValidation>
    <dataValidation type="date" allowBlank="1" showInputMessage="1" errorTitle="Entrada no válida" error="Por favor escriba una fecha válida (AAAA/MM/DD)" promptTitle="Ingrese una fecha (AAAA/MM/DD)" prompt=" Registre la fecha del empréstito. (FORMATO AAAA/MM/DD)" sqref="G11">
      <formula1>1900/1/1</formula1>
      <formula2>3000/1/1</formula2>
    </dataValidation>
    <dataValidation type="textLength" allowBlank="1" showInputMessage="1" showErrorMessage="1" errorTitle="Entrada no válida" error="Escriba un texto  Maximo 390 Caracteres" promptTitle="Cualquier contenido Maximo 390 Caracteres" prompt=" Describa brevemente el objeto del proyecto." sqref="H11">
      <formula1>0</formula1>
      <formula2>390</formula2>
    </dataValidation>
    <dataValidation type="list" allowBlank="1" showInputMessage="1" showErrorMessage="1" errorTitle="Entrada no válida" error="Por favor seleccione un elemento de la lista" promptTitle="Seleccione un elemento de la lista" prompt=" Seleccione la moneda origen de la transacción." sqref="I11">
      <formula1>$B$351002:$B$351010</formula1>
    </dataValidation>
    <dataValidation type="decimal" allowBlank="1" showInputMessage="1" showErrorMessage="1" errorTitle="Entrada no válida" error="Por favor escriba un número" promptTitle="Escriba un número en esta casilla" prompt=" Registre el valor de la transacción en la moneda de origen. (Ej.: La transacción fue por U$ 3.500,36 Se debe registrar aquí 3500.36)." sqref="J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COLOMBIANOS el valor , de acuerdo a la TRM de la fecha de la operación." sqref="K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lacione el registro de certificación por parte del Ministerio de Hacienda." sqref="L11">
      <formula1>0</formula1>
      <formula2>390</formula2>
    </dataValidation>
    <dataValidation type="decimal" allowBlank="1" showInputMessage="1" showErrorMessage="1" errorTitle="Entrada no válida" error="Por favor escriba un número" promptTitle="Escriba un número en esta casilla" prompt=" Registre EN PESOS el valor de los desembolsos efectuados durante el período." sqref="M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desembolsos acumulados realizados en todo el proyecto." sqref="N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pendiente a desembolsar del empréstito, a la fecha de corte de la información." sqref="O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acordado para el desarrollo del proyecto." sqref="P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Q11">
      <formula1>0</formula1>
      <formula2>390</formula2>
    </dataValidation>
  </dataValidation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V351010"/>
  <sheetViews>
    <sheetView workbookViewId="0">
      <selection activeCell="B21" sqref="B21"/>
    </sheetView>
  </sheetViews>
  <sheetFormatPr baseColWidth="10" defaultColWidth="9.140625" defaultRowHeight="15" x14ac:dyDescent="0.25"/>
  <cols>
    <col min="2" max="2" width="21" customWidth="1"/>
    <col min="3" max="3" width="32" customWidth="1"/>
    <col min="4" max="4" width="19" customWidth="1"/>
    <col min="5" max="5" width="38" customWidth="1"/>
    <col min="6" max="6" width="26" customWidth="1"/>
    <col min="7" max="7" width="36" customWidth="1"/>
    <col min="8" max="8" width="48" customWidth="1"/>
    <col min="9" max="9" width="46" customWidth="1"/>
    <col min="10" max="10" width="35" customWidth="1"/>
    <col min="11" max="11" width="37" customWidth="1"/>
    <col min="12" max="12" width="40" customWidth="1"/>
    <col min="13" max="13" width="29" customWidth="1"/>
    <col min="14" max="14" width="38" customWidth="1"/>
    <col min="15" max="15" width="36" customWidth="1"/>
    <col min="16" max="16" width="39" customWidth="1"/>
    <col min="17" max="18" width="20" customWidth="1"/>
    <col min="19" max="19" width="19" customWidth="1"/>
    <col min="21" max="256" width="8" hidden="1"/>
  </cols>
  <sheetData>
    <row r="1" spans="1:19" x14ac:dyDescent="0.25">
      <c r="B1" s="1" t="s">
        <v>0</v>
      </c>
      <c r="C1" s="1">
        <v>51</v>
      </c>
      <c r="D1" s="1" t="s">
        <v>1</v>
      </c>
    </row>
    <row r="2" spans="1:19" x14ac:dyDescent="0.25">
      <c r="B2" s="1" t="s">
        <v>2</v>
      </c>
      <c r="C2" s="1">
        <v>120</v>
      </c>
      <c r="D2" s="1" t="s">
        <v>164</v>
      </c>
    </row>
    <row r="3" spans="1:19" x14ac:dyDescent="0.25">
      <c r="B3" s="1" t="s">
        <v>4</v>
      </c>
      <c r="C3" s="1">
        <v>1</v>
      </c>
    </row>
    <row r="4" spans="1:19" x14ac:dyDescent="0.25">
      <c r="B4" s="1" t="s">
        <v>5</v>
      </c>
      <c r="C4" s="1">
        <v>233</v>
      </c>
    </row>
    <row r="5" spans="1:19" x14ac:dyDescent="0.25">
      <c r="B5" s="1" t="s">
        <v>6</v>
      </c>
      <c r="C5" s="5">
        <v>45291</v>
      </c>
    </row>
    <row r="6" spans="1:19" x14ac:dyDescent="0.25">
      <c r="B6" s="1" t="s">
        <v>7</v>
      </c>
      <c r="C6" s="1">
        <v>12</v>
      </c>
      <c r="D6" s="1" t="s">
        <v>8</v>
      </c>
    </row>
    <row r="8" spans="1:19" x14ac:dyDescent="0.25">
      <c r="A8" s="1" t="s">
        <v>9</v>
      </c>
      <c r="B8" s="39" t="s">
        <v>165</v>
      </c>
      <c r="C8" s="40"/>
      <c r="D8" s="40"/>
      <c r="E8" s="40"/>
      <c r="F8" s="40"/>
      <c r="G8" s="40"/>
      <c r="H8" s="40"/>
      <c r="I8" s="40"/>
      <c r="J8" s="40"/>
      <c r="K8" s="40"/>
      <c r="L8" s="40"/>
      <c r="M8" s="40"/>
      <c r="N8" s="40"/>
      <c r="O8" s="40"/>
      <c r="P8" s="40"/>
      <c r="Q8" s="40"/>
      <c r="R8" s="40"/>
      <c r="S8" s="40"/>
    </row>
    <row r="9" spans="1:19" x14ac:dyDescent="0.25">
      <c r="C9" s="1">
        <v>2</v>
      </c>
      <c r="D9" s="1">
        <v>3</v>
      </c>
      <c r="E9" s="1">
        <v>4</v>
      </c>
      <c r="F9" s="1">
        <v>8</v>
      </c>
      <c r="G9" s="1">
        <v>12</v>
      </c>
      <c r="H9" s="1">
        <v>15</v>
      </c>
      <c r="I9" s="1">
        <v>16</v>
      </c>
      <c r="J9" s="1">
        <v>20</v>
      </c>
      <c r="K9" s="1">
        <v>24</v>
      </c>
      <c r="L9" s="1">
        <v>27</v>
      </c>
      <c r="M9" s="1">
        <v>28</v>
      </c>
      <c r="N9" s="1">
        <v>32</v>
      </c>
      <c r="O9" s="1">
        <v>36</v>
      </c>
      <c r="P9" s="1">
        <v>40</v>
      </c>
      <c r="Q9" s="1">
        <v>44</v>
      </c>
      <c r="R9" s="1">
        <v>48</v>
      </c>
      <c r="S9" s="1">
        <v>52</v>
      </c>
    </row>
    <row r="10" spans="1:19" x14ac:dyDescent="0.25">
      <c r="C10" s="1" t="s">
        <v>12</v>
      </c>
      <c r="D10" s="1" t="s">
        <v>13</v>
      </c>
      <c r="E10" s="1" t="s">
        <v>166</v>
      </c>
      <c r="F10" s="1" t="s">
        <v>167</v>
      </c>
      <c r="G10" s="1" t="s">
        <v>168</v>
      </c>
      <c r="H10" s="1" t="s">
        <v>169</v>
      </c>
      <c r="I10" s="1" t="s">
        <v>170</v>
      </c>
      <c r="J10" s="1" t="s">
        <v>171</v>
      </c>
      <c r="K10" s="1" t="s">
        <v>172</v>
      </c>
      <c r="L10" s="1" t="s">
        <v>173</v>
      </c>
      <c r="M10" s="1" t="s">
        <v>174</v>
      </c>
      <c r="N10" s="1" t="s">
        <v>175</v>
      </c>
      <c r="O10" s="1" t="s">
        <v>176</v>
      </c>
      <c r="P10" s="1" t="s">
        <v>177</v>
      </c>
      <c r="Q10" s="1" t="s">
        <v>155</v>
      </c>
      <c r="R10" s="1" t="s">
        <v>178</v>
      </c>
      <c r="S10" s="1" t="s">
        <v>23</v>
      </c>
    </row>
    <row r="11" spans="1:19" x14ac:dyDescent="0.25">
      <c r="A11" s="1">
        <v>1</v>
      </c>
      <c r="B11" t="s">
        <v>65</v>
      </c>
      <c r="C11" s="4" t="s">
        <v>55</v>
      </c>
      <c r="D11" s="4" t="s">
        <v>6530</v>
      </c>
      <c r="E11" s="4" t="s">
        <v>24</v>
      </c>
      <c r="F11" s="4" t="s">
        <v>24</v>
      </c>
      <c r="G11" s="3" t="s">
        <v>24</v>
      </c>
      <c r="H11" s="4" t="s">
        <v>24</v>
      </c>
      <c r="I11" s="4" t="s">
        <v>24</v>
      </c>
      <c r="J11" s="4" t="s">
        <v>24</v>
      </c>
      <c r="K11" s="4"/>
      <c r="L11" s="4"/>
      <c r="M11" s="4" t="s">
        <v>24</v>
      </c>
      <c r="N11" s="4"/>
      <c r="O11" s="4"/>
      <c r="P11" s="4"/>
      <c r="Q11" s="4"/>
      <c r="R11" s="4" t="s">
        <v>24</v>
      </c>
      <c r="S11" s="4" t="s">
        <v>24</v>
      </c>
    </row>
    <row r="12" spans="1:19" x14ac:dyDescent="0.25">
      <c r="A12" s="1">
        <v>-1</v>
      </c>
      <c r="C12" s="2" t="s">
        <v>24</v>
      </c>
      <c r="D12" s="2" t="s">
        <v>24</v>
      </c>
      <c r="E12" s="2" t="s">
        <v>24</v>
      </c>
      <c r="F12" s="2" t="s">
        <v>24</v>
      </c>
      <c r="G12" s="2" t="s">
        <v>24</v>
      </c>
      <c r="H12" s="2" t="s">
        <v>24</v>
      </c>
      <c r="I12" s="2" t="s">
        <v>24</v>
      </c>
      <c r="J12" s="2" t="s">
        <v>24</v>
      </c>
      <c r="K12" s="2" t="s">
        <v>24</v>
      </c>
      <c r="L12" s="2" t="s">
        <v>24</v>
      </c>
      <c r="M12" s="2" t="s">
        <v>24</v>
      </c>
      <c r="N12" s="2" t="s">
        <v>24</v>
      </c>
      <c r="O12" s="2" t="s">
        <v>24</v>
      </c>
      <c r="P12" s="2" t="s">
        <v>24</v>
      </c>
      <c r="Q12" s="2" t="s">
        <v>24</v>
      </c>
      <c r="R12" s="2" t="s">
        <v>24</v>
      </c>
      <c r="S12" s="2" t="s">
        <v>24</v>
      </c>
    </row>
    <row r="13" spans="1:19" x14ac:dyDescent="0.25">
      <c r="A13" s="1">
        <v>999999</v>
      </c>
      <c r="B13" t="s">
        <v>67</v>
      </c>
      <c r="C13" s="2" t="s">
        <v>24</v>
      </c>
      <c r="D13" s="2" t="s">
        <v>24</v>
      </c>
      <c r="E13" s="2" t="s">
        <v>24</v>
      </c>
      <c r="F13" s="2" t="s">
        <v>24</v>
      </c>
      <c r="G13" s="2" t="s">
        <v>24</v>
      </c>
      <c r="H13" s="4"/>
      <c r="I13" s="2" t="s">
        <v>24</v>
      </c>
      <c r="J13" s="2" t="s">
        <v>24</v>
      </c>
      <c r="K13" s="2" t="s">
        <v>24</v>
      </c>
      <c r="M13" s="2" t="s">
        <v>24</v>
      </c>
      <c r="Q13" s="2" t="s">
        <v>24</v>
      </c>
      <c r="R13" s="2" t="s">
        <v>24</v>
      </c>
      <c r="S13" s="2" t="s">
        <v>24</v>
      </c>
    </row>
    <row r="351003" spans="1:2" x14ac:dyDescent="0.25">
      <c r="A351003" t="s">
        <v>26</v>
      </c>
      <c r="B351003" t="s">
        <v>156</v>
      </c>
    </row>
    <row r="351004" spans="1:2" x14ac:dyDescent="0.25">
      <c r="A351004" t="s">
        <v>55</v>
      </c>
      <c r="B351004" t="s">
        <v>157</v>
      </c>
    </row>
    <row r="351005" spans="1:2" x14ac:dyDescent="0.25">
      <c r="B351005" t="s">
        <v>158</v>
      </c>
    </row>
    <row r="351006" spans="1:2" x14ac:dyDescent="0.25">
      <c r="B351006" t="s">
        <v>159</v>
      </c>
    </row>
    <row r="351007" spans="1:2" x14ac:dyDescent="0.25">
      <c r="B351007" t="s">
        <v>160</v>
      </c>
    </row>
    <row r="351008" spans="1:2" x14ac:dyDescent="0.25">
      <c r="B351008" t="s">
        <v>161</v>
      </c>
    </row>
    <row r="351009" spans="2:2" x14ac:dyDescent="0.25">
      <c r="B351009" t="s">
        <v>162</v>
      </c>
    </row>
    <row r="351010" spans="2:2" x14ac:dyDescent="0.25">
      <c r="B351010" t="s">
        <v>163</v>
      </c>
    </row>
  </sheetData>
  <mergeCells count="1">
    <mergeCell ref="B8:S8"/>
  </mergeCells>
  <dataValidations count="18">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textLength" allowBlank="1" showInputMessage="1" showErrorMessage="1" errorTitle="Entrada no válida" error="Escriba un texto  Maximo 290 Caracteres" promptTitle="Cualquier contenido Maximo 290 Caracteres" prompt=" Relacione la identificación de la donación." sqref="E11">
      <formula1>0</formula1>
      <formula2>290</formula2>
    </dataValidation>
    <dataValidation type="textLength" allowBlank="1" showInputMessage="1" showErrorMessage="1" errorTitle="Entrada no válida" error="Escriba un texto  Maximo 390 Caracteres" promptTitle="Cualquier contenido Maximo 390 Caracteres" prompt=" Relacione el nombre del organismo donante." sqref="F11">
      <formula1>0</formula1>
      <formula2>390</formula2>
    </dataValidation>
    <dataValidation type="date" allowBlank="1" showInputMessage="1" errorTitle="Entrada no válida" error="Por favor escriba una fecha válida (AAAA/MM/DD)" promptTitle="Ingrese una fecha (AAAA/MM/DD)" prompt=" Registre la fecha de la donación y/o cooperación. (FORMATO AAAA/MM/DD)" sqref="G11">
      <formula1>1900/1/1</formula1>
      <formula2>3000/1/1</formula2>
    </dataValidation>
    <dataValidation type="textLength" allowBlank="1" showInputMessage="1" showErrorMessage="1" errorTitle="Entrada no válida" error="Escriba un texto  Maximo 150 Caracteres" promptTitle="Cualquier contenido Maximo 150 Caracteres" prompt=" En máximo 150 caracteres digite el nombre del Administrador de los Recursos Financieros" sqref="H11">
      <formula1>0</formula1>
      <formula2>150</formula2>
    </dataValidation>
    <dataValidation type="textLength" allowBlank="1" showInputMessage="1" showErrorMessage="1" errorTitle="Entrada no válida" error="Escriba un texto  Maximo 390 Caracteres" promptTitle="Cualquier contenido Maximo 390 Caracteres" prompt=" Registre por qué concepto se recibe la donación y/o cooperación." sqref="I11">
      <formula1>0</formula1>
      <formula2>390</formula2>
    </dataValidation>
    <dataValidation type="list" allowBlank="1" showInputMessage="1" showErrorMessage="1" errorTitle="Entrada no válida" error="Por favor seleccione un elemento de la lista" promptTitle="Seleccione un elemento de la lista" prompt=" Seleccione la moneda origen de la transcción." sqref="J11">
      <formula1>$B$351002:$B$351010</formula1>
    </dataValidation>
    <dataValidation type="whole" allowBlank="1" showInputMessage="1" showErrorMessage="1" errorTitle="Entrada no válida" error="Por favor escriba un número entero" promptTitle="Escriba un número entero en esta casilla" prompt=" Registre el valor de la transacción en la moneda de origen." sqref="K11">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a ransacción a la TRM de la fecha de la operación." sqref="L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el código asignado por el Ministerio de Hacienda a la donación." sqref="M11">
      <formula1>0</formula1>
      <formula2>390</formula2>
    </dataValidation>
    <dataValidation type="whole" allowBlank="1" showInputMessage="1" showErrorMessage="1" errorTitle="Entrada no válida" error="Por favor escriba un número entero" promptTitle="Escriba un número entero en esta casilla" prompt=" Registre EN PESOS el valor de los desembolsos efectuados durante el período." sqref="N11">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os desembolsos acumulados realizados, de todo el proyecto." sqref="O11">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pendiente a desembolsar de la donación y/o cooperación, a la fecha de corte de la información." sqref="P11">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NÚMERO DE DÍAS el tiempo acordado para el desarrollo del proyecto." sqref="Q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Mencione aspectos relavantes referentes a la donación y/o cooperación." sqref="R11">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S11">
      <formula1>0</formula1>
      <formula2>390</formula2>
    </dataValidation>
    <dataValidation type="decimal" allowBlank="1" showInputMessage="1" showErrorMessage="1" errorTitle="Entrada no válida" error="Por favor escriba un número" promptTitle="Escriba un número en esta casilla" sqref="H13">
      <formula1>-9223372036854770000</formula1>
      <formula2>9223372036854770000</formula2>
    </dataValidation>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V352793"/>
  <sheetViews>
    <sheetView topLeftCell="A8" workbookViewId="0">
      <pane ySplit="3" topLeftCell="A11" activePane="bottomLeft" state="frozen"/>
      <selection activeCell="A8" sqref="A8"/>
      <selection pane="bottomLeft" activeCell="A11" sqref="A11"/>
    </sheetView>
  </sheetViews>
  <sheetFormatPr baseColWidth="10" defaultColWidth="9.140625" defaultRowHeight="15" x14ac:dyDescent="0.25"/>
  <cols>
    <col min="2" max="2" width="21" customWidth="1"/>
    <col min="3" max="3" width="32" customWidth="1"/>
    <col min="4" max="4" width="19" customWidth="1"/>
    <col min="5" max="5" width="31" customWidth="1"/>
    <col min="6" max="6" width="28" customWidth="1"/>
    <col min="7" max="7" width="33.28515625" customWidth="1"/>
    <col min="8" max="8" width="24" customWidth="1"/>
    <col min="9" max="9" width="37" customWidth="1"/>
    <col min="10" max="10" width="21" customWidth="1"/>
    <col min="11" max="11" width="26" customWidth="1"/>
    <col min="12" max="12" width="17" customWidth="1"/>
    <col min="13" max="13" width="37" customWidth="1"/>
    <col min="14" max="14" width="31" customWidth="1"/>
    <col min="15" max="15" width="79.85546875" customWidth="1"/>
    <col min="16" max="16" width="70.7109375" customWidth="1"/>
    <col min="17" max="17" width="26" customWidth="1"/>
    <col min="18" max="18" width="38" customWidth="1"/>
    <col min="19" max="19" width="24" customWidth="1"/>
    <col min="20" max="20" width="26" customWidth="1"/>
    <col min="21" max="21" width="42" customWidth="1"/>
    <col min="22" max="22" width="40" customWidth="1"/>
    <col min="23" max="23" width="30" customWidth="1"/>
    <col min="24" max="24" width="54" customWidth="1"/>
    <col min="25" max="25" width="19" customWidth="1"/>
    <col min="27" max="256" width="8" hidden="1"/>
  </cols>
  <sheetData>
    <row r="1" spans="1:25" x14ac:dyDescent="0.25">
      <c r="B1" s="1" t="s">
        <v>0</v>
      </c>
      <c r="C1" s="1">
        <v>51</v>
      </c>
      <c r="D1" s="1" t="s">
        <v>1</v>
      </c>
    </row>
    <row r="2" spans="1:25" x14ac:dyDescent="0.25">
      <c r="B2" s="1" t="s">
        <v>2</v>
      </c>
      <c r="C2" s="1">
        <v>84</v>
      </c>
      <c r="D2" s="1" t="s">
        <v>179</v>
      </c>
    </row>
    <row r="3" spans="1:25" x14ac:dyDescent="0.25">
      <c r="B3" s="1" t="s">
        <v>4</v>
      </c>
      <c r="C3" s="1">
        <v>1</v>
      </c>
    </row>
    <row r="4" spans="1:25" x14ac:dyDescent="0.25">
      <c r="B4" s="1" t="s">
        <v>5</v>
      </c>
      <c r="C4" s="1">
        <v>233</v>
      </c>
    </row>
    <row r="5" spans="1:25" x14ac:dyDescent="0.25">
      <c r="B5" s="1" t="s">
        <v>6</v>
      </c>
      <c r="C5" s="5">
        <v>45291</v>
      </c>
    </row>
    <row r="6" spans="1:25" x14ac:dyDescent="0.25">
      <c r="B6" s="1" t="s">
        <v>7</v>
      </c>
      <c r="C6" s="1">
        <v>12</v>
      </c>
      <c r="D6" s="1" t="s">
        <v>8</v>
      </c>
    </row>
    <row r="8" spans="1:25" x14ac:dyDescent="0.25">
      <c r="A8" s="1" t="s">
        <v>9</v>
      </c>
      <c r="B8" s="39" t="s">
        <v>180</v>
      </c>
      <c r="C8" s="40"/>
      <c r="D8" s="40"/>
      <c r="E8" s="40"/>
      <c r="F8" s="40"/>
      <c r="G8" s="40"/>
      <c r="H8" s="40"/>
      <c r="I8" s="40"/>
      <c r="J8" s="40"/>
      <c r="K8" s="40"/>
      <c r="L8" s="40"/>
      <c r="M8" s="40"/>
      <c r="N8" s="40"/>
      <c r="O8" s="40"/>
      <c r="P8" s="40"/>
      <c r="Q8" s="40"/>
      <c r="R8" s="40"/>
      <c r="S8" s="40"/>
      <c r="T8" s="40"/>
      <c r="U8" s="40"/>
      <c r="V8" s="40"/>
      <c r="W8" s="40"/>
      <c r="X8" s="40"/>
      <c r="Y8" s="40"/>
    </row>
    <row r="9" spans="1:25" x14ac:dyDescent="0.25">
      <c r="C9" s="1">
        <v>2</v>
      </c>
      <c r="D9" s="1">
        <v>3</v>
      </c>
      <c r="E9" s="1">
        <v>4</v>
      </c>
      <c r="F9" s="1">
        <v>8</v>
      </c>
      <c r="G9" s="1">
        <v>12</v>
      </c>
      <c r="H9" s="1">
        <v>16</v>
      </c>
      <c r="I9" s="1">
        <v>20</v>
      </c>
      <c r="J9" s="1">
        <v>24</v>
      </c>
      <c r="K9" s="1">
        <v>28</v>
      </c>
      <c r="L9" s="1">
        <v>32</v>
      </c>
      <c r="M9" s="1">
        <v>36</v>
      </c>
      <c r="N9" s="1">
        <v>40</v>
      </c>
      <c r="O9" s="1">
        <v>44</v>
      </c>
      <c r="P9" s="1">
        <v>48</v>
      </c>
      <c r="Q9" s="1">
        <v>52</v>
      </c>
      <c r="R9" s="1">
        <v>56</v>
      </c>
      <c r="S9" s="1">
        <v>60</v>
      </c>
      <c r="T9" s="1">
        <v>64</v>
      </c>
      <c r="U9" s="1">
        <v>68</v>
      </c>
      <c r="V9" s="1">
        <v>72</v>
      </c>
      <c r="W9" s="1">
        <v>76</v>
      </c>
      <c r="X9" s="1">
        <v>80</v>
      </c>
      <c r="Y9" s="1">
        <v>84</v>
      </c>
    </row>
    <row r="10" spans="1:25" x14ac:dyDescent="0.25">
      <c r="C10" s="1" t="s">
        <v>12</v>
      </c>
      <c r="D10" s="1" t="s">
        <v>13</v>
      </c>
      <c r="E10" s="1" t="s">
        <v>181</v>
      </c>
      <c r="F10" s="1" t="s">
        <v>182</v>
      </c>
      <c r="G10" s="1" t="s">
        <v>183</v>
      </c>
      <c r="H10" s="1" t="s">
        <v>184</v>
      </c>
      <c r="I10" s="1" t="s">
        <v>185</v>
      </c>
      <c r="J10" s="1" t="s">
        <v>186</v>
      </c>
      <c r="K10" s="1" t="s">
        <v>187</v>
      </c>
      <c r="L10" s="1" t="s">
        <v>188</v>
      </c>
      <c r="M10" s="1" t="s">
        <v>189</v>
      </c>
      <c r="N10" s="1" t="s">
        <v>190</v>
      </c>
      <c r="O10" s="1" t="s">
        <v>191</v>
      </c>
      <c r="P10" s="1" t="s">
        <v>192</v>
      </c>
      <c r="Q10" s="1" t="s">
        <v>193</v>
      </c>
      <c r="R10" s="1" t="s">
        <v>194</v>
      </c>
      <c r="S10" s="1" t="s">
        <v>195</v>
      </c>
      <c r="T10" s="1" t="s">
        <v>196</v>
      </c>
      <c r="U10" s="1" t="s">
        <v>197</v>
      </c>
      <c r="V10" s="1" t="s">
        <v>198</v>
      </c>
      <c r="W10" s="1" t="s">
        <v>199</v>
      </c>
      <c r="X10" s="1" t="s">
        <v>200</v>
      </c>
      <c r="Y10" s="1" t="s">
        <v>23</v>
      </c>
    </row>
    <row r="11" spans="1:25" ht="15.75" thickBot="1" x14ac:dyDescent="0.3">
      <c r="A11" s="1">
        <v>1</v>
      </c>
      <c r="B11" t="s">
        <v>65</v>
      </c>
      <c r="C11" s="4" t="s">
        <v>26</v>
      </c>
      <c r="D11" s="4" t="s">
        <v>24</v>
      </c>
      <c r="E11" s="4" t="s">
        <v>5159</v>
      </c>
      <c r="F11" s="3">
        <v>38124</v>
      </c>
      <c r="G11" s="4" t="s">
        <v>201</v>
      </c>
      <c r="H11" s="4" t="s">
        <v>292</v>
      </c>
      <c r="I11" s="4" t="s">
        <v>212</v>
      </c>
      <c r="J11" s="4" t="s">
        <v>204</v>
      </c>
      <c r="K11" s="4" t="s">
        <v>5782</v>
      </c>
      <c r="L11" s="4" t="s">
        <v>5783</v>
      </c>
      <c r="M11" s="4" t="s">
        <v>222</v>
      </c>
      <c r="N11" s="4" t="s">
        <v>486</v>
      </c>
      <c r="O11" s="4" t="s">
        <v>235</v>
      </c>
      <c r="P11" s="4">
        <v>49000000</v>
      </c>
      <c r="Q11" s="4">
        <v>49000000</v>
      </c>
      <c r="R11" s="4">
        <v>0</v>
      </c>
      <c r="S11" s="4" t="s">
        <v>216</v>
      </c>
      <c r="T11" s="3" t="s">
        <v>24</v>
      </c>
      <c r="U11" s="4" t="s">
        <v>24</v>
      </c>
      <c r="V11" s="4"/>
      <c r="W11" s="4" t="s">
        <v>24</v>
      </c>
      <c r="X11" s="4"/>
      <c r="Y11" s="4" t="s">
        <v>24</v>
      </c>
    </row>
    <row r="12" spans="1:25" ht="15.75" thickBot="1" x14ac:dyDescent="0.3">
      <c r="A12" s="1">
        <v>2</v>
      </c>
      <c r="B12" t="s">
        <v>4457</v>
      </c>
      <c r="C12" s="4" t="s">
        <v>26</v>
      </c>
      <c r="D12" s="4"/>
      <c r="E12" s="4" t="s">
        <v>5160</v>
      </c>
      <c r="F12" s="3">
        <v>40433</v>
      </c>
      <c r="G12" s="4" t="s">
        <v>210</v>
      </c>
      <c r="H12" s="4" t="s">
        <v>344</v>
      </c>
      <c r="I12" s="4" t="s">
        <v>212</v>
      </c>
      <c r="J12" s="4" t="s">
        <v>204</v>
      </c>
      <c r="K12" s="4" t="s">
        <v>5784</v>
      </c>
      <c r="L12" s="4" t="s">
        <v>5785</v>
      </c>
      <c r="M12" s="4" t="s">
        <v>205</v>
      </c>
      <c r="N12" s="4" t="s">
        <v>321</v>
      </c>
      <c r="O12" s="4" t="s">
        <v>206</v>
      </c>
      <c r="P12" s="4">
        <v>200000000</v>
      </c>
      <c r="Q12" s="4">
        <v>200000000</v>
      </c>
      <c r="R12" s="4">
        <v>0</v>
      </c>
      <c r="S12" s="4" t="s">
        <v>216</v>
      </c>
      <c r="T12" s="3" t="s">
        <v>24</v>
      </c>
      <c r="U12" s="4" t="s">
        <v>24</v>
      </c>
      <c r="V12" s="4"/>
      <c r="W12" s="4" t="s">
        <v>24</v>
      </c>
      <c r="X12" s="4"/>
      <c r="Y12" s="4" t="s">
        <v>24</v>
      </c>
    </row>
    <row r="13" spans="1:25" ht="15.75" thickBot="1" x14ac:dyDescent="0.3">
      <c r="A13" s="1">
        <v>3</v>
      </c>
      <c r="B13" t="s">
        <v>4459</v>
      </c>
      <c r="C13" s="4" t="s">
        <v>26</v>
      </c>
      <c r="D13" s="4"/>
      <c r="E13" s="4" t="s">
        <v>5161</v>
      </c>
      <c r="F13" s="3">
        <v>38841</v>
      </c>
      <c r="G13" s="4" t="s">
        <v>210</v>
      </c>
      <c r="H13" s="4" t="s">
        <v>334</v>
      </c>
      <c r="I13" s="4" t="s">
        <v>212</v>
      </c>
      <c r="J13" s="4" t="s">
        <v>204</v>
      </c>
      <c r="K13" s="4" t="s">
        <v>5782</v>
      </c>
      <c r="L13" s="4" t="s">
        <v>5786</v>
      </c>
      <c r="M13" s="4" t="s">
        <v>222</v>
      </c>
      <c r="N13" s="4" t="s">
        <v>486</v>
      </c>
      <c r="O13" s="4" t="s">
        <v>224</v>
      </c>
      <c r="P13" s="4">
        <v>3000000000000</v>
      </c>
      <c r="Q13" s="4">
        <v>3000000000000</v>
      </c>
      <c r="R13" s="4">
        <v>0</v>
      </c>
      <c r="S13" s="4" t="s">
        <v>216</v>
      </c>
      <c r="T13" s="3" t="s">
        <v>24</v>
      </c>
      <c r="U13" s="4" t="s">
        <v>24</v>
      </c>
      <c r="V13" s="4"/>
      <c r="W13" s="4" t="s">
        <v>24</v>
      </c>
      <c r="X13" s="4"/>
      <c r="Y13" s="4" t="s">
        <v>24</v>
      </c>
    </row>
    <row r="14" spans="1:25" ht="15.75" thickBot="1" x14ac:dyDescent="0.3">
      <c r="A14" s="1">
        <v>4</v>
      </c>
      <c r="B14" t="s">
        <v>4461</v>
      </c>
      <c r="C14" s="4" t="s">
        <v>26</v>
      </c>
      <c r="D14" s="4"/>
      <c r="E14" s="4" t="s">
        <v>5162</v>
      </c>
      <c r="F14" s="3">
        <v>38902</v>
      </c>
      <c r="G14" s="4" t="s">
        <v>210</v>
      </c>
      <c r="H14" s="4" t="s">
        <v>326</v>
      </c>
      <c r="I14" s="4" t="s">
        <v>212</v>
      </c>
      <c r="J14" s="4" t="s">
        <v>204</v>
      </c>
      <c r="K14" s="4" t="s">
        <v>5782</v>
      </c>
      <c r="L14" s="4" t="s">
        <v>5787</v>
      </c>
      <c r="M14" s="4" t="s">
        <v>298</v>
      </c>
      <c r="N14" s="4" t="s">
        <v>1364</v>
      </c>
      <c r="O14" s="4" t="s">
        <v>235</v>
      </c>
      <c r="P14" s="4">
        <v>450000000</v>
      </c>
      <c r="Q14" s="4">
        <v>450000000</v>
      </c>
      <c r="R14" s="4">
        <v>0</v>
      </c>
      <c r="S14" s="4" t="s">
        <v>216</v>
      </c>
      <c r="T14" s="3" t="s">
        <v>24</v>
      </c>
      <c r="U14" s="4" t="s">
        <v>24</v>
      </c>
      <c r="V14" s="4"/>
      <c r="W14" s="4" t="s">
        <v>24</v>
      </c>
      <c r="X14" s="4"/>
      <c r="Y14" s="4" t="s">
        <v>24</v>
      </c>
    </row>
    <row r="15" spans="1:25" ht="15.75" thickBot="1" x14ac:dyDescent="0.3">
      <c r="A15" s="1">
        <v>5</v>
      </c>
      <c r="B15" t="s">
        <v>4463</v>
      </c>
      <c r="C15" s="4" t="s">
        <v>26</v>
      </c>
      <c r="D15" s="4"/>
      <c r="E15" s="4" t="s">
        <v>5163</v>
      </c>
      <c r="F15" s="3">
        <v>39058</v>
      </c>
      <c r="G15" s="4" t="s">
        <v>210</v>
      </c>
      <c r="H15" s="4" t="s">
        <v>326</v>
      </c>
      <c r="I15" s="4" t="s">
        <v>212</v>
      </c>
      <c r="J15" s="4" t="s">
        <v>204</v>
      </c>
      <c r="K15" s="4" t="s">
        <v>5784</v>
      </c>
      <c r="L15" s="4" t="s">
        <v>5788</v>
      </c>
      <c r="M15" s="4" t="s">
        <v>205</v>
      </c>
      <c r="N15" s="4" t="s">
        <v>321</v>
      </c>
      <c r="O15" s="4" t="s">
        <v>235</v>
      </c>
      <c r="P15" s="4">
        <v>128000000</v>
      </c>
      <c r="Q15" s="4">
        <v>128000000</v>
      </c>
      <c r="R15" s="4">
        <v>0</v>
      </c>
      <c r="S15" s="4" t="s">
        <v>216</v>
      </c>
      <c r="T15" s="3" t="s">
        <v>24</v>
      </c>
      <c r="U15" s="4" t="s">
        <v>24</v>
      </c>
      <c r="V15" s="4"/>
      <c r="W15" s="4" t="s">
        <v>24</v>
      </c>
      <c r="X15" s="4"/>
      <c r="Y15" s="4" t="s">
        <v>24</v>
      </c>
    </row>
    <row r="16" spans="1:25" ht="15.75" thickBot="1" x14ac:dyDescent="0.3">
      <c r="A16" s="1">
        <v>6</v>
      </c>
      <c r="B16" t="s">
        <v>4465</v>
      </c>
      <c r="C16" s="4" t="s">
        <v>26</v>
      </c>
      <c r="D16" s="4"/>
      <c r="E16" s="4" t="s">
        <v>5164</v>
      </c>
      <c r="F16" s="3">
        <v>40433</v>
      </c>
      <c r="G16" s="4" t="s">
        <v>210</v>
      </c>
      <c r="H16" s="4" t="s">
        <v>344</v>
      </c>
      <c r="I16" s="4" t="s">
        <v>212</v>
      </c>
      <c r="J16" s="4" t="s">
        <v>204</v>
      </c>
      <c r="K16" s="4" t="s">
        <v>5782</v>
      </c>
      <c r="L16" s="4" t="s">
        <v>5789</v>
      </c>
      <c r="M16" s="4" t="s">
        <v>275</v>
      </c>
      <c r="N16" s="4" t="s">
        <v>1037</v>
      </c>
      <c r="O16" s="4" t="s">
        <v>206</v>
      </c>
      <c r="P16" s="4">
        <v>850000000</v>
      </c>
      <c r="Q16" s="4">
        <v>850000000</v>
      </c>
      <c r="R16" s="4">
        <v>901795381</v>
      </c>
      <c r="S16" s="4" t="s">
        <v>216</v>
      </c>
      <c r="T16" s="3" t="s">
        <v>24</v>
      </c>
      <c r="U16" s="4" t="s">
        <v>24</v>
      </c>
      <c r="V16" s="4"/>
      <c r="W16" s="4" t="s">
        <v>24</v>
      </c>
      <c r="X16" s="4"/>
      <c r="Y16" s="4" t="s">
        <v>24</v>
      </c>
    </row>
    <row r="17" spans="1:25" ht="15.75" thickBot="1" x14ac:dyDescent="0.3">
      <c r="A17" s="1">
        <v>7</v>
      </c>
      <c r="B17" t="s">
        <v>4467</v>
      </c>
      <c r="C17" s="4" t="s">
        <v>26</v>
      </c>
      <c r="D17" s="4"/>
      <c r="E17" s="4" t="s">
        <v>5165</v>
      </c>
      <c r="F17" s="3">
        <v>40433</v>
      </c>
      <c r="G17" s="4" t="s">
        <v>210</v>
      </c>
      <c r="H17" s="4" t="s">
        <v>334</v>
      </c>
      <c r="I17" s="4" t="s">
        <v>212</v>
      </c>
      <c r="J17" s="4" t="s">
        <v>204</v>
      </c>
      <c r="K17" s="4" t="s">
        <v>5782</v>
      </c>
      <c r="L17" s="4" t="s">
        <v>5790</v>
      </c>
      <c r="M17" s="4" t="s">
        <v>205</v>
      </c>
      <c r="N17" s="4" t="s">
        <v>321</v>
      </c>
      <c r="O17" s="4" t="s">
        <v>224</v>
      </c>
      <c r="P17" s="4">
        <v>0</v>
      </c>
      <c r="Q17" s="4">
        <v>0</v>
      </c>
      <c r="R17" s="4">
        <v>0</v>
      </c>
      <c r="S17" s="4" t="s">
        <v>216</v>
      </c>
      <c r="T17" s="3" t="s">
        <v>24</v>
      </c>
      <c r="U17" s="4" t="s">
        <v>24</v>
      </c>
      <c r="V17" s="4"/>
      <c r="W17" s="4" t="s">
        <v>24</v>
      </c>
      <c r="X17" s="4"/>
      <c r="Y17" s="4" t="s">
        <v>24</v>
      </c>
    </row>
    <row r="18" spans="1:25" ht="15.75" thickBot="1" x14ac:dyDescent="0.3">
      <c r="A18" s="1">
        <v>8</v>
      </c>
      <c r="B18" t="s">
        <v>4469</v>
      </c>
      <c r="C18" s="4" t="s">
        <v>26</v>
      </c>
      <c r="D18" s="4"/>
      <c r="E18" s="4" t="s">
        <v>5166</v>
      </c>
      <c r="F18" s="3">
        <v>39293</v>
      </c>
      <c r="G18" s="4" t="s">
        <v>210</v>
      </c>
      <c r="H18" s="4" t="s">
        <v>344</v>
      </c>
      <c r="I18" s="4" t="s">
        <v>212</v>
      </c>
      <c r="J18" s="4" t="s">
        <v>204</v>
      </c>
      <c r="K18" s="4" t="s">
        <v>5791</v>
      </c>
      <c r="L18" s="4" t="s">
        <v>5792</v>
      </c>
      <c r="M18" s="4" t="s">
        <v>222</v>
      </c>
      <c r="N18" s="4" t="s">
        <v>486</v>
      </c>
      <c r="O18" s="4" t="s">
        <v>206</v>
      </c>
      <c r="P18" s="4">
        <v>625000000</v>
      </c>
      <c r="Q18" s="4">
        <v>625000000</v>
      </c>
      <c r="R18" s="4">
        <v>0</v>
      </c>
      <c r="S18" s="4" t="s">
        <v>216</v>
      </c>
      <c r="T18" s="3" t="s">
        <v>24</v>
      </c>
      <c r="U18" s="4" t="s">
        <v>24</v>
      </c>
      <c r="V18" s="4"/>
      <c r="W18" s="4" t="s">
        <v>24</v>
      </c>
      <c r="X18" s="4"/>
      <c r="Y18" s="4" t="s">
        <v>24</v>
      </c>
    </row>
    <row r="19" spans="1:25" ht="15.75" thickBot="1" x14ac:dyDescent="0.3">
      <c r="A19" s="1">
        <v>9</v>
      </c>
      <c r="B19" t="s">
        <v>4471</v>
      </c>
      <c r="C19" s="4" t="s">
        <v>26</v>
      </c>
      <c r="D19" s="4"/>
      <c r="E19" s="4" t="s">
        <v>5167</v>
      </c>
      <c r="F19" s="3">
        <v>40433</v>
      </c>
      <c r="G19" s="4" t="s">
        <v>210</v>
      </c>
      <c r="H19" s="4" t="s">
        <v>326</v>
      </c>
      <c r="I19" s="4" t="s">
        <v>212</v>
      </c>
      <c r="J19" s="4" t="s">
        <v>204</v>
      </c>
      <c r="K19" s="4" t="s">
        <v>5782</v>
      </c>
      <c r="L19" s="4" t="s">
        <v>5793</v>
      </c>
      <c r="M19" s="4" t="s">
        <v>222</v>
      </c>
      <c r="N19" s="4" t="s">
        <v>486</v>
      </c>
      <c r="O19" s="4" t="s">
        <v>206</v>
      </c>
      <c r="P19" s="4">
        <v>200000000</v>
      </c>
      <c r="Q19" s="4">
        <v>200000000</v>
      </c>
      <c r="R19" s="4">
        <v>0</v>
      </c>
      <c r="S19" s="4" t="s">
        <v>216</v>
      </c>
      <c r="T19" s="3" t="s">
        <v>24</v>
      </c>
      <c r="U19" s="4" t="s">
        <v>24</v>
      </c>
      <c r="V19" s="4"/>
      <c r="W19" s="4" t="s">
        <v>24</v>
      </c>
      <c r="X19" s="4"/>
      <c r="Y19" s="4" t="s">
        <v>24</v>
      </c>
    </row>
    <row r="20" spans="1:25" ht="15.75" thickBot="1" x14ac:dyDescent="0.3">
      <c r="A20" s="1">
        <v>10</v>
      </c>
      <c r="B20" t="s">
        <v>93</v>
      </c>
      <c r="C20" s="4" t="s">
        <v>26</v>
      </c>
      <c r="D20" s="4"/>
      <c r="E20" s="4" t="s">
        <v>5168</v>
      </c>
      <c r="F20" s="3">
        <v>40433</v>
      </c>
      <c r="G20" s="4" t="s">
        <v>210</v>
      </c>
      <c r="H20" s="4" t="s">
        <v>344</v>
      </c>
      <c r="I20" s="4" t="s">
        <v>212</v>
      </c>
      <c r="J20" s="4" t="s">
        <v>204</v>
      </c>
      <c r="K20" s="4" t="s">
        <v>5791</v>
      </c>
      <c r="L20" s="4" t="s">
        <v>5794</v>
      </c>
      <c r="M20" s="4" t="s">
        <v>222</v>
      </c>
      <c r="N20" s="4" t="s">
        <v>486</v>
      </c>
      <c r="O20" s="4" t="s">
        <v>206</v>
      </c>
      <c r="P20" s="4">
        <v>79000000</v>
      </c>
      <c r="Q20" s="4">
        <v>79000000</v>
      </c>
      <c r="R20" s="4">
        <v>0</v>
      </c>
      <c r="S20" s="4" t="s">
        <v>216</v>
      </c>
      <c r="T20" s="3" t="s">
        <v>24</v>
      </c>
      <c r="U20" s="4" t="s">
        <v>24</v>
      </c>
      <c r="V20" s="4"/>
      <c r="W20" s="4" t="s">
        <v>24</v>
      </c>
      <c r="X20" s="4"/>
      <c r="Y20" s="4" t="s">
        <v>24</v>
      </c>
    </row>
    <row r="21" spans="1:25" ht="15.75" thickBot="1" x14ac:dyDescent="0.3">
      <c r="A21" s="1">
        <v>11</v>
      </c>
      <c r="B21" t="s">
        <v>4474</v>
      </c>
      <c r="C21" s="4" t="s">
        <v>26</v>
      </c>
      <c r="D21" s="4"/>
      <c r="E21" s="4" t="s">
        <v>5169</v>
      </c>
      <c r="F21" s="3">
        <v>40433</v>
      </c>
      <c r="G21" s="4" t="s">
        <v>210</v>
      </c>
      <c r="H21" s="4" t="s">
        <v>342</v>
      </c>
      <c r="I21" s="4" t="s">
        <v>212</v>
      </c>
      <c r="J21" s="4" t="s">
        <v>213</v>
      </c>
      <c r="K21" s="4" t="s">
        <v>5795</v>
      </c>
      <c r="L21" s="4" t="s">
        <v>5796</v>
      </c>
      <c r="M21" s="4" t="s">
        <v>222</v>
      </c>
      <c r="N21" s="4" t="s">
        <v>486</v>
      </c>
      <c r="O21" s="4" t="s">
        <v>206</v>
      </c>
      <c r="P21" s="4">
        <v>9900000000</v>
      </c>
      <c r="Q21" s="4">
        <v>9900000000</v>
      </c>
      <c r="R21" s="4">
        <v>0</v>
      </c>
      <c r="S21" s="4" t="s">
        <v>216</v>
      </c>
      <c r="T21" s="3" t="s">
        <v>24</v>
      </c>
      <c r="U21" s="4" t="s">
        <v>24</v>
      </c>
      <c r="V21" s="4"/>
      <c r="W21" s="4" t="s">
        <v>24</v>
      </c>
      <c r="X21" s="4"/>
      <c r="Y21" s="4" t="s">
        <v>24</v>
      </c>
    </row>
    <row r="22" spans="1:25" ht="15.75" thickBot="1" x14ac:dyDescent="0.3">
      <c r="A22" s="1">
        <v>12</v>
      </c>
      <c r="B22" t="s">
        <v>4476</v>
      </c>
      <c r="C22" s="4" t="s">
        <v>26</v>
      </c>
      <c r="D22" s="4"/>
      <c r="E22" s="4" t="s">
        <v>5170</v>
      </c>
      <c r="F22" s="3">
        <v>40433</v>
      </c>
      <c r="G22" s="4" t="s">
        <v>210</v>
      </c>
      <c r="H22" s="4" t="s">
        <v>344</v>
      </c>
      <c r="I22" s="4" t="s">
        <v>212</v>
      </c>
      <c r="J22" s="4" t="s">
        <v>213</v>
      </c>
      <c r="K22" s="4" t="s">
        <v>5795</v>
      </c>
      <c r="L22" s="4" t="s">
        <v>5797</v>
      </c>
      <c r="M22" s="4" t="s">
        <v>263</v>
      </c>
      <c r="N22" s="4" t="s">
        <v>952</v>
      </c>
      <c r="O22" s="4" t="s">
        <v>206</v>
      </c>
      <c r="P22" s="4">
        <v>127000000</v>
      </c>
      <c r="Q22" s="4">
        <v>127000000</v>
      </c>
      <c r="R22" s="4">
        <v>0</v>
      </c>
      <c r="S22" s="4" t="s">
        <v>216</v>
      </c>
      <c r="T22" s="3" t="s">
        <v>24</v>
      </c>
      <c r="U22" s="4" t="s">
        <v>24</v>
      </c>
      <c r="V22" s="4"/>
      <c r="W22" s="4" t="s">
        <v>24</v>
      </c>
      <c r="X22" s="4"/>
      <c r="Y22" s="4" t="s">
        <v>24</v>
      </c>
    </row>
    <row r="23" spans="1:25" ht="15.75" thickBot="1" x14ac:dyDescent="0.3">
      <c r="A23" s="1">
        <v>13</v>
      </c>
      <c r="B23" t="s">
        <v>4478</v>
      </c>
      <c r="C23" s="4" t="s">
        <v>26</v>
      </c>
      <c r="D23" s="4"/>
      <c r="E23" s="4" t="s">
        <v>5171</v>
      </c>
      <c r="F23" s="3">
        <v>44942</v>
      </c>
      <c r="G23" s="4" t="s">
        <v>210</v>
      </c>
      <c r="H23" s="4" t="s">
        <v>344</v>
      </c>
      <c r="I23" s="4" t="s">
        <v>212</v>
      </c>
      <c r="J23" s="4" t="s">
        <v>204</v>
      </c>
      <c r="K23" s="4" t="s">
        <v>5798</v>
      </c>
      <c r="L23" s="4" t="s">
        <v>5799</v>
      </c>
      <c r="M23" s="4" t="s">
        <v>222</v>
      </c>
      <c r="N23" s="4" t="s">
        <v>486</v>
      </c>
      <c r="O23" s="4" t="s">
        <v>206</v>
      </c>
      <c r="P23" s="4">
        <v>2000000000</v>
      </c>
      <c r="Q23" s="4">
        <v>2000000000</v>
      </c>
      <c r="R23" s="4">
        <v>0</v>
      </c>
      <c r="S23" s="4" t="s">
        <v>216</v>
      </c>
      <c r="T23" s="3" t="s">
        <v>24</v>
      </c>
      <c r="U23" s="4" t="s">
        <v>24</v>
      </c>
      <c r="V23" s="4"/>
      <c r="W23" s="4" t="s">
        <v>24</v>
      </c>
      <c r="X23" s="4"/>
      <c r="Y23" s="4" t="s">
        <v>24</v>
      </c>
    </row>
    <row r="24" spans="1:25" ht="15.75" thickBot="1" x14ac:dyDescent="0.3">
      <c r="A24" s="1">
        <v>14</v>
      </c>
      <c r="B24" t="s">
        <v>4480</v>
      </c>
      <c r="C24" s="4" t="s">
        <v>26</v>
      </c>
      <c r="D24" s="4"/>
      <c r="E24" s="4" t="s">
        <v>5172</v>
      </c>
      <c r="F24" s="3">
        <v>40246</v>
      </c>
      <c r="G24" s="4" t="s">
        <v>210</v>
      </c>
      <c r="H24" s="4" t="s">
        <v>344</v>
      </c>
      <c r="I24" s="4" t="s">
        <v>212</v>
      </c>
      <c r="J24" s="4" t="s">
        <v>204</v>
      </c>
      <c r="K24" s="4" t="s">
        <v>5791</v>
      </c>
      <c r="L24" s="4" t="s">
        <v>5800</v>
      </c>
      <c r="M24" s="4" t="s">
        <v>205</v>
      </c>
      <c r="N24" s="4" t="s">
        <v>321</v>
      </c>
      <c r="O24" s="4" t="s">
        <v>206</v>
      </c>
      <c r="P24" s="4">
        <v>66981992</v>
      </c>
      <c r="Q24" s="4">
        <v>66981992</v>
      </c>
      <c r="R24" s="4">
        <v>0</v>
      </c>
      <c r="S24" s="4" t="s">
        <v>216</v>
      </c>
      <c r="T24" s="3" t="s">
        <v>24</v>
      </c>
      <c r="U24" s="4" t="s">
        <v>24</v>
      </c>
      <c r="V24" s="4"/>
      <c r="W24" s="4" t="s">
        <v>24</v>
      </c>
      <c r="X24" s="4"/>
      <c r="Y24" s="4" t="s">
        <v>24</v>
      </c>
    </row>
    <row r="25" spans="1:25" ht="15.75" thickBot="1" x14ac:dyDescent="0.3">
      <c r="A25" s="1">
        <v>15</v>
      </c>
      <c r="B25" t="s">
        <v>4482</v>
      </c>
      <c r="C25" s="4" t="s">
        <v>26</v>
      </c>
      <c r="D25" s="4"/>
      <c r="E25" s="4" t="s">
        <v>5173</v>
      </c>
      <c r="F25" s="3">
        <v>40433</v>
      </c>
      <c r="G25" s="4" t="s">
        <v>210</v>
      </c>
      <c r="H25" s="4" t="s">
        <v>326</v>
      </c>
      <c r="I25" s="4" t="s">
        <v>212</v>
      </c>
      <c r="J25" s="4" t="s">
        <v>204</v>
      </c>
      <c r="K25" s="4" t="s">
        <v>5784</v>
      </c>
      <c r="L25" s="4" t="s">
        <v>5801</v>
      </c>
      <c r="M25" s="4" t="s">
        <v>222</v>
      </c>
      <c r="N25" s="4" t="s">
        <v>486</v>
      </c>
      <c r="O25" s="4" t="s">
        <v>206</v>
      </c>
      <c r="P25" s="4">
        <v>400000000</v>
      </c>
      <c r="Q25" s="4">
        <v>400000000</v>
      </c>
      <c r="R25" s="4">
        <v>718533198</v>
      </c>
      <c r="S25" s="4" t="s">
        <v>216</v>
      </c>
      <c r="T25" s="3" t="s">
        <v>24</v>
      </c>
      <c r="U25" s="4" t="s">
        <v>24</v>
      </c>
      <c r="V25" s="4"/>
      <c r="W25" s="4" t="s">
        <v>24</v>
      </c>
      <c r="X25" s="4"/>
      <c r="Y25" s="4" t="s">
        <v>24</v>
      </c>
    </row>
    <row r="26" spans="1:25" ht="15.75" thickBot="1" x14ac:dyDescent="0.3">
      <c r="A26" s="1">
        <v>16</v>
      </c>
      <c r="B26" t="s">
        <v>4484</v>
      </c>
      <c r="C26" s="4" t="s">
        <v>26</v>
      </c>
      <c r="D26" s="4"/>
      <c r="E26" s="4" t="s">
        <v>5174</v>
      </c>
      <c r="F26" s="3">
        <v>40433</v>
      </c>
      <c r="G26" s="4" t="s">
        <v>210</v>
      </c>
      <c r="H26" s="4" t="s">
        <v>344</v>
      </c>
      <c r="I26" s="4" t="s">
        <v>212</v>
      </c>
      <c r="J26" s="4" t="s">
        <v>213</v>
      </c>
      <c r="K26" s="4" t="s">
        <v>5795</v>
      </c>
      <c r="L26" s="4" t="s">
        <v>5802</v>
      </c>
      <c r="M26" s="4" t="s">
        <v>222</v>
      </c>
      <c r="N26" s="4" t="s">
        <v>486</v>
      </c>
      <c r="O26" s="4" t="s">
        <v>206</v>
      </c>
      <c r="P26" s="4">
        <v>575000000</v>
      </c>
      <c r="Q26" s="4">
        <v>575000000</v>
      </c>
      <c r="R26" s="4">
        <v>0</v>
      </c>
      <c r="S26" s="4" t="s">
        <v>216</v>
      </c>
      <c r="T26" s="3" t="s">
        <v>24</v>
      </c>
      <c r="U26" s="4" t="s">
        <v>24</v>
      </c>
      <c r="V26" s="4"/>
      <c r="W26" s="4" t="s">
        <v>24</v>
      </c>
      <c r="X26" s="4"/>
      <c r="Y26" s="4" t="s">
        <v>24</v>
      </c>
    </row>
    <row r="27" spans="1:25" ht="15.75" thickBot="1" x14ac:dyDescent="0.3">
      <c r="A27" s="1">
        <v>17</v>
      </c>
      <c r="B27" t="s">
        <v>4486</v>
      </c>
      <c r="C27" s="4" t="s">
        <v>26</v>
      </c>
      <c r="D27" s="4"/>
      <c r="E27" s="4" t="s">
        <v>5175</v>
      </c>
      <c r="F27" s="3">
        <v>40433</v>
      </c>
      <c r="G27" s="4" t="s">
        <v>210</v>
      </c>
      <c r="H27" s="4" t="s">
        <v>344</v>
      </c>
      <c r="I27" s="4" t="s">
        <v>212</v>
      </c>
      <c r="J27" s="4" t="s">
        <v>213</v>
      </c>
      <c r="K27" s="4" t="s">
        <v>5795</v>
      </c>
      <c r="L27" s="4" t="s">
        <v>5803</v>
      </c>
      <c r="M27" s="4" t="s">
        <v>304</v>
      </c>
      <c r="N27" s="4" t="s">
        <v>1435</v>
      </c>
      <c r="O27" s="4" t="s">
        <v>235</v>
      </c>
      <c r="P27" s="4">
        <v>52500000</v>
      </c>
      <c r="Q27" s="4">
        <v>52500000</v>
      </c>
      <c r="R27" s="4">
        <v>0</v>
      </c>
      <c r="S27" s="4" t="s">
        <v>216</v>
      </c>
      <c r="T27" s="3" t="s">
        <v>24</v>
      </c>
      <c r="U27" s="4" t="s">
        <v>24</v>
      </c>
      <c r="V27" s="4"/>
      <c r="W27" s="4" t="s">
        <v>24</v>
      </c>
      <c r="X27" s="4"/>
      <c r="Y27" s="4" t="s">
        <v>24</v>
      </c>
    </row>
    <row r="28" spans="1:25" ht="15.75" thickBot="1" x14ac:dyDescent="0.3">
      <c r="A28" s="1">
        <v>18</v>
      </c>
      <c r="B28" t="s">
        <v>4488</v>
      </c>
      <c r="C28" s="4" t="s">
        <v>26</v>
      </c>
      <c r="D28" s="4"/>
      <c r="E28" s="4" t="s">
        <v>5176</v>
      </c>
      <c r="F28" s="3">
        <v>40433</v>
      </c>
      <c r="G28" s="4" t="s">
        <v>210</v>
      </c>
      <c r="H28" s="4" t="s">
        <v>344</v>
      </c>
      <c r="I28" s="4" t="s">
        <v>212</v>
      </c>
      <c r="J28" s="4" t="s">
        <v>213</v>
      </c>
      <c r="K28" s="4" t="s">
        <v>5795</v>
      </c>
      <c r="L28" s="4" t="s">
        <v>5804</v>
      </c>
      <c r="M28" s="4" t="s">
        <v>304</v>
      </c>
      <c r="N28" s="4" t="s">
        <v>1435</v>
      </c>
      <c r="O28" s="4" t="s">
        <v>235</v>
      </c>
      <c r="P28" s="4">
        <v>123000000</v>
      </c>
      <c r="Q28" s="4">
        <v>123000000</v>
      </c>
      <c r="R28" s="4">
        <v>0</v>
      </c>
      <c r="S28" s="4" t="s">
        <v>216</v>
      </c>
      <c r="T28" s="3" t="s">
        <v>24</v>
      </c>
      <c r="U28" s="4" t="s">
        <v>24</v>
      </c>
      <c r="V28" s="4"/>
      <c r="W28" s="4" t="s">
        <v>24</v>
      </c>
      <c r="X28" s="4"/>
      <c r="Y28" s="4" t="s">
        <v>24</v>
      </c>
    </row>
    <row r="29" spans="1:25" ht="15.75" thickBot="1" x14ac:dyDescent="0.3">
      <c r="A29" s="1">
        <v>19</v>
      </c>
      <c r="B29" t="s">
        <v>4490</v>
      </c>
      <c r="C29" s="4" t="s">
        <v>26</v>
      </c>
      <c r="D29" s="4"/>
      <c r="E29" s="4" t="s">
        <v>5177</v>
      </c>
      <c r="F29" s="3">
        <v>40433</v>
      </c>
      <c r="G29" s="4" t="s">
        <v>210</v>
      </c>
      <c r="H29" s="4" t="s">
        <v>342</v>
      </c>
      <c r="I29" s="4" t="s">
        <v>212</v>
      </c>
      <c r="J29" s="4" t="s">
        <v>213</v>
      </c>
      <c r="K29" s="4" t="s">
        <v>5795</v>
      </c>
      <c r="L29" s="4" t="s">
        <v>5805</v>
      </c>
      <c r="M29" s="4" t="s">
        <v>222</v>
      </c>
      <c r="N29" s="4" t="s">
        <v>486</v>
      </c>
      <c r="O29" s="4" t="s">
        <v>224</v>
      </c>
      <c r="P29" s="4">
        <v>175000000</v>
      </c>
      <c r="Q29" s="4">
        <v>175000000</v>
      </c>
      <c r="R29" s="4">
        <v>0</v>
      </c>
      <c r="S29" s="4" t="s">
        <v>216</v>
      </c>
      <c r="T29" s="3" t="s">
        <v>24</v>
      </c>
      <c r="U29" s="4" t="s">
        <v>24</v>
      </c>
      <c r="V29" s="4"/>
      <c r="W29" s="4" t="s">
        <v>24</v>
      </c>
      <c r="X29" s="4"/>
      <c r="Y29" s="4" t="s">
        <v>24</v>
      </c>
    </row>
    <row r="30" spans="1:25" ht="15.75" thickBot="1" x14ac:dyDescent="0.3">
      <c r="A30" s="1">
        <v>20</v>
      </c>
      <c r="B30" t="s">
        <v>4553</v>
      </c>
      <c r="C30" s="4" t="s">
        <v>26</v>
      </c>
      <c r="D30" s="4"/>
      <c r="E30" s="4" t="s">
        <v>5178</v>
      </c>
      <c r="F30" s="3">
        <v>40433</v>
      </c>
      <c r="G30" s="4" t="s">
        <v>210</v>
      </c>
      <c r="H30" s="4" t="s">
        <v>344</v>
      </c>
      <c r="I30" s="4" t="s">
        <v>212</v>
      </c>
      <c r="J30" s="4" t="s">
        <v>213</v>
      </c>
      <c r="K30" s="4" t="s">
        <v>5795</v>
      </c>
      <c r="L30" s="4" t="s">
        <v>5806</v>
      </c>
      <c r="M30" s="4" t="s">
        <v>222</v>
      </c>
      <c r="N30" s="4" t="s">
        <v>486</v>
      </c>
      <c r="O30" s="4" t="s">
        <v>235</v>
      </c>
      <c r="P30" s="4">
        <v>142000000</v>
      </c>
      <c r="Q30" s="4">
        <v>142000000</v>
      </c>
      <c r="R30" s="4">
        <v>0</v>
      </c>
      <c r="S30" s="4" t="s">
        <v>216</v>
      </c>
      <c r="T30" s="3" t="s">
        <v>24</v>
      </c>
      <c r="U30" s="4" t="s">
        <v>24</v>
      </c>
      <c r="V30" s="4"/>
      <c r="W30" s="4" t="s">
        <v>24</v>
      </c>
      <c r="X30" s="4"/>
      <c r="Y30" s="4" t="s">
        <v>24</v>
      </c>
    </row>
    <row r="31" spans="1:25" ht="15.75" thickBot="1" x14ac:dyDescent="0.3">
      <c r="A31" s="1">
        <v>21</v>
      </c>
      <c r="B31" t="s">
        <v>4554</v>
      </c>
      <c r="C31" s="4" t="s">
        <v>26</v>
      </c>
      <c r="D31" s="4"/>
      <c r="E31" s="4" t="s">
        <v>5179</v>
      </c>
      <c r="F31" s="3">
        <v>40504</v>
      </c>
      <c r="G31" s="4" t="s">
        <v>210</v>
      </c>
      <c r="H31" s="4" t="s">
        <v>342</v>
      </c>
      <c r="I31" s="4" t="s">
        <v>212</v>
      </c>
      <c r="J31" s="4" t="s">
        <v>213</v>
      </c>
      <c r="K31" s="4" t="s">
        <v>5795</v>
      </c>
      <c r="L31" s="4" t="s">
        <v>5807</v>
      </c>
      <c r="M31" s="4" t="s">
        <v>278</v>
      </c>
      <c r="N31" s="4" t="s">
        <v>1067</v>
      </c>
      <c r="O31" s="4" t="s">
        <v>235</v>
      </c>
      <c r="P31" s="4">
        <v>2000000000000</v>
      </c>
      <c r="Q31" s="4">
        <v>2000000000000</v>
      </c>
      <c r="R31" s="4">
        <v>0</v>
      </c>
      <c r="S31" s="4" t="s">
        <v>216</v>
      </c>
      <c r="T31" s="3" t="s">
        <v>24</v>
      </c>
      <c r="U31" s="4" t="s">
        <v>24</v>
      </c>
      <c r="V31" s="4"/>
      <c r="W31" s="4" t="s">
        <v>24</v>
      </c>
      <c r="X31" s="4"/>
      <c r="Y31" s="4" t="s">
        <v>24</v>
      </c>
    </row>
    <row r="32" spans="1:25" ht="15.75" thickBot="1" x14ac:dyDescent="0.3">
      <c r="A32" s="1">
        <v>22</v>
      </c>
      <c r="B32" t="s">
        <v>4555</v>
      </c>
      <c r="C32" s="4" t="s">
        <v>26</v>
      </c>
      <c r="D32" s="4"/>
      <c r="E32" s="4" t="s">
        <v>5180</v>
      </c>
      <c r="F32" s="3">
        <v>40433</v>
      </c>
      <c r="G32" s="4" t="s">
        <v>210</v>
      </c>
      <c r="H32" s="4" t="s">
        <v>334</v>
      </c>
      <c r="I32" s="4" t="s">
        <v>212</v>
      </c>
      <c r="J32" s="4" t="s">
        <v>204</v>
      </c>
      <c r="K32" s="4" t="s">
        <v>5798</v>
      </c>
      <c r="L32" s="4" t="s">
        <v>5808</v>
      </c>
      <c r="M32" s="4" t="s">
        <v>222</v>
      </c>
      <c r="N32" s="4" t="s">
        <v>486</v>
      </c>
      <c r="O32" s="4" t="s">
        <v>235</v>
      </c>
      <c r="P32" s="4">
        <v>4500000000</v>
      </c>
      <c r="Q32" s="4">
        <v>4500000000</v>
      </c>
      <c r="R32" s="4">
        <v>0</v>
      </c>
      <c r="S32" s="4" t="s">
        <v>216</v>
      </c>
      <c r="T32" s="3" t="s">
        <v>24</v>
      </c>
      <c r="U32" s="4" t="s">
        <v>24</v>
      </c>
      <c r="V32" s="4"/>
      <c r="W32" s="4" t="s">
        <v>24</v>
      </c>
      <c r="X32" s="4"/>
      <c r="Y32" s="4" t="s">
        <v>24</v>
      </c>
    </row>
    <row r="33" spans="1:25" ht="15.75" thickBot="1" x14ac:dyDescent="0.3">
      <c r="A33" s="1">
        <v>23</v>
      </c>
      <c r="B33" t="s">
        <v>4556</v>
      </c>
      <c r="C33" s="4" t="s">
        <v>26</v>
      </c>
      <c r="D33" s="4"/>
      <c r="E33" s="4" t="s">
        <v>5181</v>
      </c>
      <c r="F33" s="3">
        <v>40433</v>
      </c>
      <c r="G33" s="4" t="s">
        <v>210</v>
      </c>
      <c r="H33" s="4" t="s">
        <v>342</v>
      </c>
      <c r="I33" s="4" t="s">
        <v>212</v>
      </c>
      <c r="J33" s="4" t="s">
        <v>213</v>
      </c>
      <c r="K33" s="4" t="s">
        <v>5795</v>
      </c>
      <c r="L33" s="4" t="s">
        <v>5809</v>
      </c>
      <c r="M33" s="4" t="s">
        <v>278</v>
      </c>
      <c r="N33" s="4" t="s">
        <v>1067</v>
      </c>
      <c r="O33" s="4" t="s">
        <v>235</v>
      </c>
      <c r="P33" s="4">
        <v>650000000000</v>
      </c>
      <c r="Q33" s="4">
        <v>650000000000</v>
      </c>
      <c r="R33" s="4">
        <v>0</v>
      </c>
      <c r="S33" s="4" t="s">
        <v>216</v>
      </c>
      <c r="T33" s="3" t="s">
        <v>24</v>
      </c>
      <c r="U33" s="4" t="s">
        <v>24</v>
      </c>
      <c r="V33" s="4"/>
      <c r="W33" s="4" t="s">
        <v>24</v>
      </c>
      <c r="X33" s="4"/>
      <c r="Y33" s="4" t="s">
        <v>24</v>
      </c>
    </row>
    <row r="34" spans="1:25" ht="15.75" thickBot="1" x14ac:dyDescent="0.3">
      <c r="A34" s="1">
        <v>24</v>
      </c>
      <c r="B34" t="s">
        <v>4557</v>
      </c>
      <c r="C34" s="4" t="s">
        <v>26</v>
      </c>
      <c r="D34" s="4"/>
      <c r="E34" s="4" t="s">
        <v>5182</v>
      </c>
      <c r="F34" s="3">
        <v>40433</v>
      </c>
      <c r="G34" s="4" t="s">
        <v>210</v>
      </c>
      <c r="H34" s="4" t="s">
        <v>344</v>
      </c>
      <c r="I34" s="4" t="s">
        <v>212</v>
      </c>
      <c r="J34" s="4" t="s">
        <v>204</v>
      </c>
      <c r="K34" s="4" t="s">
        <v>5810</v>
      </c>
      <c r="L34" s="4" t="s">
        <v>5811</v>
      </c>
      <c r="M34" s="4" t="s">
        <v>243</v>
      </c>
      <c r="N34" s="4" t="s">
        <v>704</v>
      </c>
      <c r="O34" s="4" t="s">
        <v>235</v>
      </c>
      <c r="P34" s="4">
        <v>9600000000</v>
      </c>
      <c r="Q34" s="4">
        <v>9600000000</v>
      </c>
      <c r="R34" s="4">
        <v>0</v>
      </c>
      <c r="S34" s="4" t="s">
        <v>216</v>
      </c>
      <c r="T34" s="3" t="s">
        <v>24</v>
      </c>
      <c r="U34" s="4" t="s">
        <v>24</v>
      </c>
      <c r="V34" s="4"/>
      <c r="W34" s="4" t="s">
        <v>24</v>
      </c>
      <c r="X34" s="4"/>
      <c r="Y34" s="4" t="s">
        <v>24</v>
      </c>
    </row>
    <row r="35" spans="1:25" ht="15.75" thickBot="1" x14ac:dyDescent="0.3">
      <c r="A35" s="1">
        <v>25</v>
      </c>
      <c r="B35" t="s">
        <v>4558</v>
      </c>
      <c r="C35" s="4" t="s">
        <v>26</v>
      </c>
      <c r="D35" s="4"/>
      <c r="E35" s="4" t="s">
        <v>5183</v>
      </c>
      <c r="F35" s="3">
        <v>40433</v>
      </c>
      <c r="G35" s="4" t="s">
        <v>210</v>
      </c>
      <c r="H35" s="4" t="s">
        <v>344</v>
      </c>
      <c r="I35" s="4" t="s">
        <v>212</v>
      </c>
      <c r="J35" s="4" t="s">
        <v>213</v>
      </c>
      <c r="K35" s="4" t="s">
        <v>5795</v>
      </c>
      <c r="L35" s="4" t="s">
        <v>5812</v>
      </c>
      <c r="M35" s="4" t="s">
        <v>243</v>
      </c>
      <c r="N35" s="4" t="s">
        <v>704</v>
      </c>
      <c r="O35" s="4" t="s">
        <v>206</v>
      </c>
      <c r="P35" s="4">
        <v>8947000000</v>
      </c>
      <c r="Q35" s="4">
        <v>8947000000</v>
      </c>
      <c r="R35" s="4">
        <v>0</v>
      </c>
      <c r="S35" s="4" t="s">
        <v>216</v>
      </c>
      <c r="T35" s="3" t="s">
        <v>24</v>
      </c>
      <c r="U35" s="4" t="s">
        <v>24</v>
      </c>
      <c r="V35" s="4"/>
      <c r="W35" s="4" t="s">
        <v>24</v>
      </c>
      <c r="X35" s="4"/>
      <c r="Y35" s="4" t="s">
        <v>24</v>
      </c>
    </row>
    <row r="36" spans="1:25" ht="15.75" thickBot="1" x14ac:dyDescent="0.3">
      <c r="A36" s="1">
        <v>26</v>
      </c>
      <c r="B36" t="s">
        <v>4559</v>
      </c>
      <c r="C36" s="4" t="s">
        <v>26</v>
      </c>
      <c r="D36" s="4"/>
      <c r="E36" s="4" t="s">
        <v>5184</v>
      </c>
      <c r="F36" s="3">
        <v>40433</v>
      </c>
      <c r="G36" s="4" t="s">
        <v>210</v>
      </c>
      <c r="H36" s="4" t="s">
        <v>344</v>
      </c>
      <c r="I36" s="4" t="s">
        <v>212</v>
      </c>
      <c r="J36" s="4" t="s">
        <v>213</v>
      </c>
      <c r="K36" s="4" t="s">
        <v>5795</v>
      </c>
      <c r="L36" s="4" t="s">
        <v>5813</v>
      </c>
      <c r="M36" s="4" t="s">
        <v>222</v>
      </c>
      <c r="N36" s="4" t="s">
        <v>486</v>
      </c>
      <c r="O36" s="4" t="s">
        <v>206</v>
      </c>
      <c r="P36" s="4">
        <v>81000000</v>
      </c>
      <c r="Q36" s="4">
        <v>81000000</v>
      </c>
      <c r="R36" s="4">
        <v>0</v>
      </c>
      <c r="S36" s="4" t="s">
        <v>216</v>
      </c>
      <c r="T36" s="3" t="s">
        <v>24</v>
      </c>
      <c r="U36" s="4" t="s">
        <v>24</v>
      </c>
      <c r="V36" s="4"/>
      <c r="W36" s="4" t="s">
        <v>24</v>
      </c>
      <c r="X36" s="4"/>
      <c r="Y36" s="4" t="s">
        <v>24</v>
      </c>
    </row>
    <row r="37" spans="1:25" ht="15.75" thickBot="1" x14ac:dyDescent="0.3">
      <c r="A37" s="1">
        <v>27</v>
      </c>
      <c r="B37" t="s">
        <v>4560</v>
      </c>
      <c r="C37" s="4" t="s">
        <v>26</v>
      </c>
      <c r="D37" s="4"/>
      <c r="E37" s="4" t="s">
        <v>5185</v>
      </c>
      <c r="F37" s="3">
        <v>40433</v>
      </c>
      <c r="G37" s="4" t="s">
        <v>210</v>
      </c>
      <c r="H37" s="4" t="s">
        <v>344</v>
      </c>
      <c r="I37" s="4" t="s">
        <v>212</v>
      </c>
      <c r="J37" s="4" t="s">
        <v>213</v>
      </c>
      <c r="K37" s="4" t="s">
        <v>5795</v>
      </c>
      <c r="L37" s="4" t="s">
        <v>5814</v>
      </c>
      <c r="M37" s="4" t="s">
        <v>239</v>
      </c>
      <c r="N37" s="4" t="s">
        <v>687</v>
      </c>
      <c r="O37" s="4" t="s">
        <v>235</v>
      </c>
      <c r="P37" s="4">
        <v>234237455</v>
      </c>
      <c r="Q37" s="4">
        <v>234237455</v>
      </c>
      <c r="R37" s="4">
        <v>0</v>
      </c>
      <c r="S37" s="4" t="s">
        <v>216</v>
      </c>
      <c r="T37" s="3" t="s">
        <v>24</v>
      </c>
      <c r="U37" s="4" t="s">
        <v>24</v>
      </c>
      <c r="V37" s="4"/>
      <c r="W37" s="4" t="s">
        <v>24</v>
      </c>
      <c r="X37" s="4"/>
      <c r="Y37" s="4" t="s">
        <v>24</v>
      </c>
    </row>
    <row r="38" spans="1:25" ht="15.75" thickBot="1" x14ac:dyDescent="0.3">
      <c r="A38" s="1">
        <v>28</v>
      </c>
      <c r="B38" t="s">
        <v>4561</v>
      </c>
      <c r="C38" s="4" t="s">
        <v>26</v>
      </c>
      <c r="D38" s="4"/>
      <c r="E38" s="4" t="s">
        <v>5186</v>
      </c>
      <c r="F38" s="3">
        <v>40433</v>
      </c>
      <c r="G38" s="4" t="s">
        <v>210</v>
      </c>
      <c r="H38" s="4" t="s">
        <v>344</v>
      </c>
      <c r="I38" s="4" t="s">
        <v>212</v>
      </c>
      <c r="J38" s="4" t="s">
        <v>213</v>
      </c>
      <c r="K38" s="4" t="s">
        <v>5795</v>
      </c>
      <c r="L38" s="4" t="s">
        <v>5815</v>
      </c>
      <c r="M38" s="4" t="s">
        <v>239</v>
      </c>
      <c r="N38" s="4" t="s">
        <v>687</v>
      </c>
      <c r="O38" s="4" t="s">
        <v>235</v>
      </c>
      <c r="P38" s="4">
        <v>240000000</v>
      </c>
      <c r="Q38" s="4">
        <v>240000000</v>
      </c>
      <c r="R38" s="4">
        <v>0</v>
      </c>
      <c r="S38" s="4" t="s">
        <v>216</v>
      </c>
      <c r="T38" s="3" t="s">
        <v>24</v>
      </c>
      <c r="U38" s="4" t="s">
        <v>24</v>
      </c>
      <c r="V38" s="4"/>
      <c r="W38" s="4" t="s">
        <v>24</v>
      </c>
      <c r="X38" s="4"/>
      <c r="Y38" s="4" t="s">
        <v>24</v>
      </c>
    </row>
    <row r="39" spans="1:25" ht="15.75" thickBot="1" x14ac:dyDescent="0.3">
      <c r="A39" s="1">
        <v>29</v>
      </c>
      <c r="B39" t="s">
        <v>4562</v>
      </c>
      <c r="C39" s="4" t="s">
        <v>26</v>
      </c>
      <c r="D39" s="4"/>
      <c r="E39" s="4" t="s">
        <v>5187</v>
      </c>
      <c r="F39" s="3">
        <v>40433</v>
      </c>
      <c r="G39" s="4" t="s">
        <v>210</v>
      </c>
      <c r="H39" s="4" t="s">
        <v>344</v>
      </c>
      <c r="I39" s="4" t="s">
        <v>212</v>
      </c>
      <c r="J39" s="4" t="s">
        <v>213</v>
      </c>
      <c r="K39" s="4" t="s">
        <v>5795</v>
      </c>
      <c r="L39" s="4" t="s">
        <v>5816</v>
      </c>
      <c r="M39" s="4" t="s">
        <v>278</v>
      </c>
      <c r="N39" s="4" t="s">
        <v>1067</v>
      </c>
      <c r="O39" s="4" t="s">
        <v>235</v>
      </c>
      <c r="P39" s="4">
        <v>251000000</v>
      </c>
      <c r="Q39" s="4">
        <v>251000000</v>
      </c>
      <c r="R39" s="4">
        <v>0</v>
      </c>
      <c r="S39" s="4" t="s">
        <v>216</v>
      </c>
      <c r="T39" s="3" t="s">
        <v>24</v>
      </c>
      <c r="U39" s="4" t="s">
        <v>24</v>
      </c>
      <c r="V39" s="4"/>
      <c r="W39" s="4" t="s">
        <v>24</v>
      </c>
      <c r="X39" s="4"/>
      <c r="Y39" s="4" t="s">
        <v>24</v>
      </c>
    </row>
    <row r="40" spans="1:25" ht="15.75" thickBot="1" x14ac:dyDescent="0.3">
      <c r="A40" s="1">
        <v>30</v>
      </c>
      <c r="B40" t="s">
        <v>4563</v>
      </c>
      <c r="C40" s="4" t="s">
        <v>26</v>
      </c>
      <c r="D40" s="4"/>
      <c r="E40" s="4" t="s">
        <v>5188</v>
      </c>
      <c r="F40" s="3">
        <v>40504</v>
      </c>
      <c r="G40" s="4" t="s">
        <v>210</v>
      </c>
      <c r="H40" s="4" t="s">
        <v>344</v>
      </c>
      <c r="I40" s="4" t="s">
        <v>212</v>
      </c>
      <c r="J40" s="4" t="s">
        <v>213</v>
      </c>
      <c r="K40" s="4" t="s">
        <v>5795</v>
      </c>
      <c r="L40" s="4" t="s">
        <v>5817</v>
      </c>
      <c r="M40" s="4" t="s">
        <v>222</v>
      </c>
      <c r="N40" s="4" t="s">
        <v>486</v>
      </c>
      <c r="O40" s="4" t="s">
        <v>235</v>
      </c>
      <c r="P40" s="4">
        <v>19000000000</v>
      </c>
      <c r="Q40" s="4">
        <v>19000000000</v>
      </c>
      <c r="R40" s="4">
        <v>0</v>
      </c>
      <c r="S40" s="4" t="s">
        <v>216</v>
      </c>
      <c r="T40" s="3" t="s">
        <v>24</v>
      </c>
      <c r="U40" s="4" t="s">
        <v>24</v>
      </c>
      <c r="V40" s="4"/>
      <c r="W40" s="4" t="s">
        <v>24</v>
      </c>
      <c r="X40" s="4"/>
      <c r="Y40" s="4" t="s">
        <v>24</v>
      </c>
    </row>
    <row r="41" spans="1:25" ht="15.75" thickBot="1" x14ac:dyDescent="0.3">
      <c r="A41" s="1">
        <v>31</v>
      </c>
      <c r="B41" t="s">
        <v>4564</v>
      </c>
      <c r="C41" s="4" t="s">
        <v>26</v>
      </c>
      <c r="D41" s="4"/>
      <c r="E41" s="4" t="s">
        <v>5189</v>
      </c>
      <c r="F41" s="3">
        <v>40574</v>
      </c>
      <c r="G41" s="4" t="s">
        <v>210</v>
      </c>
      <c r="H41" s="4" t="s">
        <v>344</v>
      </c>
      <c r="I41" s="4" t="s">
        <v>212</v>
      </c>
      <c r="J41" s="4" t="s">
        <v>213</v>
      </c>
      <c r="K41" s="4" t="s">
        <v>5795</v>
      </c>
      <c r="L41" s="4" t="s">
        <v>5818</v>
      </c>
      <c r="M41" s="4" t="s">
        <v>222</v>
      </c>
      <c r="N41" s="4" t="s">
        <v>486</v>
      </c>
      <c r="O41" s="4" t="s">
        <v>235</v>
      </c>
      <c r="P41" s="4">
        <v>110000000</v>
      </c>
      <c r="Q41" s="4">
        <v>110000000</v>
      </c>
      <c r="R41" s="4">
        <v>0</v>
      </c>
      <c r="S41" s="4" t="s">
        <v>216</v>
      </c>
      <c r="T41" s="3" t="s">
        <v>24</v>
      </c>
      <c r="U41" s="4" t="s">
        <v>24</v>
      </c>
      <c r="V41" s="4"/>
      <c r="W41" s="4" t="s">
        <v>24</v>
      </c>
      <c r="X41" s="4"/>
      <c r="Y41" s="4" t="s">
        <v>24</v>
      </c>
    </row>
    <row r="42" spans="1:25" ht="15.75" thickBot="1" x14ac:dyDescent="0.3">
      <c r="A42" s="1">
        <v>32</v>
      </c>
      <c r="B42" t="s">
        <v>4565</v>
      </c>
      <c r="C42" s="4" t="s">
        <v>26</v>
      </c>
      <c r="D42" s="4"/>
      <c r="E42" s="4" t="s">
        <v>5190</v>
      </c>
      <c r="F42" s="3">
        <v>40433</v>
      </c>
      <c r="G42" s="4" t="s">
        <v>210</v>
      </c>
      <c r="H42" s="4" t="s">
        <v>344</v>
      </c>
      <c r="I42" s="4" t="s">
        <v>212</v>
      </c>
      <c r="J42" s="4" t="s">
        <v>213</v>
      </c>
      <c r="K42" s="4" t="s">
        <v>5795</v>
      </c>
      <c r="L42" s="4" t="s">
        <v>5819</v>
      </c>
      <c r="M42" s="4" t="s">
        <v>278</v>
      </c>
      <c r="N42" s="4" t="s">
        <v>1067</v>
      </c>
      <c r="O42" s="4" t="s">
        <v>235</v>
      </c>
      <c r="P42" s="4">
        <v>59000000</v>
      </c>
      <c r="Q42" s="4">
        <v>59000000</v>
      </c>
      <c r="R42" s="4">
        <v>0</v>
      </c>
      <c r="S42" s="4" t="s">
        <v>216</v>
      </c>
      <c r="T42" s="3" t="s">
        <v>24</v>
      </c>
      <c r="U42" s="4" t="s">
        <v>24</v>
      </c>
      <c r="V42" s="4"/>
      <c r="W42" s="4" t="s">
        <v>24</v>
      </c>
      <c r="X42" s="4"/>
      <c r="Y42" s="4" t="s">
        <v>24</v>
      </c>
    </row>
    <row r="43" spans="1:25" ht="15.75" thickBot="1" x14ac:dyDescent="0.3">
      <c r="A43" s="1">
        <v>33</v>
      </c>
      <c r="B43" t="s">
        <v>4566</v>
      </c>
      <c r="C43" s="4" t="s">
        <v>26</v>
      </c>
      <c r="D43" s="4"/>
      <c r="E43" s="4" t="s">
        <v>5191</v>
      </c>
      <c r="F43" s="3">
        <v>40433</v>
      </c>
      <c r="G43" s="4" t="s">
        <v>210</v>
      </c>
      <c r="H43" s="4" t="s">
        <v>344</v>
      </c>
      <c r="I43" s="4" t="s">
        <v>212</v>
      </c>
      <c r="J43" s="4" t="s">
        <v>213</v>
      </c>
      <c r="K43" s="4" t="s">
        <v>5795</v>
      </c>
      <c r="L43" s="4" t="s">
        <v>5820</v>
      </c>
      <c r="M43" s="4" t="s">
        <v>222</v>
      </c>
      <c r="N43" s="4" t="s">
        <v>486</v>
      </c>
      <c r="O43" s="4" t="s">
        <v>206</v>
      </c>
      <c r="P43" s="4">
        <v>633000000</v>
      </c>
      <c r="Q43" s="4">
        <v>633000000</v>
      </c>
      <c r="R43" s="4">
        <v>0</v>
      </c>
      <c r="S43" s="4" t="s">
        <v>216</v>
      </c>
      <c r="T43" s="3" t="s">
        <v>24</v>
      </c>
      <c r="U43" s="4" t="s">
        <v>24</v>
      </c>
      <c r="V43" s="4"/>
      <c r="W43" s="4" t="s">
        <v>24</v>
      </c>
      <c r="X43" s="4"/>
      <c r="Y43" s="4" t="s">
        <v>24</v>
      </c>
    </row>
    <row r="44" spans="1:25" ht="15.75" thickBot="1" x14ac:dyDescent="0.3">
      <c r="A44" s="1">
        <v>34</v>
      </c>
      <c r="B44" t="s">
        <v>4567</v>
      </c>
      <c r="C44" s="4" t="s">
        <v>26</v>
      </c>
      <c r="D44" s="4"/>
      <c r="E44" s="4" t="s">
        <v>5192</v>
      </c>
      <c r="F44" s="3">
        <v>40283</v>
      </c>
      <c r="G44" s="4" t="s">
        <v>210</v>
      </c>
      <c r="H44" s="4" t="s">
        <v>326</v>
      </c>
      <c r="I44" s="4" t="s">
        <v>212</v>
      </c>
      <c r="J44" s="4" t="s">
        <v>204</v>
      </c>
      <c r="K44" s="4" t="s">
        <v>5821</v>
      </c>
      <c r="L44" s="4" t="s">
        <v>5822</v>
      </c>
      <c r="M44" s="4" t="s">
        <v>222</v>
      </c>
      <c r="N44" s="4" t="s">
        <v>486</v>
      </c>
      <c r="O44" s="4" t="s">
        <v>235</v>
      </c>
      <c r="P44" s="4">
        <v>179000000</v>
      </c>
      <c r="Q44" s="4">
        <v>179000000</v>
      </c>
      <c r="R44" s="4">
        <v>0</v>
      </c>
      <c r="S44" s="4" t="s">
        <v>216</v>
      </c>
      <c r="T44" s="3" t="s">
        <v>24</v>
      </c>
      <c r="U44" s="4" t="s">
        <v>24</v>
      </c>
      <c r="V44" s="4"/>
      <c r="W44" s="4" t="s">
        <v>24</v>
      </c>
      <c r="X44" s="4"/>
      <c r="Y44" s="4" t="s">
        <v>24</v>
      </c>
    </row>
    <row r="45" spans="1:25" ht="15.75" thickBot="1" x14ac:dyDescent="0.3">
      <c r="A45" s="1">
        <v>35</v>
      </c>
      <c r="B45" t="s">
        <v>4568</v>
      </c>
      <c r="C45" s="4" t="s">
        <v>26</v>
      </c>
      <c r="D45" s="4"/>
      <c r="E45" s="4" t="s">
        <v>5193</v>
      </c>
      <c r="F45" s="3">
        <v>40433</v>
      </c>
      <c r="G45" s="4" t="s">
        <v>210</v>
      </c>
      <c r="H45" s="4" t="s">
        <v>344</v>
      </c>
      <c r="I45" s="4" t="s">
        <v>212</v>
      </c>
      <c r="J45" s="4" t="s">
        <v>213</v>
      </c>
      <c r="K45" s="4" t="s">
        <v>5795</v>
      </c>
      <c r="L45" s="4" t="s">
        <v>5823</v>
      </c>
      <c r="M45" s="4" t="s">
        <v>251</v>
      </c>
      <c r="N45" s="4" t="s">
        <v>773</v>
      </c>
      <c r="O45" s="4" t="s">
        <v>230</v>
      </c>
      <c r="P45" s="4">
        <v>170000000</v>
      </c>
      <c r="Q45" s="4">
        <v>170000000</v>
      </c>
      <c r="R45" s="4">
        <v>0</v>
      </c>
      <c r="S45" s="4" t="s">
        <v>216</v>
      </c>
      <c r="T45" s="3" t="s">
        <v>24</v>
      </c>
      <c r="U45" s="4" t="s">
        <v>24</v>
      </c>
      <c r="V45" s="4"/>
      <c r="W45" s="4" t="s">
        <v>24</v>
      </c>
      <c r="X45" s="4"/>
      <c r="Y45" s="4" t="s">
        <v>24</v>
      </c>
    </row>
    <row r="46" spans="1:25" ht="15.75" thickBot="1" x14ac:dyDescent="0.3">
      <c r="A46" s="1">
        <v>36</v>
      </c>
      <c r="B46" t="s">
        <v>4569</v>
      </c>
      <c r="C46" s="4" t="s">
        <v>26</v>
      </c>
      <c r="D46" s="4"/>
      <c r="E46" s="4" t="s">
        <v>5194</v>
      </c>
      <c r="F46" s="3">
        <v>40433</v>
      </c>
      <c r="G46" s="4" t="s">
        <v>210</v>
      </c>
      <c r="H46" s="4" t="s">
        <v>344</v>
      </c>
      <c r="I46" s="4" t="s">
        <v>212</v>
      </c>
      <c r="J46" s="4" t="s">
        <v>213</v>
      </c>
      <c r="K46" s="4" t="s">
        <v>5795</v>
      </c>
      <c r="L46" s="4" t="s">
        <v>5824</v>
      </c>
      <c r="M46" s="4" t="s">
        <v>222</v>
      </c>
      <c r="N46" s="4" t="s">
        <v>486</v>
      </c>
      <c r="O46" s="4" t="s">
        <v>206</v>
      </c>
      <c r="P46" s="4">
        <v>60000000</v>
      </c>
      <c r="Q46" s="4">
        <v>60000000</v>
      </c>
      <c r="R46" s="4">
        <v>0</v>
      </c>
      <c r="S46" s="4" t="s">
        <v>216</v>
      </c>
      <c r="T46" s="3" t="s">
        <v>24</v>
      </c>
      <c r="U46" s="4" t="s">
        <v>24</v>
      </c>
      <c r="V46" s="4"/>
      <c r="W46" s="4" t="s">
        <v>24</v>
      </c>
      <c r="X46" s="4"/>
      <c r="Y46" s="4" t="s">
        <v>24</v>
      </c>
    </row>
    <row r="47" spans="1:25" ht="15.75" thickBot="1" x14ac:dyDescent="0.3">
      <c r="A47" s="1">
        <v>37</v>
      </c>
      <c r="B47" t="s">
        <v>4570</v>
      </c>
      <c r="C47" s="4" t="s">
        <v>26</v>
      </c>
      <c r="D47" s="4"/>
      <c r="E47" s="4" t="s">
        <v>5195</v>
      </c>
      <c r="F47" s="3">
        <v>40618</v>
      </c>
      <c r="G47" s="4" t="s">
        <v>210</v>
      </c>
      <c r="H47" s="4" t="s">
        <v>344</v>
      </c>
      <c r="I47" s="4" t="s">
        <v>212</v>
      </c>
      <c r="J47" s="4" t="s">
        <v>213</v>
      </c>
      <c r="K47" s="4" t="s">
        <v>5795</v>
      </c>
      <c r="L47" s="4" t="s">
        <v>5825</v>
      </c>
      <c r="M47" s="4" t="s">
        <v>222</v>
      </c>
      <c r="N47" s="4" t="s">
        <v>486</v>
      </c>
      <c r="O47" s="4" t="s">
        <v>206</v>
      </c>
      <c r="P47" s="4">
        <v>360000000</v>
      </c>
      <c r="Q47" s="4">
        <v>360000000</v>
      </c>
      <c r="R47" s="4">
        <v>0</v>
      </c>
      <c r="S47" s="4" t="s">
        <v>216</v>
      </c>
      <c r="T47" s="3" t="s">
        <v>24</v>
      </c>
      <c r="U47" s="4" t="s">
        <v>24</v>
      </c>
      <c r="V47" s="4"/>
      <c r="W47" s="4" t="s">
        <v>24</v>
      </c>
      <c r="X47" s="4"/>
      <c r="Y47" s="4" t="s">
        <v>24</v>
      </c>
    </row>
    <row r="48" spans="1:25" ht="15.75" thickBot="1" x14ac:dyDescent="0.3">
      <c r="A48" s="1">
        <v>38</v>
      </c>
      <c r="B48" t="s">
        <v>4571</v>
      </c>
      <c r="C48" s="4" t="s">
        <v>26</v>
      </c>
      <c r="D48" s="4"/>
      <c r="E48" s="4" t="s">
        <v>5196</v>
      </c>
      <c r="F48" s="3">
        <v>40624</v>
      </c>
      <c r="G48" s="4" t="s">
        <v>210</v>
      </c>
      <c r="H48" s="4" t="s">
        <v>344</v>
      </c>
      <c r="I48" s="4" t="s">
        <v>212</v>
      </c>
      <c r="J48" s="4" t="s">
        <v>213</v>
      </c>
      <c r="K48" s="4" t="s">
        <v>5795</v>
      </c>
      <c r="L48" s="4" t="s">
        <v>5826</v>
      </c>
      <c r="M48" s="4" t="s">
        <v>222</v>
      </c>
      <c r="N48" s="4" t="s">
        <v>486</v>
      </c>
      <c r="O48" s="4" t="s">
        <v>235</v>
      </c>
      <c r="P48" s="4">
        <v>60260000</v>
      </c>
      <c r="Q48" s="4">
        <v>60260000</v>
      </c>
      <c r="R48" s="4">
        <v>0</v>
      </c>
      <c r="S48" s="4" t="s">
        <v>216</v>
      </c>
      <c r="T48" s="3" t="s">
        <v>24</v>
      </c>
      <c r="U48" s="4" t="s">
        <v>24</v>
      </c>
      <c r="V48" s="4"/>
      <c r="W48" s="4" t="s">
        <v>24</v>
      </c>
      <c r="X48" s="4"/>
      <c r="Y48" s="4" t="s">
        <v>24</v>
      </c>
    </row>
    <row r="49" spans="1:25" ht="15.75" thickBot="1" x14ac:dyDescent="0.3">
      <c r="A49" s="1">
        <v>39</v>
      </c>
      <c r="B49" t="s">
        <v>4572</v>
      </c>
      <c r="C49" s="4" t="s">
        <v>26</v>
      </c>
      <c r="D49" s="4"/>
      <c r="E49" s="4" t="s">
        <v>5197</v>
      </c>
      <c r="F49" s="3">
        <v>40611</v>
      </c>
      <c r="G49" s="4" t="s">
        <v>210</v>
      </c>
      <c r="H49" s="4" t="s">
        <v>344</v>
      </c>
      <c r="I49" s="4" t="s">
        <v>212</v>
      </c>
      <c r="J49" s="4" t="s">
        <v>204</v>
      </c>
      <c r="K49" s="4" t="s">
        <v>5810</v>
      </c>
      <c r="L49" s="4" t="s">
        <v>5827</v>
      </c>
      <c r="M49" s="4" t="s">
        <v>271</v>
      </c>
      <c r="N49" s="4" t="s">
        <v>1006</v>
      </c>
      <c r="O49" s="4" t="s">
        <v>224</v>
      </c>
      <c r="P49" s="4">
        <v>43000000</v>
      </c>
      <c r="Q49" s="4">
        <v>43000000</v>
      </c>
      <c r="R49" s="4">
        <v>0</v>
      </c>
      <c r="S49" s="4" t="s">
        <v>216</v>
      </c>
      <c r="T49" s="3" t="s">
        <v>24</v>
      </c>
      <c r="U49" s="4" t="s">
        <v>24</v>
      </c>
      <c r="V49" s="4"/>
      <c r="W49" s="4" t="s">
        <v>24</v>
      </c>
      <c r="X49" s="4"/>
      <c r="Y49" s="4" t="s">
        <v>24</v>
      </c>
    </row>
    <row r="50" spans="1:25" ht="15.75" thickBot="1" x14ac:dyDescent="0.3">
      <c r="A50" s="1">
        <v>40</v>
      </c>
      <c r="B50" t="s">
        <v>4573</v>
      </c>
      <c r="C50" s="4" t="s">
        <v>26</v>
      </c>
      <c r="D50" s="4"/>
      <c r="E50" s="4" t="s">
        <v>5198</v>
      </c>
      <c r="F50" s="3">
        <v>40433</v>
      </c>
      <c r="G50" s="4" t="s">
        <v>210</v>
      </c>
      <c r="H50" s="4" t="s">
        <v>342</v>
      </c>
      <c r="I50" s="4" t="s">
        <v>212</v>
      </c>
      <c r="J50" s="4" t="s">
        <v>204</v>
      </c>
      <c r="K50" s="4" t="s">
        <v>5782</v>
      </c>
      <c r="L50" s="4" t="s">
        <v>5828</v>
      </c>
      <c r="M50" s="4" t="s">
        <v>243</v>
      </c>
      <c r="N50" s="4" t="s">
        <v>704</v>
      </c>
      <c r="O50" s="4" t="s">
        <v>206</v>
      </c>
      <c r="P50" s="4">
        <v>829948256399</v>
      </c>
      <c r="Q50" s="4">
        <v>829948256399</v>
      </c>
      <c r="R50" s="4">
        <v>0</v>
      </c>
      <c r="S50" s="4" t="s">
        <v>216</v>
      </c>
      <c r="T50" s="3" t="s">
        <v>24</v>
      </c>
      <c r="U50" s="4" t="s">
        <v>24</v>
      </c>
      <c r="V50" s="4"/>
      <c r="W50" s="4" t="s">
        <v>24</v>
      </c>
      <c r="X50" s="4"/>
      <c r="Y50" s="4" t="s">
        <v>24</v>
      </c>
    </row>
    <row r="51" spans="1:25" ht="15.75" thickBot="1" x14ac:dyDescent="0.3">
      <c r="A51" s="1">
        <v>41</v>
      </c>
      <c r="B51" t="s">
        <v>4574</v>
      </c>
      <c r="C51" s="4" t="s">
        <v>26</v>
      </c>
      <c r="D51" s="4"/>
      <c r="E51" s="4" t="s">
        <v>5199</v>
      </c>
      <c r="F51" s="3">
        <v>40526</v>
      </c>
      <c r="G51" s="4" t="s">
        <v>210</v>
      </c>
      <c r="H51" s="4" t="s">
        <v>334</v>
      </c>
      <c r="I51" s="4" t="s">
        <v>212</v>
      </c>
      <c r="J51" s="4" t="s">
        <v>204</v>
      </c>
      <c r="K51" s="4" t="s">
        <v>5821</v>
      </c>
      <c r="L51" s="4" t="s">
        <v>5829</v>
      </c>
      <c r="M51" s="4" t="s">
        <v>214</v>
      </c>
      <c r="N51" s="4" t="s">
        <v>463</v>
      </c>
      <c r="O51" s="4" t="s">
        <v>224</v>
      </c>
      <c r="P51" s="4">
        <v>0</v>
      </c>
      <c r="Q51" s="4">
        <v>0</v>
      </c>
      <c r="R51" s="4">
        <v>0</v>
      </c>
      <c r="S51" s="4" t="s">
        <v>216</v>
      </c>
      <c r="T51" s="3" t="s">
        <v>24</v>
      </c>
      <c r="U51" s="4" t="s">
        <v>24</v>
      </c>
      <c r="V51" s="4"/>
      <c r="W51" s="4" t="s">
        <v>24</v>
      </c>
      <c r="X51" s="4"/>
      <c r="Y51" s="4" t="s">
        <v>24</v>
      </c>
    </row>
    <row r="52" spans="1:25" ht="15.75" thickBot="1" x14ac:dyDescent="0.3">
      <c r="A52" s="1">
        <v>42</v>
      </c>
      <c r="B52" t="s">
        <v>4575</v>
      </c>
      <c r="C52" s="4" t="s">
        <v>26</v>
      </c>
      <c r="D52" s="4"/>
      <c r="E52" s="4" t="s">
        <v>5200</v>
      </c>
      <c r="F52" s="3">
        <v>40433</v>
      </c>
      <c r="G52" s="4" t="s">
        <v>210</v>
      </c>
      <c r="H52" s="4" t="s">
        <v>342</v>
      </c>
      <c r="I52" s="4" t="s">
        <v>212</v>
      </c>
      <c r="J52" s="4" t="s">
        <v>213</v>
      </c>
      <c r="K52" s="4" t="s">
        <v>5795</v>
      </c>
      <c r="L52" s="4" t="s">
        <v>5830</v>
      </c>
      <c r="M52" s="4" t="s">
        <v>304</v>
      </c>
      <c r="N52" s="4" t="s">
        <v>1435</v>
      </c>
      <c r="O52" s="4" t="s">
        <v>235</v>
      </c>
      <c r="P52" s="4">
        <v>1000000000000</v>
      </c>
      <c r="Q52" s="4">
        <v>1000000000000</v>
      </c>
      <c r="R52" s="4">
        <v>0</v>
      </c>
      <c r="S52" s="4" t="s">
        <v>216</v>
      </c>
      <c r="T52" s="3" t="s">
        <v>24</v>
      </c>
      <c r="U52" s="4" t="s">
        <v>24</v>
      </c>
      <c r="V52" s="4"/>
      <c r="W52" s="4" t="s">
        <v>24</v>
      </c>
      <c r="X52" s="4"/>
      <c r="Y52" s="4" t="s">
        <v>24</v>
      </c>
    </row>
    <row r="53" spans="1:25" ht="15.75" thickBot="1" x14ac:dyDescent="0.3">
      <c r="A53" s="1">
        <v>43</v>
      </c>
      <c r="B53" t="s">
        <v>4576</v>
      </c>
      <c r="C53" s="4" t="s">
        <v>26</v>
      </c>
      <c r="D53" s="4"/>
      <c r="E53" s="4" t="s">
        <v>5201</v>
      </c>
      <c r="F53" s="3">
        <v>40433</v>
      </c>
      <c r="G53" s="4" t="s">
        <v>210</v>
      </c>
      <c r="H53" s="4" t="s">
        <v>342</v>
      </c>
      <c r="I53" s="4" t="s">
        <v>212</v>
      </c>
      <c r="J53" s="4" t="s">
        <v>213</v>
      </c>
      <c r="K53" s="4" t="s">
        <v>5795</v>
      </c>
      <c r="L53" s="4" t="s">
        <v>5831</v>
      </c>
      <c r="M53" s="4" t="s">
        <v>304</v>
      </c>
      <c r="N53" s="4" t="s">
        <v>1435</v>
      </c>
      <c r="O53" s="4" t="s">
        <v>206</v>
      </c>
      <c r="P53" s="4">
        <v>2500000000000</v>
      </c>
      <c r="Q53" s="4">
        <v>2500000000000</v>
      </c>
      <c r="R53" s="4">
        <v>0</v>
      </c>
      <c r="S53" s="4" t="s">
        <v>216</v>
      </c>
      <c r="T53" s="3" t="s">
        <v>24</v>
      </c>
      <c r="U53" s="4" t="s">
        <v>24</v>
      </c>
      <c r="V53" s="4"/>
      <c r="W53" s="4" t="s">
        <v>24</v>
      </c>
      <c r="X53" s="4"/>
      <c r="Y53" s="4" t="s">
        <v>24</v>
      </c>
    </row>
    <row r="54" spans="1:25" ht="15.75" thickBot="1" x14ac:dyDescent="0.3">
      <c r="A54" s="1">
        <v>44</v>
      </c>
      <c r="B54" t="s">
        <v>4577</v>
      </c>
      <c r="C54" s="4" t="s">
        <v>26</v>
      </c>
      <c r="D54" s="4"/>
      <c r="E54" s="4" t="s">
        <v>5202</v>
      </c>
      <c r="F54" s="3">
        <v>40602</v>
      </c>
      <c r="G54" s="4" t="s">
        <v>210</v>
      </c>
      <c r="H54" s="4" t="s">
        <v>344</v>
      </c>
      <c r="I54" s="4" t="s">
        <v>212</v>
      </c>
      <c r="J54" s="4" t="s">
        <v>213</v>
      </c>
      <c r="K54" s="4" t="s">
        <v>5795</v>
      </c>
      <c r="L54" s="4" t="s">
        <v>5832</v>
      </c>
      <c r="M54" s="4" t="s">
        <v>222</v>
      </c>
      <c r="N54" s="4" t="s">
        <v>486</v>
      </c>
      <c r="O54" s="4" t="s">
        <v>235</v>
      </c>
      <c r="P54" s="4">
        <v>176000000</v>
      </c>
      <c r="Q54" s="4">
        <v>176000000</v>
      </c>
      <c r="R54" s="4">
        <v>0</v>
      </c>
      <c r="S54" s="4" t="s">
        <v>216</v>
      </c>
      <c r="T54" s="3" t="s">
        <v>24</v>
      </c>
      <c r="U54" s="4" t="s">
        <v>24</v>
      </c>
      <c r="V54" s="4"/>
      <c r="W54" s="4" t="s">
        <v>24</v>
      </c>
      <c r="X54" s="4"/>
      <c r="Y54" s="4" t="s">
        <v>24</v>
      </c>
    </row>
    <row r="55" spans="1:25" ht="15.75" thickBot="1" x14ac:dyDescent="0.3">
      <c r="A55" s="1">
        <v>45</v>
      </c>
      <c r="B55" t="s">
        <v>4578</v>
      </c>
      <c r="C55" s="4" t="s">
        <v>26</v>
      </c>
      <c r="D55" s="4"/>
      <c r="E55" s="4" t="s">
        <v>5203</v>
      </c>
      <c r="F55" s="3">
        <v>40433</v>
      </c>
      <c r="G55" s="4" t="s">
        <v>210</v>
      </c>
      <c r="H55" s="4" t="s">
        <v>344</v>
      </c>
      <c r="I55" s="4" t="s">
        <v>212</v>
      </c>
      <c r="J55" s="4" t="s">
        <v>213</v>
      </c>
      <c r="K55" s="4" t="s">
        <v>5795</v>
      </c>
      <c r="L55" s="4" t="s">
        <v>5833</v>
      </c>
      <c r="M55" s="4" t="s">
        <v>222</v>
      </c>
      <c r="N55" s="4" t="s">
        <v>486</v>
      </c>
      <c r="O55" s="4" t="s">
        <v>235</v>
      </c>
      <c r="P55" s="4">
        <v>44500000</v>
      </c>
      <c r="Q55" s="4">
        <v>44500000</v>
      </c>
      <c r="R55" s="4">
        <v>0</v>
      </c>
      <c r="S55" s="4" t="s">
        <v>216</v>
      </c>
      <c r="T55" s="3" t="s">
        <v>24</v>
      </c>
      <c r="U55" s="4" t="s">
        <v>24</v>
      </c>
      <c r="V55" s="4"/>
      <c r="W55" s="4" t="s">
        <v>24</v>
      </c>
      <c r="X55" s="4"/>
      <c r="Y55" s="4" t="s">
        <v>24</v>
      </c>
    </row>
    <row r="56" spans="1:25" ht="15.75" thickBot="1" x14ac:dyDescent="0.3">
      <c r="A56" s="1">
        <v>46</v>
      </c>
      <c r="B56" t="s">
        <v>4579</v>
      </c>
      <c r="C56" s="4" t="s">
        <v>26</v>
      </c>
      <c r="D56" s="4"/>
      <c r="E56" s="4" t="s">
        <v>5204</v>
      </c>
      <c r="F56" s="3">
        <v>40603</v>
      </c>
      <c r="G56" s="4" t="s">
        <v>210</v>
      </c>
      <c r="H56" s="4" t="s">
        <v>344</v>
      </c>
      <c r="I56" s="4" t="s">
        <v>212</v>
      </c>
      <c r="J56" s="4" t="s">
        <v>213</v>
      </c>
      <c r="K56" s="4" t="s">
        <v>5795</v>
      </c>
      <c r="L56" s="4" t="s">
        <v>5834</v>
      </c>
      <c r="M56" s="4" t="s">
        <v>222</v>
      </c>
      <c r="N56" s="4" t="s">
        <v>486</v>
      </c>
      <c r="O56" s="4" t="s">
        <v>235</v>
      </c>
      <c r="P56" s="4">
        <v>245100000</v>
      </c>
      <c r="Q56" s="4">
        <v>245100000</v>
      </c>
      <c r="R56" s="4">
        <v>0</v>
      </c>
      <c r="S56" s="4" t="s">
        <v>216</v>
      </c>
      <c r="T56" s="3" t="s">
        <v>24</v>
      </c>
      <c r="U56" s="4" t="s">
        <v>24</v>
      </c>
      <c r="V56" s="4"/>
      <c r="W56" s="4" t="s">
        <v>24</v>
      </c>
      <c r="X56" s="4"/>
      <c r="Y56" s="4" t="s">
        <v>24</v>
      </c>
    </row>
    <row r="57" spans="1:25" ht="15.75" thickBot="1" x14ac:dyDescent="0.3">
      <c r="A57" s="1">
        <v>47</v>
      </c>
      <c r="B57" t="s">
        <v>4580</v>
      </c>
      <c r="C57" s="4" t="s">
        <v>26</v>
      </c>
      <c r="D57" s="4"/>
      <c r="E57" s="4" t="s">
        <v>5205</v>
      </c>
      <c r="F57" s="3">
        <v>40589</v>
      </c>
      <c r="G57" s="4" t="s">
        <v>210</v>
      </c>
      <c r="H57" s="4" t="s">
        <v>344</v>
      </c>
      <c r="I57" s="4" t="s">
        <v>212</v>
      </c>
      <c r="J57" s="4" t="s">
        <v>213</v>
      </c>
      <c r="K57" s="4" t="s">
        <v>5795</v>
      </c>
      <c r="L57" s="4" t="s">
        <v>5835</v>
      </c>
      <c r="M57" s="4" t="s">
        <v>222</v>
      </c>
      <c r="N57" s="4" t="s">
        <v>486</v>
      </c>
      <c r="O57" s="4" t="s">
        <v>235</v>
      </c>
      <c r="P57" s="4">
        <v>121260000</v>
      </c>
      <c r="Q57" s="4">
        <v>121260000</v>
      </c>
      <c r="R57" s="4">
        <v>0</v>
      </c>
      <c r="S57" s="4" t="s">
        <v>216</v>
      </c>
      <c r="T57" s="3" t="s">
        <v>24</v>
      </c>
      <c r="U57" s="4" t="s">
        <v>24</v>
      </c>
      <c r="V57" s="4"/>
      <c r="W57" s="4" t="s">
        <v>24</v>
      </c>
      <c r="X57" s="4"/>
      <c r="Y57" s="4" t="s">
        <v>24</v>
      </c>
    </row>
    <row r="58" spans="1:25" ht="15.75" thickBot="1" x14ac:dyDescent="0.3">
      <c r="A58" s="1">
        <v>48</v>
      </c>
      <c r="B58" t="s">
        <v>4581</v>
      </c>
      <c r="C58" s="4" t="s">
        <v>26</v>
      </c>
      <c r="D58" s="4"/>
      <c r="E58" s="4" t="s">
        <v>5206</v>
      </c>
      <c r="F58" s="3">
        <v>40668</v>
      </c>
      <c r="G58" s="4" t="s">
        <v>210</v>
      </c>
      <c r="H58" s="4" t="s">
        <v>344</v>
      </c>
      <c r="I58" s="4" t="s">
        <v>212</v>
      </c>
      <c r="J58" s="4" t="s">
        <v>213</v>
      </c>
      <c r="K58" s="4" t="s">
        <v>5795</v>
      </c>
      <c r="L58" s="4" t="s">
        <v>5835</v>
      </c>
      <c r="M58" s="4" t="s">
        <v>222</v>
      </c>
      <c r="N58" s="4" t="s">
        <v>486</v>
      </c>
      <c r="O58" s="4" t="s">
        <v>206</v>
      </c>
      <c r="P58" s="4">
        <v>59574065</v>
      </c>
      <c r="Q58" s="4">
        <v>59574065</v>
      </c>
      <c r="R58" s="4">
        <v>0</v>
      </c>
      <c r="S58" s="4" t="s">
        <v>216</v>
      </c>
      <c r="T58" s="3" t="s">
        <v>24</v>
      </c>
      <c r="U58" s="4" t="s">
        <v>24</v>
      </c>
      <c r="V58" s="4"/>
      <c r="W58" s="4" t="s">
        <v>24</v>
      </c>
      <c r="X58" s="4"/>
      <c r="Y58" s="4" t="s">
        <v>24</v>
      </c>
    </row>
    <row r="59" spans="1:25" ht="15.75" thickBot="1" x14ac:dyDescent="0.3">
      <c r="A59" s="1">
        <v>49</v>
      </c>
      <c r="B59" t="s">
        <v>4582</v>
      </c>
      <c r="C59" s="4" t="s">
        <v>26</v>
      </c>
      <c r="D59" s="4"/>
      <c r="E59" s="4" t="s">
        <v>5207</v>
      </c>
      <c r="F59" s="3">
        <v>40609</v>
      </c>
      <c r="G59" s="4" t="s">
        <v>210</v>
      </c>
      <c r="H59" s="4" t="s">
        <v>344</v>
      </c>
      <c r="I59" s="4" t="s">
        <v>212</v>
      </c>
      <c r="J59" s="4" t="s">
        <v>213</v>
      </c>
      <c r="K59" s="4" t="s">
        <v>5795</v>
      </c>
      <c r="L59" s="4" t="s">
        <v>5836</v>
      </c>
      <c r="M59" s="4" t="s">
        <v>263</v>
      </c>
      <c r="N59" s="4" t="s">
        <v>952</v>
      </c>
      <c r="O59" s="4" t="s">
        <v>206</v>
      </c>
      <c r="P59" s="4">
        <v>1536000000</v>
      </c>
      <c r="Q59" s="4">
        <v>1536000000</v>
      </c>
      <c r="R59" s="4">
        <v>0</v>
      </c>
      <c r="S59" s="4" t="s">
        <v>216</v>
      </c>
      <c r="T59" s="3" t="s">
        <v>24</v>
      </c>
      <c r="U59" s="4" t="s">
        <v>24</v>
      </c>
      <c r="V59" s="4"/>
      <c r="W59" s="4" t="s">
        <v>24</v>
      </c>
      <c r="X59" s="4"/>
      <c r="Y59" s="4" t="s">
        <v>24</v>
      </c>
    </row>
    <row r="60" spans="1:25" ht="15.75" thickBot="1" x14ac:dyDescent="0.3">
      <c r="A60" s="1">
        <v>50</v>
      </c>
      <c r="B60" t="s">
        <v>4583</v>
      </c>
      <c r="C60" s="4" t="s">
        <v>26</v>
      </c>
      <c r="D60" s="4"/>
      <c r="E60" s="4" t="s">
        <v>5208</v>
      </c>
      <c r="F60" s="3">
        <v>40433</v>
      </c>
      <c r="G60" s="4" t="s">
        <v>210</v>
      </c>
      <c r="H60" s="4" t="s">
        <v>344</v>
      </c>
      <c r="I60" s="4" t="s">
        <v>212</v>
      </c>
      <c r="J60" s="4" t="s">
        <v>213</v>
      </c>
      <c r="K60" s="4" t="s">
        <v>5795</v>
      </c>
      <c r="L60" s="4" t="s">
        <v>5837</v>
      </c>
      <c r="M60" s="4" t="s">
        <v>263</v>
      </c>
      <c r="N60" s="4" t="s">
        <v>952</v>
      </c>
      <c r="O60" s="4" t="s">
        <v>206</v>
      </c>
      <c r="P60" s="4">
        <v>1270000000</v>
      </c>
      <c r="Q60" s="4">
        <v>1270000000</v>
      </c>
      <c r="R60" s="4">
        <v>0</v>
      </c>
      <c r="S60" s="4" t="s">
        <v>216</v>
      </c>
      <c r="T60" s="3" t="s">
        <v>24</v>
      </c>
      <c r="U60" s="4" t="s">
        <v>24</v>
      </c>
      <c r="V60" s="4"/>
      <c r="W60" s="4" t="s">
        <v>24</v>
      </c>
      <c r="X60" s="4"/>
      <c r="Y60" s="4" t="s">
        <v>24</v>
      </c>
    </row>
    <row r="61" spans="1:25" ht="15.75" thickBot="1" x14ac:dyDescent="0.3">
      <c r="A61" s="1">
        <v>51</v>
      </c>
      <c r="B61" t="s">
        <v>4584</v>
      </c>
      <c r="C61" s="4" t="s">
        <v>26</v>
      </c>
      <c r="D61" s="4"/>
      <c r="E61" s="4" t="s">
        <v>5209</v>
      </c>
      <c r="F61" s="3">
        <v>40662</v>
      </c>
      <c r="G61" s="4" t="s">
        <v>210</v>
      </c>
      <c r="H61" s="4" t="s">
        <v>342</v>
      </c>
      <c r="I61" s="4" t="s">
        <v>212</v>
      </c>
      <c r="J61" s="4" t="s">
        <v>204</v>
      </c>
      <c r="K61" s="4" t="s">
        <v>5791</v>
      </c>
      <c r="L61" s="4" t="s">
        <v>5838</v>
      </c>
      <c r="M61" s="4" t="s">
        <v>222</v>
      </c>
      <c r="N61" s="4" t="s">
        <v>486</v>
      </c>
      <c r="O61" s="4" t="s">
        <v>235</v>
      </c>
      <c r="P61" s="4">
        <v>101000000</v>
      </c>
      <c r="Q61" s="4">
        <v>101000000</v>
      </c>
      <c r="R61" s="4">
        <v>0</v>
      </c>
      <c r="S61" s="4" t="s">
        <v>216</v>
      </c>
      <c r="T61" s="3" t="s">
        <v>24</v>
      </c>
      <c r="U61" s="4" t="s">
        <v>24</v>
      </c>
      <c r="V61" s="4"/>
      <c r="W61" s="4" t="s">
        <v>24</v>
      </c>
      <c r="X61" s="4"/>
      <c r="Y61" s="4" t="s">
        <v>24</v>
      </c>
    </row>
    <row r="62" spans="1:25" ht="15.75" thickBot="1" x14ac:dyDescent="0.3">
      <c r="A62" s="1">
        <v>52</v>
      </c>
      <c r="B62" t="s">
        <v>4585</v>
      </c>
      <c r="C62" s="4" t="s">
        <v>26</v>
      </c>
      <c r="D62" s="4"/>
      <c r="E62" s="4" t="s">
        <v>5210</v>
      </c>
      <c r="F62" s="3">
        <v>40433</v>
      </c>
      <c r="G62" s="4" t="s">
        <v>210</v>
      </c>
      <c r="H62" s="4" t="s">
        <v>344</v>
      </c>
      <c r="I62" s="4" t="s">
        <v>212</v>
      </c>
      <c r="J62" s="4" t="s">
        <v>213</v>
      </c>
      <c r="K62" s="4" t="s">
        <v>5795</v>
      </c>
      <c r="L62" s="4" t="s">
        <v>5839</v>
      </c>
      <c r="M62" s="4" t="s">
        <v>263</v>
      </c>
      <c r="N62" s="4" t="s">
        <v>952</v>
      </c>
      <c r="O62" s="4" t="s">
        <v>206</v>
      </c>
      <c r="P62" s="4">
        <v>964235910</v>
      </c>
      <c r="Q62" s="4">
        <v>964235910</v>
      </c>
      <c r="R62" s="4">
        <v>0</v>
      </c>
      <c r="S62" s="4" t="s">
        <v>216</v>
      </c>
      <c r="T62" s="3" t="s">
        <v>24</v>
      </c>
      <c r="U62" s="4" t="s">
        <v>24</v>
      </c>
      <c r="V62" s="4"/>
      <c r="W62" s="4" t="s">
        <v>24</v>
      </c>
      <c r="X62" s="4"/>
      <c r="Y62" s="4" t="s">
        <v>24</v>
      </c>
    </row>
    <row r="63" spans="1:25" ht="15.75" thickBot="1" x14ac:dyDescent="0.3">
      <c r="A63" s="1">
        <v>53</v>
      </c>
      <c r="B63" t="s">
        <v>4586</v>
      </c>
      <c r="C63" s="4" t="s">
        <v>26</v>
      </c>
      <c r="D63" s="4"/>
      <c r="E63" s="4" t="s">
        <v>5211</v>
      </c>
      <c r="F63" s="3">
        <v>40433</v>
      </c>
      <c r="G63" s="4" t="s">
        <v>210</v>
      </c>
      <c r="H63" s="4" t="s">
        <v>344</v>
      </c>
      <c r="I63" s="4" t="s">
        <v>212</v>
      </c>
      <c r="J63" s="4" t="s">
        <v>213</v>
      </c>
      <c r="K63" s="4" t="s">
        <v>5795</v>
      </c>
      <c r="L63" s="4" t="s">
        <v>5840</v>
      </c>
      <c r="M63" s="4" t="s">
        <v>278</v>
      </c>
      <c r="N63" s="4" t="s">
        <v>1067</v>
      </c>
      <c r="O63" s="4" t="s">
        <v>206</v>
      </c>
      <c r="P63" s="4">
        <v>252000000</v>
      </c>
      <c r="Q63" s="4">
        <v>252000000</v>
      </c>
      <c r="R63" s="4">
        <v>0</v>
      </c>
      <c r="S63" s="4" t="s">
        <v>216</v>
      </c>
      <c r="T63" s="3" t="s">
        <v>24</v>
      </c>
      <c r="U63" s="4" t="s">
        <v>24</v>
      </c>
      <c r="V63" s="4"/>
      <c r="W63" s="4" t="s">
        <v>24</v>
      </c>
      <c r="X63" s="4"/>
      <c r="Y63" s="4" t="s">
        <v>24</v>
      </c>
    </row>
    <row r="64" spans="1:25" ht="15.75" thickBot="1" x14ac:dyDescent="0.3">
      <c r="A64" s="1">
        <v>54</v>
      </c>
      <c r="B64" t="s">
        <v>4587</v>
      </c>
      <c r="C64" s="4" t="s">
        <v>26</v>
      </c>
      <c r="D64" s="4"/>
      <c r="E64" s="4" t="s">
        <v>5212</v>
      </c>
      <c r="F64" s="3">
        <v>40433</v>
      </c>
      <c r="G64" s="4" t="s">
        <v>210</v>
      </c>
      <c r="H64" s="4" t="s">
        <v>344</v>
      </c>
      <c r="I64" s="4" t="s">
        <v>212</v>
      </c>
      <c r="J64" s="4" t="s">
        <v>213</v>
      </c>
      <c r="K64" s="4" t="s">
        <v>5795</v>
      </c>
      <c r="L64" s="4" t="s">
        <v>5841</v>
      </c>
      <c r="M64" s="4" t="s">
        <v>278</v>
      </c>
      <c r="N64" s="4" t="s">
        <v>1067</v>
      </c>
      <c r="O64" s="4" t="s">
        <v>206</v>
      </c>
      <c r="P64" s="4">
        <v>30000000</v>
      </c>
      <c r="Q64" s="4">
        <v>30000000</v>
      </c>
      <c r="R64" s="4">
        <v>0</v>
      </c>
      <c r="S64" s="4" t="s">
        <v>216</v>
      </c>
      <c r="T64" s="3" t="s">
        <v>24</v>
      </c>
      <c r="U64" s="4" t="s">
        <v>24</v>
      </c>
      <c r="V64" s="4"/>
      <c r="W64" s="4" t="s">
        <v>24</v>
      </c>
      <c r="X64" s="4"/>
      <c r="Y64" s="4" t="s">
        <v>24</v>
      </c>
    </row>
    <row r="65" spans="1:25" ht="15.75" thickBot="1" x14ac:dyDescent="0.3">
      <c r="A65" s="1">
        <v>55</v>
      </c>
      <c r="B65" t="s">
        <v>4588</v>
      </c>
      <c r="C65" s="4" t="s">
        <v>26</v>
      </c>
      <c r="D65" s="4"/>
      <c r="E65" s="4" t="s">
        <v>5213</v>
      </c>
      <c r="F65" s="3">
        <v>40640</v>
      </c>
      <c r="G65" s="4" t="s">
        <v>210</v>
      </c>
      <c r="H65" s="4" t="s">
        <v>344</v>
      </c>
      <c r="I65" s="4" t="s">
        <v>212</v>
      </c>
      <c r="J65" s="4" t="s">
        <v>204</v>
      </c>
      <c r="K65" s="4" t="s">
        <v>5782</v>
      </c>
      <c r="L65" s="4" t="s">
        <v>5842</v>
      </c>
      <c r="M65" s="4" t="s">
        <v>278</v>
      </c>
      <c r="N65" s="4" t="s">
        <v>1067</v>
      </c>
      <c r="O65" s="4" t="s">
        <v>235</v>
      </c>
      <c r="P65" s="4">
        <v>264003250</v>
      </c>
      <c r="Q65" s="4">
        <v>264003250</v>
      </c>
      <c r="R65" s="4">
        <v>0</v>
      </c>
      <c r="S65" s="4" t="s">
        <v>216</v>
      </c>
      <c r="T65" s="3" t="s">
        <v>24</v>
      </c>
      <c r="U65" s="4" t="s">
        <v>24</v>
      </c>
      <c r="V65" s="4"/>
      <c r="W65" s="4" t="s">
        <v>24</v>
      </c>
      <c r="X65" s="4"/>
      <c r="Y65" s="4" t="s">
        <v>24</v>
      </c>
    </row>
    <row r="66" spans="1:25" ht="15.75" thickBot="1" x14ac:dyDescent="0.3">
      <c r="A66" s="1">
        <v>56</v>
      </c>
      <c r="B66" t="s">
        <v>4589</v>
      </c>
      <c r="C66" s="4" t="s">
        <v>26</v>
      </c>
      <c r="D66" s="4"/>
      <c r="E66" s="4" t="s">
        <v>5214</v>
      </c>
      <c r="F66" s="3">
        <v>40596</v>
      </c>
      <c r="G66" s="4" t="s">
        <v>210</v>
      </c>
      <c r="H66" s="4" t="s">
        <v>344</v>
      </c>
      <c r="I66" s="4" t="s">
        <v>212</v>
      </c>
      <c r="J66" s="4" t="s">
        <v>213</v>
      </c>
      <c r="K66" s="4" t="s">
        <v>5795</v>
      </c>
      <c r="L66" s="4" t="s">
        <v>5843</v>
      </c>
      <c r="M66" s="4" t="s">
        <v>222</v>
      </c>
      <c r="N66" s="4" t="s">
        <v>486</v>
      </c>
      <c r="O66" s="4" t="s">
        <v>235</v>
      </c>
      <c r="P66" s="4">
        <v>11500000</v>
      </c>
      <c r="Q66" s="4">
        <v>11500000</v>
      </c>
      <c r="R66" s="4">
        <v>0</v>
      </c>
      <c r="S66" s="4" t="s">
        <v>216</v>
      </c>
      <c r="T66" s="3" t="s">
        <v>24</v>
      </c>
      <c r="U66" s="4" t="s">
        <v>24</v>
      </c>
      <c r="V66" s="4"/>
      <c r="W66" s="4" t="s">
        <v>24</v>
      </c>
      <c r="X66" s="4"/>
      <c r="Y66" s="4" t="s">
        <v>24</v>
      </c>
    </row>
    <row r="67" spans="1:25" ht="15.75" thickBot="1" x14ac:dyDescent="0.3">
      <c r="A67" s="1">
        <v>57</v>
      </c>
      <c r="B67" t="s">
        <v>4590</v>
      </c>
      <c r="C67" s="4" t="s">
        <v>26</v>
      </c>
      <c r="D67" s="4"/>
      <c r="E67" s="4" t="s">
        <v>5215</v>
      </c>
      <c r="F67" s="3">
        <v>40433</v>
      </c>
      <c r="G67" s="4" t="s">
        <v>210</v>
      </c>
      <c r="H67" s="4" t="s">
        <v>344</v>
      </c>
      <c r="I67" s="4" t="s">
        <v>212</v>
      </c>
      <c r="J67" s="4" t="s">
        <v>213</v>
      </c>
      <c r="K67" s="4" t="s">
        <v>5795</v>
      </c>
      <c r="L67" s="4" t="s">
        <v>5844</v>
      </c>
      <c r="M67" s="4" t="s">
        <v>222</v>
      </c>
      <c r="N67" s="4" t="s">
        <v>486</v>
      </c>
      <c r="O67" s="4" t="s">
        <v>235</v>
      </c>
      <c r="P67" s="4">
        <v>70000000</v>
      </c>
      <c r="Q67" s="4">
        <v>70000000</v>
      </c>
      <c r="R67" s="4">
        <v>0</v>
      </c>
      <c r="S67" s="4" t="s">
        <v>216</v>
      </c>
      <c r="T67" s="3" t="s">
        <v>24</v>
      </c>
      <c r="U67" s="4" t="s">
        <v>24</v>
      </c>
      <c r="V67" s="4"/>
      <c r="W67" s="4" t="s">
        <v>24</v>
      </c>
      <c r="X67" s="4"/>
      <c r="Y67" s="4" t="s">
        <v>24</v>
      </c>
    </row>
    <row r="68" spans="1:25" ht="15.75" thickBot="1" x14ac:dyDescent="0.3">
      <c r="A68" s="1">
        <v>58</v>
      </c>
      <c r="B68" t="s">
        <v>4591</v>
      </c>
      <c r="C68" s="4" t="s">
        <v>26</v>
      </c>
      <c r="D68" s="4"/>
      <c r="E68" s="4" t="s">
        <v>5216</v>
      </c>
      <c r="F68" s="3">
        <v>40433</v>
      </c>
      <c r="G68" s="4" t="s">
        <v>210</v>
      </c>
      <c r="H68" s="4" t="s">
        <v>344</v>
      </c>
      <c r="I68" s="4" t="s">
        <v>212</v>
      </c>
      <c r="J68" s="4" t="s">
        <v>213</v>
      </c>
      <c r="K68" s="4" t="s">
        <v>5795</v>
      </c>
      <c r="L68" s="4" t="s">
        <v>5845</v>
      </c>
      <c r="M68" s="4" t="s">
        <v>222</v>
      </c>
      <c r="N68" s="4" t="s">
        <v>486</v>
      </c>
      <c r="O68" s="4" t="s">
        <v>224</v>
      </c>
      <c r="P68" s="4">
        <v>120000000</v>
      </c>
      <c r="Q68" s="4">
        <v>120000000</v>
      </c>
      <c r="R68" s="4">
        <v>0</v>
      </c>
      <c r="S68" s="4" t="s">
        <v>216</v>
      </c>
      <c r="T68" s="3" t="s">
        <v>24</v>
      </c>
      <c r="U68" s="4" t="s">
        <v>24</v>
      </c>
      <c r="V68" s="4"/>
      <c r="W68" s="4" t="s">
        <v>24</v>
      </c>
      <c r="X68" s="4"/>
      <c r="Y68" s="4" t="s">
        <v>24</v>
      </c>
    </row>
    <row r="69" spans="1:25" ht="15.75" thickBot="1" x14ac:dyDescent="0.3">
      <c r="A69" s="1">
        <v>59</v>
      </c>
      <c r="B69" t="s">
        <v>4592</v>
      </c>
      <c r="C69" s="4" t="s">
        <v>26</v>
      </c>
      <c r="D69" s="4"/>
      <c r="E69" s="4" t="s">
        <v>5217</v>
      </c>
      <c r="F69" s="3">
        <v>40433</v>
      </c>
      <c r="G69" s="4" t="s">
        <v>210</v>
      </c>
      <c r="H69" s="4" t="s">
        <v>344</v>
      </c>
      <c r="I69" s="4" t="s">
        <v>212</v>
      </c>
      <c r="J69" s="4" t="s">
        <v>213</v>
      </c>
      <c r="K69" s="4" t="s">
        <v>5795</v>
      </c>
      <c r="L69" s="4" t="s">
        <v>5846</v>
      </c>
      <c r="M69" s="4" t="s">
        <v>263</v>
      </c>
      <c r="N69" s="4" t="s">
        <v>952</v>
      </c>
      <c r="O69" s="4" t="s">
        <v>235</v>
      </c>
      <c r="P69" s="4">
        <v>2091270684</v>
      </c>
      <c r="Q69" s="4">
        <v>2091270684</v>
      </c>
      <c r="R69" s="4">
        <v>0</v>
      </c>
      <c r="S69" s="4" t="s">
        <v>216</v>
      </c>
      <c r="T69" s="3" t="s">
        <v>24</v>
      </c>
      <c r="U69" s="4" t="s">
        <v>24</v>
      </c>
      <c r="V69" s="4"/>
      <c r="W69" s="4" t="s">
        <v>24</v>
      </c>
      <c r="X69" s="4"/>
      <c r="Y69" s="4" t="s">
        <v>24</v>
      </c>
    </row>
    <row r="70" spans="1:25" ht="15.75" thickBot="1" x14ac:dyDescent="0.3">
      <c r="A70" s="1">
        <v>60</v>
      </c>
      <c r="B70" t="s">
        <v>4593</v>
      </c>
      <c r="C70" s="4" t="s">
        <v>26</v>
      </c>
      <c r="D70" s="4"/>
      <c r="E70" s="4" t="s">
        <v>5218</v>
      </c>
      <c r="F70" s="3">
        <v>40433</v>
      </c>
      <c r="G70" s="4" t="s">
        <v>210</v>
      </c>
      <c r="H70" s="4" t="s">
        <v>344</v>
      </c>
      <c r="I70" s="4" t="s">
        <v>212</v>
      </c>
      <c r="J70" s="4" t="s">
        <v>204</v>
      </c>
      <c r="K70" s="4" t="s">
        <v>5798</v>
      </c>
      <c r="L70" s="4" t="s">
        <v>5847</v>
      </c>
      <c r="M70" s="4" t="s">
        <v>243</v>
      </c>
      <c r="N70" s="4" t="s">
        <v>704</v>
      </c>
      <c r="O70" s="4" t="s">
        <v>206</v>
      </c>
      <c r="P70" s="4">
        <v>1157000000</v>
      </c>
      <c r="Q70" s="4">
        <v>1157000000</v>
      </c>
      <c r="R70" s="4">
        <v>0</v>
      </c>
      <c r="S70" s="4" t="s">
        <v>216</v>
      </c>
      <c r="T70" s="3" t="s">
        <v>24</v>
      </c>
      <c r="U70" s="4" t="s">
        <v>24</v>
      </c>
      <c r="V70" s="4"/>
      <c r="W70" s="4" t="s">
        <v>24</v>
      </c>
      <c r="X70" s="4"/>
      <c r="Y70" s="4" t="s">
        <v>24</v>
      </c>
    </row>
    <row r="71" spans="1:25" ht="15.75" thickBot="1" x14ac:dyDescent="0.3">
      <c r="A71" s="1">
        <v>61</v>
      </c>
      <c r="B71" t="s">
        <v>4594</v>
      </c>
      <c r="C71" s="4" t="s">
        <v>26</v>
      </c>
      <c r="D71" s="4"/>
      <c r="E71" s="4" t="s">
        <v>5219</v>
      </c>
      <c r="F71" s="3">
        <v>40433</v>
      </c>
      <c r="G71" s="4" t="s">
        <v>210</v>
      </c>
      <c r="H71" s="4" t="s">
        <v>344</v>
      </c>
      <c r="I71" s="4" t="s">
        <v>212</v>
      </c>
      <c r="J71" s="4" t="s">
        <v>204</v>
      </c>
      <c r="K71" s="4" t="s">
        <v>5821</v>
      </c>
      <c r="L71" s="4" t="s">
        <v>5848</v>
      </c>
      <c r="M71" s="4" t="s">
        <v>243</v>
      </c>
      <c r="N71" s="4" t="s">
        <v>704</v>
      </c>
      <c r="O71" s="4" t="s">
        <v>235</v>
      </c>
      <c r="P71" s="4">
        <v>4431078407</v>
      </c>
      <c r="Q71" s="4">
        <v>4431078407</v>
      </c>
      <c r="R71" s="4">
        <v>0</v>
      </c>
      <c r="S71" s="4" t="s">
        <v>216</v>
      </c>
      <c r="T71" s="3" t="s">
        <v>24</v>
      </c>
      <c r="U71" s="4" t="s">
        <v>24</v>
      </c>
      <c r="V71" s="4"/>
      <c r="W71" s="4" t="s">
        <v>24</v>
      </c>
      <c r="X71" s="4"/>
      <c r="Y71" s="4" t="s">
        <v>24</v>
      </c>
    </row>
    <row r="72" spans="1:25" ht="15.75" thickBot="1" x14ac:dyDescent="0.3">
      <c r="A72" s="1">
        <v>62</v>
      </c>
      <c r="B72" t="s">
        <v>4595</v>
      </c>
      <c r="C72" s="4" t="s">
        <v>26</v>
      </c>
      <c r="D72" s="4"/>
      <c r="E72" s="4" t="s">
        <v>5220</v>
      </c>
      <c r="F72" s="3">
        <v>40433</v>
      </c>
      <c r="G72" s="4" t="s">
        <v>210</v>
      </c>
      <c r="H72" s="4" t="s">
        <v>344</v>
      </c>
      <c r="I72" s="4" t="s">
        <v>212</v>
      </c>
      <c r="J72" s="4" t="s">
        <v>204</v>
      </c>
      <c r="K72" s="4" t="s">
        <v>5810</v>
      </c>
      <c r="L72" s="4" t="s">
        <v>5849</v>
      </c>
      <c r="M72" s="4" t="s">
        <v>243</v>
      </c>
      <c r="N72" s="4" t="s">
        <v>704</v>
      </c>
      <c r="O72" s="4" t="s">
        <v>206</v>
      </c>
      <c r="P72" s="4">
        <v>1700000000</v>
      </c>
      <c r="Q72" s="4">
        <v>1700000000</v>
      </c>
      <c r="R72" s="4">
        <v>0</v>
      </c>
      <c r="S72" s="4" t="s">
        <v>216</v>
      </c>
      <c r="T72" s="3" t="s">
        <v>24</v>
      </c>
      <c r="U72" s="4" t="s">
        <v>24</v>
      </c>
      <c r="V72" s="4"/>
      <c r="W72" s="4" t="s">
        <v>24</v>
      </c>
      <c r="X72" s="4"/>
      <c r="Y72" s="4" t="s">
        <v>24</v>
      </c>
    </row>
    <row r="73" spans="1:25" ht="15.75" thickBot="1" x14ac:dyDescent="0.3">
      <c r="A73" s="1">
        <v>63</v>
      </c>
      <c r="B73" t="s">
        <v>4596</v>
      </c>
      <c r="C73" s="4" t="s">
        <v>26</v>
      </c>
      <c r="D73" s="4"/>
      <c r="E73" s="4" t="s">
        <v>5221</v>
      </c>
      <c r="F73" s="3">
        <v>40433</v>
      </c>
      <c r="G73" s="4" t="s">
        <v>210</v>
      </c>
      <c r="H73" s="4" t="s">
        <v>344</v>
      </c>
      <c r="I73" s="4" t="s">
        <v>212</v>
      </c>
      <c r="J73" s="4" t="s">
        <v>204</v>
      </c>
      <c r="K73" s="4" t="s">
        <v>5821</v>
      </c>
      <c r="L73" s="4" t="s">
        <v>5850</v>
      </c>
      <c r="M73" s="4" t="s">
        <v>271</v>
      </c>
      <c r="N73" s="4" t="s">
        <v>1006</v>
      </c>
      <c r="O73" s="4" t="s">
        <v>224</v>
      </c>
      <c r="P73" s="4">
        <v>83670719</v>
      </c>
      <c r="Q73" s="4">
        <v>83670719</v>
      </c>
      <c r="R73" s="4">
        <v>0</v>
      </c>
      <c r="S73" s="4" t="s">
        <v>216</v>
      </c>
      <c r="T73" s="3" t="s">
        <v>24</v>
      </c>
      <c r="U73" s="4" t="s">
        <v>24</v>
      </c>
      <c r="V73" s="4"/>
      <c r="W73" s="4" t="s">
        <v>24</v>
      </c>
      <c r="X73" s="4"/>
      <c r="Y73" s="4" t="s">
        <v>24</v>
      </c>
    </row>
    <row r="74" spans="1:25" ht="15.75" thickBot="1" x14ac:dyDescent="0.3">
      <c r="A74" s="1">
        <v>64</v>
      </c>
      <c r="B74" t="s">
        <v>4597</v>
      </c>
      <c r="C74" s="4" t="s">
        <v>26</v>
      </c>
      <c r="D74" s="4"/>
      <c r="E74" s="4" t="s">
        <v>5222</v>
      </c>
      <c r="F74" s="3">
        <v>40433</v>
      </c>
      <c r="G74" s="4" t="s">
        <v>210</v>
      </c>
      <c r="H74" s="4" t="s">
        <v>344</v>
      </c>
      <c r="I74" s="4" t="s">
        <v>212</v>
      </c>
      <c r="J74" s="4" t="s">
        <v>213</v>
      </c>
      <c r="K74" s="4" t="s">
        <v>5795</v>
      </c>
      <c r="L74" s="4" t="s">
        <v>5851</v>
      </c>
      <c r="M74" s="4" t="s">
        <v>222</v>
      </c>
      <c r="N74" s="4" t="s">
        <v>486</v>
      </c>
      <c r="O74" s="4" t="s">
        <v>235</v>
      </c>
      <c r="P74" s="4">
        <v>23100000</v>
      </c>
      <c r="Q74" s="4">
        <v>23100000</v>
      </c>
      <c r="R74" s="4">
        <v>0</v>
      </c>
      <c r="S74" s="4" t="s">
        <v>216</v>
      </c>
      <c r="T74" s="3" t="s">
        <v>24</v>
      </c>
      <c r="U74" s="4" t="s">
        <v>24</v>
      </c>
      <c r="V74" s="4"/>
      <c r="W74" s="4" t="s">
        <v>24</v>
      </c>
      <c r="X74" s="4"/>
      <c r="Y74" s="4" t="s">
        <v>24</v>
      </c>
    </row>
    <row r="75" spans="1:25" ht="15.75" thickBot="1" x14ac:dyDescent="0.3">
      <c r="A75" s="1">
        <v>65</v>
      </c>
      <c r="B75" t="s">
        <v>4598</v>
      </c>
      <c r="C75" s="4" t="s">
        <v>26</v>
      </c>
      <c r="D75" s="4"/>
      <c r="E75" s="4" t="s">
        <v>5223</v>
      </c>
      <c r="F75" s="3">
        <v>40433</v>
      </c>
      <c r="G75" s="4" t="s">
        <v>210</v>
      </c>
      <c r="H75" s="4" t="s">
        <v>344</v>
      </c>
      <c r="I75" s="4" t="s">
        <v>212</v>
      </c>
      <c r="J75" s="4" t="s">
        <v>213</v>
      </c>
      <c r="K75" s="4" t="s">
        <v>5795</v>
      </c>
      <c r="L75" s="4" t="s">
        <v>5852</v>
      </c>
      <c r="M75" s="4" t="s">
        <v>222</v>
      </c>
      <c r="N75" s="4" t="s">
        <v>486</v>
      </c>
      <c r="O75" s="4" t="s">
        <v>235</v>
      </c>
      <c r="P75" s="4">
        <v>53100000</v>
      </c>
      <c r="Q75" s="4">
        <v>53100000</v>
      </c>
      <c r="R75" s="4">
        <v>0</v>
      </c>
      <c r="S75" s="4" t="s">
        <v>216</v>
      </c>
      <c r="T75" s="3" t="s">
        <v>24</v>
      </c>
      <c r="U75" s="4" t="s">
        <v>24</v>
      </c>
      <c r="V75" s="4"/>
      <c r="W75" s="4" t="s">
        <v>24</v>
      </c>
      <c r="X75" s="4"/>
      <c r="Y75" s="4" t="s">
        <v>24</v>
      </c>
    </row>
    <row r="76" spans="1:25" ht="15.75" thickBot="1" x14ac:dyDescent="0.3">
      <c r="A76" s="1">
        <v>66</v>
      </c>
      <c r="B76" t="s">
        <v>4599</v>
      </c>
      <c r="C76" s="4" t="s">
        <v>26</v>
      </c>
      <c r="D76" s="4"/>
      <c r="E76" s="4" t="s">
        <v>5224</v>
      </c>
      <c r="F76" s="3">
        <v>40671</v>
      </c>
      <c r="G76" s="4" t="s">
        <v>210</v>
      </c>
      <c r="H76" s="4" t="s">
        <v>344</v>
      </c>
      <c r="I76" s="4" t="s">
        <v>212</v>
      </c>
      <c r="J76" s="4" t="s">
        <v>213</v>
      </c>
      <c r="K76" s="4" t="s">
        <v>5795</v>
      </c>
      <c r="L76" s="4" t="s">
        <v>5853</v>
      </c>
      <c r="M76" s="4" t="s">
        <v>251</v>
      </c>
      <c r="N76" s="4" t="s">
        <v>773</v>
      </c>
      <c r="O76" s="4" t="s">
        <v>206</v>
      </c>
      <c r="P76" s="4">
        <v>3605000000</v>
      </c>
      <c r="Q76" s="4">
        <v>3605000000</v>
      </c>
      <c r="R76" s="4">
        <v>0</v>
      </c>
      <c r="S76" s="4" t="s">
        <v>216</v>
      </c>
      <c r="T76" s="3" t="s">
        <v>24</v>
      </c>
      <c r="U76" s="4" t="s">
        <v>24</v>
      </c>
      <c r="V76" s="4"/>
      <c r="W76" s="4" t="s">
        <v>24</v>
      </c>
      <c r="X76" s="4"/>
      <c r="Y76" s="4" t="s">
        <v>24</v>
      </c>
    </row>
    <row r="77" spans="1:25" ht="15.75" thickBot="1" x14ac:dyDescent="0.3">
      <c r="A77" s="1">
        <v>67</v>
      </c>
      <c r="B77" t="s">
        <v>4600</v>
      </c>
      <c r="C77" s="4" t="s">
        <v>26</v>
      </c>
      <c r="D77" s="4"/>
      <c r="E77" s="4" t="s">
        <v>5225</v>
      </c>
      <c r="F77" s="3">
        <v>40433</v>
      </c>
      <c r="G77" s="4" t="s">
        <v>210</v>
      </c>
      <c r="H77" s="4" t="s">
        <v>344</v>
      </c>
      <c r="I77" s="4" t="s">
        <v>212</v>
      </c>
      <c r="J77" s="4" t="s">
        <v>213</v>
      </c>
      <c r="K77" s="4" t="s">
        <v>5795</v>
      </c>
      <c r="L77" s="4" t="s">
        <v>5854</v>
      </c>
      <c r="M77" s="4" t="s">
        <v>239</v>
      </c>
      <c r="N77" s="4" t="s">
        <v>687</v>
      </c>
      <c r="O77" s="4" t="s">
        <v>235</v>
      </c>
      <c r="P77" s="4">
        <v>180500000</v>
      </c>
      <c r="Q77" s="4">
        <v>180500000</v>
      </c>
      <c r="R77" s="4">
        <v>0</v>
      </c>
      <c r="S77" s="4" t="s">
        <v>216</v>
      </c>
      <c r="T77" s="3" t="s">
        <v>24</v>
      </c>
      <c r="U77" s="4" t="s">
        <v>24</v>
      </c>
      <c r="V77" s="4"/>
      <c r="W77" s="4" t="s">
        <v>24</v>
      </c>
      <c r="X77" s="4"/>
      <c r="Y77" s="4" t="s">
        <v>24</v>
      </c>
    </row>
    <row r="78" spans="1:25" ht="15.75" thickBot="1" x14ac:dyDescent="0.3">
      <c r="A78" s="1">
        <v>68</v>
      </c>
      <c r="B78" t="s">
        <v>4601</v>
      </c>
      <c r="C78" s="4" t="s">
        <v>26</v>
      </c>
      <c r="D78" s="4"/>
      <c r="E78" s="4" t="s">
        <v>5226</v>
      </c>
      <c r="F78" s="3">
        <v>40433</v>
      </c>
      <c r="G78" s="4" t="s">
        <v>210</v>
      </c>
      <c r="H78" s="4" t="s">
        <v>344</v>
      </c>
      <c r="I78" s="4" t="s">
        <v>212</v>
      </c>
      <c r="J78" s="4" t="s">
        <v>213</v>
      </c>
      <c r="K78" s="4" t="s">
        <v>5795</v>
      </c>
      <c r="L78" s="4" t="s">
        <v>5855</v>
      </c>
      <c r="M78" s="4" t="s">
        <v>263</v>
      </c>
      <c r="N78" s="4" t="s">
        <v>952</v>
      </c>
      <c r="O78" s="4" t="s">
        <v>206</v>
      </c>
      <c r="P78" s="4">
        <v>467000000</v>
      </c>
      <c r="Q78" s="4">
        <v>467000000</v>
      </c>
      <c r="R78" s="4">
        <v>0</v>
      </c>
      <c r="S78" s="4" t="s">
        <v>216</v>
      </c>
      <c r="T78" s="3" t="s">
        <v>24</v>
      </c>
      <c r="U78" s="4" t="s">
        <v>24</v>
      </c>
      <c r="V78" s="4"/>
      <c r="W78" s="4" t="s">
        <v>24</v>
      </c>
      <c r="X78" s="4"/>
      <c r="Y78" s="4" t="s">
        <v>24</v>
      </c>
    </row>
    <row r="79" spans="1:25" ht="15.75" thickBot="1" x14ac:dyDescent="0.3">
      <c r="A79" s="1">
        <v>69</v>
      </c>
      <c r="B79" t="s">
        <v>4602</v>
      </c>
      <c r="C79" s="4" t="s">
        <v>26</v>
      </c>
      <c r="D79" s="4"/>
      <c r="E79" s="4" t="s">
        <v>5227</v>
      </c>
      <c r="F79" s="3">
        <v>40669</v>
      </c>
      <c r="G79" s="4" t="s">
        <v>210</v>
      </c>
      <c r="H79" s="4" t="s">
        <v>344</v>
      </c>
      <c r="I79" s="4" t="s">
        <v>212</v>
      </c>
      <c r="J79" s="4" t="s">
        <v>213</v>
      </c>
      <c r="K79" s="4" t="s">
        <v>5795</v>
      </c>
      <c r="L79" s="4" t="s">
        <v>5856</v>
      </c>
      <c r="M79" s="4" t="s">
        <v>251</v>
      </c>
      <c r="N79" s="4" t="s">
        <v>773</v>
      </c>
      <c r="O79" s="4" t="s">
        <v>235</v>
      </c>
      <c r="P79" s="4">
        <v>100000000</v>
      </c>
      <c r="Q79" s="4">
        <v>100000000</v>
      </c>
      <c r="R79" s="4">
        <v>0</v>
      </c>
      <c r="S79" s="4" t="s">
        <v>216</v>
      </c>
      <c r="T79" s="3" t="s">
        <v>24</v>
      </c>
      <c r="U79" s="4" t="s">
        <v>24</v>
      </c>
      <c r="V79" s="4"/>
      <c r="W79" s="4" t="s">
        <v>24</v>
      </c>
      <c r="X79" s="4"/>
      <c r="Y79" s="4" t="s">
        <v>24</v>
      </c>
    </row>
    <row r="80" spans="1:25" ht="15.75" thickBot="1" x14ac:dyDescent="0.3">
      <c r="A80" s="1">
        <v>70</v>
      </c>
      <c r="B80" t="s">
        <v>4603</v>
      </c>
      <c r="C80" s="4" t="s">
        <v>26</v>
      </c>
      <c r="D80" s="4"/>
      <c r="E80" s="4" t="s">
        <v>5228</v>
      </c>
      <c r="F80" s="3">
        <v>40669</v>
      </c>
      <c r="G80" s="4" t="s">
        <v>210</v>
      </c>
      <c r="H80" s="4" t="s">
        <v>344</v>
      </c>
      <c r="I80" s="4" t="s">
        <v>212</v>
      </c>
      <c r="J80" s="4" t="s">
        <v>213</v>
      </c>
      <c r="K80" s="4" t="s">
        <v>5795</v>
      </c>
      <c r="L80" s="4" t="s">
        <v>5857</v>
      </c>
      <c r="M80" s="4" t="s">
        <v>251</v>
      </c>
      <c r="N80" s="4" t="s">
        <v>773</v>
      </c>
      <c r="O80" s="4" t="s">
        <v>235</v>
      </c>
      <c r="P80" s="4">
        <v>100000000</v>
      </c>
      <c r="Q80" s="4">
        <v>100000000</v>
      </c>
      <c r="R80" s="4">
        <v>0</v>
      </c>
      <c r="S80" s="4" t="s">
        <v>216</v>
      </c>
      <c r="T80" s="3" t="s">
        <v>24</v>
      </c>
      <c r="U80" s="4" t="s">
        <v>24</v>
      </c>
      <c r="V80" s="4"/>
      <c r="W80" s="4" t="s">
        <v>24</v>
      </c>
      <c r="X80" s="4"/>
      <c r="Y80" s="4" t="s">
        <v>24</v>
      </c>
    </row>
    <row r="81" spans="1:25" ht="15.75" thickBot="1" x14ac:dyDescent="0.3">
      <c r="A81" s="1">
        <v>71</v>
      </c>
      <c r="B81" t="s">
        <v>4604</v>
      </c>
      <c r="C81" s="4" t="s">
        <v>26</v>
      </c>
      <c r="D81" s="4"/>
      <c r="E81" s="4" t="s">
        <v>5229</v>
      </c>
      <c r="F81" s="3">
        <v>40669</v>
      </c>
      <c r="G81" s="4" t="s">
        <v>210</v>
      </c>
      <c r="H81" s="4" t="s">
        <v>344</v>
      </c>
      <c r="I81" s="4" t="s">
        <v>212</v>
      </c>
      <c r="J81" s="4" t="s">
        <v>213</v>
      </c>
      <c r="K81" s="4" t="s">
        <v>5795</v>
      </c>
      <c r="L81" s="4" t="s">
        <v>5858</v>
      </c>
      <c r="M81" s="4" t="s">
        <v>251</v>
      </c>
      <c r="N81" s="4" t="s">
        <v>773</v>
      </c>
      <c r="O81" s="4" t="s">
        <v>235</v>
      </c>
      <c r="P81" s="4">
        <v>100000000</v>
      </c>
      <c r="Q81" s="4">
        <v>100000000</v>
      </c>
      <c r="R81" s="4">
        <v>0</v>
      </c>
      <c r="S81" s="4" t="s">
        <v>216</v>
      </c>
      <c r="T81" s="3" t="s">
        <v>24</v>
      </c>
      <c r="U81" s="4" t="s">
        <v>24</v>
      </c>
      <c r="V81" s="4"/>
      <c r="W81" s="4" t="s">
        <v>24</v>
      </c>
      <c r="X81" s="4"/>
      <c r="Y81" s="4" t="s">
        <v>24</v>
      </c>
    </row>
    <row r="82" spans="1:25" ht="15.75" thickBot="1" x14ac:dyDescent="0.3">
      <c r="A82" s="1">
        <v>72</v>
      </c>
      <c r="B82" t="s">
        <v>4605</v>
      </c>
      <c r="C82" s="4" t="s">
        <v>26</v>
      </c>
      <c r="D82" s="4"/>
      <c r="E82" s="4" t="s">
        <v>5230</v>
      </c>
      <c r="F82" s="3">
        <v>40433</v>
      </c>
      <c r="G82" s="4" t="s">
        <v>210</v>
      </c>
      <c r="H82" s="4" t="s">
        <v>344</v>
      </c>
      <c r="I82" s="4" t="s">
        <v>212</v>
      </c>
      <c r="J82" s="4" t="s">
        <v>204</v>
      </c>
      <c r="K82" s="4" t="s">
        <v>5798</v>
      </c>
      <c r="L82" s="4" t="s">
        <v>5859</v>
      </c>
      <c r="M82" s="4" t="s">
        <v>243</v>
      </c>
      <c r="N82" s="4" t="s">
        <v>704</v>
      </c>
      <c r="O82" s="4" t="s">
        <v>206</v>
      </c>
      <c r="P82" s="4">
        <v>18996000000</v>
      </c>
      <c r="Q82" s="4">
        <v>18996000000</v>
      </c>
      <c r="R82" s="4">
        <v>18996000000</v>
      </c>
      <c r="S82" s="4" t="s">
        <v>216</v>
      </c>
      <c r="T82" s="3" t="s">
        <v>24</v>
      </c>
      <c r="U82" s="4" t="s">
        <v>24</v>
      </c>
      <c r="V82" s="4"/>
      <c r="W82" s="4" t="s">
        <v>24</v>
      </c>
      <c r="X82" s="4"/>
      <c r="Y82" s="4" t="s">
        <v>24</v>
      </c>
    </row>
    <row r="83" spans="1:25" ht="15.75" thickBot="1" x14ac:dyDescent="0.3">
      <c r="A83" s="1">
        <v>73</v>
      </c>
      <c r="B83" t="s">
        <v>4606</v>
      </c>
      <c r="C83" s="4" t="s">
        <v>26</v>
      </c>
      <c r="D83" s="4"/>
      <c r="E83" s="4" t="s">
        <v>5231</v>
      </c>
      <c r="F83" s="3">
        <v>40433</v>
      </c>
      <c r="G83" s="4" t="s">
        <v>210</v>
      </c>
      <c r="H83" s="4" t="s">
        <v>344</v>
      </c>
      <c r="I83" s="4" t="s">
        <v>212</v>
      </c>
      <c r="J83" s="4" t="s">
        <v>213</v>
      </c>
      <c r="K83" s="4" t="s">
        <v>5795</v>
      </c>
      <c r="L83" s="4" t="s">
        <v>5860</v>
      </c>
      <c r="M83" s="4" t="s">
        <v>222</v>
      </c>
      <c r="N83" s="4" t="s">
        <v>486</v>
      </c>
      <c r="O83" s="4" t="s">
        <v>235</v>
      </c>
      <c r="P83" s="4">
        <v>310000000</v>
      </c>
      <c r="Q83" s="4">
        <v>310000000</v>
      </c>
      <c r="R83" s="4">
        <v>0</v>
      </c>
      <c r="S83" s="4" t="s">
        <v>216</v>
      </c>
      <c r="T83" s="3" t="s">
        <v>24</v>
      </c>
      <c r="U83" s="4" t="s">
        <v>24</v>
      </c>
      <c r="V83" s="4"/>
      <c r="W83" s="4" t="s">
        <v>24</v>
      </c>
      <c r="X83" s="4"/>
      <c r="Y83" s="4" t="s">
        <v>24</v>
      </c>
    </row>
    <row r="84" spans="1:25" ht="15.75" thickBot="1" x14ac:dyDescent="0.3">
      <c r="A84" s="1">
        <v>74</v>
      </c>
      <c r="B84" t="s">
        <v>4607</v>
      </c>
      <c r="C84" s="4" t="s">
        <v>26</v>
      </c>
      <c r="D84" s="4"/>
      <c r="E84" s="4" t="s">
        <v>5232</v>
      </c>
      <c r="F84" s="3">
        <v>40433</v>
      </c>
      <c r="G84" s="4" t="s">
        <v>210</v>
      </c>
      <c r="H84" s="4" t="s">
        <v>344</v>
      </c>
      <c r="I84" s="4" t="s">
        <v>212</v>
      </c>
      <c r="J84" s="4" t="s">
        <v>213</v>
      </c>
      <c r="K84" s="4" t="s">
        <v>5795</v>
      </c>
      <c r="L84" s="4" t="s">
        <v>5861</v>
      </c>
      <c r="M84" s="4" t="s">
        <v>222</v>
      </c>
      <c r="N84" s="4" t="s">
        <v>486</v>
      </c>
      <c r="O84" s="4" t="s">
        <v>206</v>
      </c>
      <c r="P84" s="4">
        <v>858000000</v>
      </c>
      <c r="Q84" s="4">
        <v>858000000</v>
      </c>
      <c r="R84" s="4">
        <v>0</v>
      </c>
      <c r="S84" s="4" t="s">
        <v>216</v>
      </c>
      <c r="T84" s="3" t="s">
        <v>24</v>
      </c>
      <c r="U84" s="4" t="s">
        <v>24</v>
      </c>
      <c r="V84" s="4"/>
      <c r="W84" s="4" t="s">
        <v>24</v>
      </c>
      <c r="X84" s="4"/>
      <c r="Y84" s="4" t="s">
        <v>24</v>
      </c>
    </row>
    <row r="85" spans="1:25" ht="15.75" thickBot="1" x14ac:dyDescent="0.3">
      <c r="A85" s="1">
        <v>75</v>
      </c>
      <c r="B85" t="s">
        <v>4608</v>
      </c>
      <c r="C85" s="4" t="s">
        <v>26</v>
      </c>
      <c r="D85" s="4"/>
      <c r="E85" s="4" t="s">
        <v>5233</v>
      </c>
      <c r="F85" s="3">
        <v>40433</v>
      </c>
      <c r="G85" s="4" t="s">
        <v>210</v>
      </c>
      <c r="H85" s="4" t="s">
        <v>344</v>
      </c>
      <c r="I85" s="4" t="s">
        <v>212</v>
      </c>
      <c r="J85" s="4" t="s">
        <v>213</v>
      </c>
      <c r="K85" s="4" t="s">
        <v>5795</v>
      </c>
      <c r="L85" s="4" t="s">
        <v>5862</v>
      </c>
      <c r="M85" s="4" t="s">
        <v>222</v>
      </c>
      <c r="N85" s="4" t="s">
        <v>486</v>
      </c>
      <c r="O85" s="4" t="s">
        <v>235</v>
      </c>
      <c r="P85" s="4">
        <v>726245000</v>
      </c>
      <c r="Q85" s="4">
        <v>726245000</v>
      </c>
      <c r="R85" s="4">
        <v>0</v>
      </c>
      <c r="S85" s="4" t="s">
        <v>216</v>
      </c>
      <c r="T85" s="3" t="s">
        <v>24</v>
      </c>
      <c r="U85" s="4" t="s">
        <v>24</v>
      </c>
      <c r="V85" s="4"/>
      <c r="W85" s="4" t="s">
        <v>24</v>
      </c>
      <c r="X85" s="4"/>
      <c r="Y85" s="4" t="s">
        <v>24</v>
      </c>
    </row>
    <row r="86" spans="1:25" ht="15.75" thickBot="1" x14ac:dyDescent="0.3">
      <c r="A86" s="1">
        <v>76</v>
      </c>
      <c r="B86" t="s">
        <v>4609</v>
      </c>
      <c r="C86" s="4" t="s">
        <v>26</v>
      </c>
      <c r="D86" s="4"/>
      <c r="E86" s="4" t="s">
        <v>5234</v>
      </c>
      <c r="F86" s="3">
        <v>40777</v>
      </c>
      <c r="G86" s="4" t="s">
        <v>210</v>
      </c>
      <c r="H86" s="4" t="s">
        <v>344</v>
      </c>
      <c r="I86" s="4" t="s">
        <v>212</v>
      </c>
      <c r="J86" s="4" t="s">
        <v>213</v>
      </c>
      <c r="K86" s="4" t="s">
        <v>5795</v>
      </c>
      <c r="L86" s="4" t="s">
        <v>5863</v>
      </c>
      <c r="M86" s="4" t="s">
        <v>251</v>
      </c>
      <c r="N86" s="4" t="s">
        <v>773</v>
      </c>
      <c r="O86" s="4" t="s">
        <v>224</v>
      </c>
      <c r="P86" s="4">
        <v>752245000</v>
      </c>
      <c r="Q86" s="4">
        <v>752245000</v>
      </c>
      <c r="R86" s="4">
        <v>0</v>
      </c>
      <c r="S86" s="4" t="s">
        <v>216</v>
      </c>
      <c r="T86" s="3" t="s">
        <v>24</v>
      </c>
      <c r="U86" s="4" t="s">
        <v>24</v>
      </c>
      <c r="V86" s="4"/>
      <c r="W86" s="4" t="s">
        <v>24</v>
      </c>
      <c r="X86" s="4"/>
      <c r="Y86" s="4" t="s">
        <v>24</v>
      </c>
    </row>
    <row r="87" spans="1:25" ht="15.75" thickBot="1" x14ac:dyDescent="0.3">
      <c r="A87" s="1">
        <v>77</v>
      </c>
      <c r="B87" t="s">
        <v>4610</v>
      </c>
      <c r="C87" s="4" t="s">
        <v>26</v>
      </c>
      <c r="D87" s="4"/>
      <c r="E87" s="4" t="s">
        <v>5235</v>
      </c>
      <c r="F87" s="3">
        <v>40694</v>
      </c>
      <c r="G87" s="4" t="s">
        <v>210</v>
      </c>
      <c r="H87" s="4" t="s">
        <v>344</v>
      </c>
      <c r="I87" s="4" t="s">
        <v>212</v>
      </c>
      <c r="J87" s="4" t="s">
        <v>213</v>
      </c>
      <c r="K87" s="4" t="s">
        <v>5795</v>
      </c>
      <c r="L87" s="4" t="s">
        <v>5864</v>
      </c>
      <c r="M87" s="4" t="s">
        <v>222</v>
      </c>
      <c r="N87" s="4" t="s">
        <v>486</v>
      </c>
      <c r="O87" s="4" t="s">
        <v>206</v>
      </c>
      <c r="P87" s="4">
        <v>12500000</v>
      </c>
      <c r="Q87" s="4">
        <v>12500000</v>
      </c>
      <c r="R87" s="4">
        <v>0</v>
      </c>
      <c r="S87" s="4" t="s">
        <v>216</v>
      </c>
      <c r="T87" s="3" t="s">
        <v>24</v>
      </c>
      <c r="U87" s="4" t="s">
        <v>24</v>
      </c>
      <c r="V87" s="4"/>
      <c r="W87" s="4" t="s">
        <v>24</v>
      </c>
      <c r="X87" s="4"/>
      <c r="Y87" s="4" t="s">
        <v>24</v>
      </c>
    </row>
    <row r="88" spans="1:25" ht="15.75" thickBot="1" x14ac:dyDescent="0.3">
      <c r="A88" s="1">
        <v>78</v>
      </c>
      <c r="B88" t="s">
        <v>4611</v>
      </c>
      <c r="C88" s="4" t="s">
        <v>26</v>
      </c>
      <c r="D88" s="4"/>
      <c r="E88" s="4" t="s">
        <v>5236</v>
      </c>
      <c r="F88" s="3">
        <v>40657</v>
      </c>
      <c r="G88" s="4" t="s">
        <v>210</v>
      </c>
      <c r="H88" s="4" t="s">
        <v>344</v>
      </c>
      <c r="I88" s="4" t="s">
        <v>212</v>
      </c>
      <c r="J88" s="4" t="s">
        <v>213</v>
      </c>
      <c r="K88" s="4" t="s">
        <v>5795</v>
      </c>
      <c r="L88" s="4" t="s">
        <v>5865</v>
      </c>
      <c r="M88" s="4" t="s">
        <v>222</v>
      </c>
      <c r="N88" s="4" t="s">
        <v>486</v>
      </c>
      <c r="O88" s="4" t="s">
        <v>235</v>
      </c>
      <c r="P88" s="4">
        <v>27514000</v>
      </c>
      <c r="Q88" s="4">
        <v>27514000</v>
      </c>
      <c r="R88" s="4">
        <v>0</v>
      </c>
      <c r="S88" s="4" t="s">
        <v>216</v>
      </c>
      <c r="T88" s="3" t="s">
        <v>24</v>
      </c>
      <c r="U88" s="4" t="s">
        <v>24</v>
      </c>
      <c r="V88" s="4"/>
      <c r="W88" s="4" t="s">
        <v>24</v>
      </c>
      <c r="X88" s="4"/>
      <c r="Y88" s="4" t="s">
        <v>24</v>
      </c>
    </row>
    <row r="89" spans="1:25" ht="15.75" thickBot="1" x14ac:dyDescent="0.3">
      <c r="A89" s="1">
        <v>79</v>
      </c>
      <c r="B89" t="s">
        <v>4612</v>
      </c>
      <c r="C89" s="4" t="s">
        <v>26</v>
      </c>
      <c r="D89" s="4"/>
      <c r="E89" s="4" t="s">
        <v>5237</v>
      </c>
      <c r="F89" s="3">
        <v>40736</v>
      </c>
      <c r="G89" s="4" t="s">
        <v>210</v>
      </c>
      <c r="H89" s="4" t="s">
        <v>344</v>
      </c>
      <c r="I89" s="4" t="s">
        <v>212</v>
      </c>
      <c r="J89" s="4" t="s">
        <v>213</v>
      </c>
      <c r="K89" s="4" t="s">
        <v>5795</v>
      </c>
      <c r="L89" s="4" t="s">
        <v>5866</v>
      </c>
      <c r="M89" s="4" t="s">
        <v>222</v>
      </c>
      <c r="N89" s="4" t="s">
        <v>486</v>
      </c>
      <c r="O89" s="4" t="s">
        <v>235</v>
      </c>
      <c r="P89" s="4">
        <v>56000000</v>
      </c>
      <c r="Q89" s="4">
        <v>56000000</v>
      </c>
      <c r="R89" s="4">
        <v>0</v>
      </c>
      <c r="S89" s="4" t="s">
        <v>216</v>
      </c>
      <c r="T89" s="3" t="s">
        <v>24</v>
      </c>
      <c r="U89" s="4" t="s">
        <v>24</v>
      </c>
      <c r="V89" s="4"/>
      <c r="W89" s="4" t="s">
        <v>24</v>
      </c>
      <c r="X89" s="4"/>
      <c r="Y89" s="4" t="s">
        <v>24</v>
      </c>
    </row>
    <row r="90" spans="1:25" ht="15.75" thickBot="1" x14ac:dyDescent="0.3">
      <c r="A90" s="1">
        <v>80</v>
      </c>
      <c r="B90" t="s">
        <v>4613</v>
      </c>
      <c r="C90" s="4" t="s">
        <v>26</v>
      </c>
      <c r="D90" s="4"/>
      <c r="E90" s="4" t="s">
        <v>5238</v>
      </c>
      <c r="F90" s="3">
        <v>40736</v>
      </c>
      <c r="G90" s="4" t="s">
        <v>210</v>
      </c>
      <c r="H90" s="4" t="s">
        <v>344</v>
      </c>
      <c r="I90" s="4" t="s">
        <v>212</v>
      </c>
      <c r="J90" s="4" t="s">
        <v>213</v>
      </c>
      <c r="K90" s="4" t="s">
        <v>5795</v>
      </c>
      <c r="L90" s="4" t="s">
        <v>5867</v>
      </c>
      <c r="M90" s="4" t="s">
        <v>222</v>
      </c>
      <c r="N90" s="4" t="s">
        <v>486</v>
      </c>
      <c r="O90" s="4" t="s">
        <v>235</v>
      </c>
      <c r="P90" s="4">
        <v>140000000</v>
      </c>
      <c r="Q90" s="4">
        <v>140000000</v>
      </c>
      <c r="R90" s="4">
        <v>0</v>
      </c>
      <c r="S90" s="4" t="s">
        <v>216</v>
      </c>
      <c r="T90" s="3" t="s">
        <v>24</v>
      </c>
      <c r="U90" s="4" t="s">
        <v>24</v>
      </c>
      <c r="V90" s="4"/>
      <c r="W90" s="4" t="s">
        <v>24</v>
      </c>
      <c r="X90" s="4"/>
      <c r="Y90" s="4" t="s">
        <v>24</v>
      </c>
    </row>
    <row r="91" spans="1:25" ht="15.75" thickBot="1" x14ac:dyDescent="0.3">
      <c r="A91" s="1">
        <v>81</v>
      </c>
      <c r="B91" t="s">
        <v>4614</v>
      </c>
      <c r="C91" s="4" t="s">
        <v>26</v>
      </c>
      <c r="D91" s="4"/>
      <c r="E91" s="4" t="s">
        <v>5239</v>
      </c>
      <c r="F91" s="3">
        <v>40648</v>
      </c>
      <c r="G91" s="4" t="s">
        <v>210</v>
      </c>
      <c r="H91" s="4" t="s">
        <v>344</v>
      </c>
      <c r="I91" s="4" t="s">
        <v>212</v>
      </c>
      <c r="J91" s="4" t="s">
        <v>204</v>
      </c>
      <c r="K91" s="4" t="s">
        <v>5791</v>
      </c>
      <c r="L91" s="4" t="s">
        <v>5868</v>
      </c>
      <c r="M91" s="4" t="s">
        <v>243</v>
      </c>
      <c r="N91" s="4" t="s">
        <v>704</v>
      </c>
      <c r="O91" s="4" t="s">
        <v>235</v>
      </c>
      <c r="P91" s="4">
        <v>468466576</v>
      </c>
      <c r="Q91" s="4">
        <v>468466576</v>
      </c>
      <c r="R91" s="4">
        <v>0</v>
      </c>
      <c r="S91" s="4" t="s">
        <v>216</v>
      </c>
      <c r="T91" s="3" t="s">
        <v>24</v>
      </c>
      <c r="U91" s="4" t="s">
        <v>24</v>
      </c>
      <c r="V91" s="4"/>
      <c r="W91" s="4" t="s">
        <v>24</v>
      </c>
      <c r="X91" s="4"/>
      <c r="Y91" s="4" t="s">
        <v>24</v>
      </c>
    </row>
    <row r="92" spans="1:25" ht="15.75" thickBot="1" x14ac:dyDescent="0.3">
      <c r="A92" s="1">
        <v>82</v>
      </c>
      <c r="B92" t="s">
        <v>4615</v>
      </c>
      <c r="C92" s="4" t="s">
        <v>26</v>
      </c>
      <c r="D92" s="4"/>
      <c r="E92" s="4" t="s">
        <v>5240</v>
      </c>
      <c r="F92" s="3">
        <v>40610</v>
      </c>
      <c r="G92" s="4" t="s">
        <v>210</v>
      </c>
      <c r="H92" s="4" t="s">
        <v>344</v>
      </c>
      <c r="I92" s="4" t="s">
        <v>212</v>
      </c>
      <c r="J92" s="4" t="s">
        <v>213</v>
      </c>
      <c r="K92" s="4" t="s">
        <v>5795</v>
      </c>
      <c r="L92" s="4" t="s">
        <v>5869</v>
      </c>
      <c r="M92" s="4" t="s">
        <v>239</v>
      </c>
      <c r="N92" s="4" t="s">
        <v>687</v>
      </c>
      <c r="O92" s="4" t="s">
        <v>235</v>
      </c>
      <c r="P92" s="4">
        <v>71500000</v>
      </c>
      <c r="Q92" s="4">
        <v>71500000</v>
      </c>
      <c r="R92" s="4">
        <v>0</v>
      </c>
      <c r="S92" s="4" t="s">
        <v>216</v>
      </c>
      <c r="T92" s="3" t="s">
        <v>24</v>
      </c>
      <c r="U92" s="4" t="s">
        <v>24</v>
      </c>
      <c r="V92" s="4"/>
      <c r="W92" s="4" t="s">
        <v>24</v>
      </c>
      <c r="X92" s="4"/>
      <c r="Y92" s="4" t="s">
        <v>24</v>
      </c>
    </row>
    <row r="93" spans="1:25" ht="15.75" thickBot="1" x14ac:dyDescent="0.3">
      <c r="A93" s="1">
        <v>83</v>
      </c>
      <c r="B93" t="s">
        <v>4616</v>
      </c>
      <c r="C93" s="4" t="s">
        <v>26</v>
      </c>
      <c r="D93" s="4"/>
      <c r="E93" s="4" t="s">
        <v>5241</v>
      </c>
      <c r="F93" s="3">
        <v>40706</v>
      </c>
      <c r="G93" s="4" t="s">
        <v>210</v>
      </c>
      <c r="H93" s="4" t="s">
        <v>344</v>
      </c>
      <c r="I93" s="4" t="s">
        <v>212</v>
      </c>
      <c r="J93" s="4" t="s">
        <v>213</v>
      </c>
      <c r="K93" s="4" t="s">
        <v>5795</v>
      </c>
      <c r="L93" s="4" t="s">
        <v>5870</v>
      </c>
      <c r="M93" s="4" t="s">
        <v>278</v>
      </c>
      <c r="N93" s="4" t="s">
        <v>1067</v>
      </c>
      <c r="O93" s="4" t="s">
        <v>224</v>
      </c>
      <c r="P93" s="4">
        <v>125000000</v>
      </c>
      <c r="Q93" s="4">
        <v>125000000</v>
      </c>
      <c r="R93" s="4">
        <v>0</v>
      </c>
      <c r="S93" s="4" t="s">
        <v>216</v>
      </c>
      <c r="T93" s="3" t="s">
        <v>24</v>
      </c>
      <c r="U93" s="4" t="s">
        <v>24</v>
      </c>
      <c r="V93" s="4"/>
      <c r="W93" s="4" t="s">
        <v>24</v>
      </c>
      <c r="X93" s="4"/>
      <c r="Y93" s="4" t="s">
        <v>24</v>
      </c>
    </row>
    <row r="94" spans="1:25" ht="15.75" thickBot="1" x14ac:dyDescent="0.3">
      <c r="A94" s="1">
        <v>84</v>
      </c>
      <c r="B94" t="s">
        <v>4617</v>
      </c>
      <c r="C94" s="4" t="s">
        <v>26</v>
      </c>
      <c r="D94" s="4"/>
      <c r="E94" s="4" t="s">
        <v>5242</v>
      </c>
      <c r="F94" s="3">
        <v>40779</v>
      </c>
      <c r="G94" s="4" t="s">
        <v>210</v>
      </c>
      <c r="H94" s="4" t="s">
        <v>344</v>
      </c>
      <c r="I94" s="4" t="s">
        <v>212</v>
      </c>
      <c r="J94" s="4" t="s">
        <v>213</v>
      </c>
      <c r="K94" s="4" t="s">
        <v>5795</v>
      </c>
      <c r="L94" s="4" t="s">
        <v>5871</v>
      </c>
      <c r="M94" s="4" t="s">
        <v>222</v>
      </c>
      <c r="N94" s="4" t="s">
        <v>486</v>
      </c>
      <c r="O94" s="4" t="s">
        <v>206</v>
      </c>
      <c r="P94" s="4">
        <v>1139000000</v>
      </c>
      <c r="Q94" s="4">
        <v>1139000000</v>
      </c>
      <c r="R94" s="4">
        <v>0</v>
      </c>
      <c r="S94" s="4" t="s">
        <v>216</v>
      </c>
      <c r="T94" s="3" t="s">
        <v>24</v>
      </c>
      <c r="U94" s="4" t="s">
        <v>24</v>
      </c>
      <c r="V94" s="4"/>
      <c r="W94" s="4" t="s">
        <v>24</v>
      </c>
      <c r="X94" s="4"/>
      <c r="Y94" s="4" t="s">
        <v>24</v>
      </c>
    </row>
    <row r="95" spans="1:25" ht="15.75" thickBot="1" x14ac:dyDescent="0.3">
      <c r="A95" s="1">
        <v>85</v>
      </c>
      <c r="B95" t="s">
        <v>4618</v>
      </c>
      <c r="C95" s="4" t="s">
        <v>26</v>
      </c>
      <c r="D95" s="4"/>
      <c r="E95" s="4" t="s">
        <v>5243</v>
      </c>
      <c r="F95" s="3">
        <v>40735</v>
      </c>
      <c r="G95" s="4" t="s">
        <v>210</v>
      </c>
      <c r="H95" s="4" t="s">
        <v>344</v>
      </c>
      <c r="I95" s="4" t="s">
        <v>212</v>
      </c>
      <c r="J95" s="4" t="s">
        <v>213</v>
      </c>
      <c r="K95" s="4" t="s">
        <v>5795</v>
      </c>
      <c r="L95" s="4" t="s">
        <v>5872</v>
      </c>
      <c r="M95" s="4" t="s">
        <v>304</v>
      </c>
      <c r="N95" s="4" t="s">
        <v>1435</v>
      </c>
      <c r="O95" s="4" t="s">
        <v>235</v>
      </c>
      <c r="P95" s="4">
        <v>242600000</v>
      </c>
      <c r="Q95" s="4">
        <v>242600000</v>
      </c>
      <c r="R95" s="4">
        <v>0</v>
      </c>
      <c r="S95" s="4" t="s">
        <v>216</v>
      </c>
      <c r="T95" s="3" t="s">
        <v>24</v>
      </c>
      <c r="U95" s="4" t="s">
        <v>24</v>
      </c>
      <c r="V95" s="4"/>
      <c r="W95" s="4" t="s">
        <v>24</v>
      </c>
      <c r="X95" s="4"/>
      <c r="Y95" s="4" t="s">
        <v>24</v>
      </c>
    </row>
    <row r="96" spans="1:25" ht="15.75" thickBot="1" x14ac:dyDescent="0.3">
      <c r="A96" s="1">
        <v>86</v>
      </c>
      <c r="B96" t="s">
        <v>4619</v>
      </c>
      <c r="C96" s="4" t="s">
        <v>26</v>
      </c>
      <c r="D96" s="4"/>
      <c r="E96" s="4" t="s">
        <v>5244</v>
      </c>
      <c r="F96" s="3">
        <v>40433</v>
      </c>
      <c r="G96" s="4" t="s">
        <v>210</v>
      </c>
      <c r="H96" s="4" t="s">
        <v>326</v>
      </c>
      <c r="I96" s="4" t="s">
        <v>212</v>
      </c>
      <c r="J96" s="4" t="s">
        <v>204</v>
      </c>
      <c r="K96" s="4" t="s">
        <v>5798</v>
      </c>
      <c r="L96" s="4" t="s">
        <v>5873</v>
      </c>
      <c r="M96" s="4" t="s">
        <v>222</v>
      </c>
      <c r="N96" s="4" t="s">
        <v>486</v>
      </c>
      <c r="O96" s="4" t="s">
        <v>235</v>
      </c>
      <c r="P96" s="4">
        <v>205500000</v>
      </c>
      <c r="Q96" s="4">
        <v>205500000</v>
      </c>
      <c r="R96" s="4">
        <v>0</v>
      </c>
      <c r="S96" s="4" t="s">
        <v>216</v>
      </c>
      <c r="T96" s="3" t="s">
        <v>24</v>
      </c>
      <c r="U96" s="4" t="s">
        <v>24</v>
      </c>
      <c r="V96" s="4"/>
      <c r="W96" s="4" t="s">
        <v>24</v>
      </c>
      <c r="X96" s="4"/>
      <c r="Y96" s="4" t="s">
        <v>24</v>
      </c>
    </row>
    <row r="97" spans="1:25" ht="15.75" thickBot="1" x14ac:dyDescent="0.3">
      <c r="A97" s="1">
        <v>87</v>
      </c>
      <c r="B97" t="s">
        <v>4620</v>
      </c>
      <c r="C97" s="4" t="s">
        <v>26</v>
      </c>
      <c r="D97" s="4"/>
      <c r="E97" s="4" t="s">
        <v>5245</v>
      </c>
      <c r="F97" s="3">
        <v>40805</v>
      </c>
      <c r="G97" s="4" t="s">
        <v>210</v>
      </c>
      <c r="H97" s="4" t="s">
        <v>344</v>
      </c>
      <c r="I97" s="4" t="s">
        <v>212</v>
      </c>
      <c r="J97" s="4" t="s">
        <v>213</v>
      </c>
      <c r="K97" s="4" t="s">
        <v>5795</v>
      </c>
      <c r="L97" s="4" t="s">
        <v>5874</v>
      </c>
      <c r="M97" s="4" t="s">
        <v>304</v>
      </c>
      <c r="N97" s="4" t="s">
        <v>1435</v>
      </c>
      <c r="O97" s="4" t="s">
        <v>235</v>
      </c>
      <c r="P97" s="4">
        <v>102000000</v>
      </c>
      <c r="Q97" s="4">
        <v>102000000</v>
      </c>
      <c r="R97" s="4">
        <v>0</v>
      </c>
      <c r="S97" s="4" t="s">
        <v>216</v>
      </c>
      <c r="T97" s="3" t="s">
        <v>24</v>
      </c>
      <c r="U97" s="4" t="s">
        <v>24</v>
      </c>
      <c r="V97" s="4"/>
      <c r="W97" s="4" t="s">
        <v>24</v>
      </c>
      <c r="X97" s="4"/>
      <c r="Y97" s="4" t="s">
        <v>24</v>
      </c>
    </row>
    <row r="98" spans="1:25" ht="15.75" thickBot="1" x14ac:dyDescent="0.3">
      <c r="A98" s="1">
        <v>88</v>
      </c>
      <c r="B98" t="s">
        <v>4621</v>
      </c>
      <c r="C98" s="4" t="s">
        <v>26</v>
      </c>
      <c r="D98" s="4"/>
      <c r="E98" s="4" t="s">
        <v>5246</v>
      </c>
      <c r="F98" s="3">
        <v>40703</v>
      </c>
      <c r="G98" s="4" t="s">
        <v>210</v>
      </c>
      <c r="H98" s="4" t="s">
        <v>344</v>
      </c>
      <c r="I98" s="4" t="s">
        <v>212</v>
      </c>
      <c r="J98" s="4" t="s">
        <v>213</v>
      </c>
      <c r="K98" s="4" t="s">
        <v>5795</v>
      </c>
      <c r="L98" s="4" t="s">
        <v>5875</v>
      </c>
      <c r="M98" s="4" t="s">
        <v>263</v>
      </c>
      <c r="N98" s="4" t="s">
        <v>952</v>
      </c>
      <c r="O98" s="4" t="s">
        <v>206</v>
      </c>
      <c r="P98" s="4">
        <v>2911530000</v>
      </c>
      <c r="Q98" s="4">
        <v>2911530000</v>
      </c>
      <c r="R98" s="4">
        <v>0</v>
      </c>
      <c r="S98" s="4" t="s">
        <v>216</v>
      </c>
      <c r="T98" s="3" t="s">
        <v>24</v>
      </c>
      <c r="U98" s="4" t="s">
        <v>24</v>
      </c>
      <c r="V98" s="4"/>
      <c r="W98" s="4" t="s">
        <v>24</v>
      </c>
      <c r="X98" s="4"/>
      <c r="Y98" s="4" t="s">
        <v>24</v>
      </c>
    </row>
    <row r="99" spans="1:25" ht="15.75" thickBot="1" x14ac:dyDescent="0.3">
      <c r="A99" s="1">
        <v>89</v>
      </c>
      <c r="B99" t="s">
        <v>4622</v>
      </c>
      <c r="C99" s="4" t="s">
        <v>26</v>
      </c>
      <c r="D99" s="4"/>
      <c r="E99" s="4" t="s">
        <v>5247</v>
      </c>
      <c r="F99" s="3">
        <v>40433</v>
      </c>
      <c r="G99" s="4" t="s">
        <v>210</v>
      </c>
      <c r="H99" s="4" t="s">
        <v>344</v>
      </c>
      <c r="I99" s="4" t="s">
        <v>212</v>
      </c>
      <c r="J99" s="4" t="s">
        <v>213</v>
      </c>
      <c r="K99" s="4" t="s">
        <v>5795</v>
      </c>
      <c r="L99" s="4" t="s">
        <v>5876</v>
      </c>
      <c r="M99" s="4" t="s">
        <v>239</v>
      </c>
      <c r="N99" s="4" t="s">
        <v>687</v>
      </c>
      <c r="O99" s="4" t="s">
        <v>235</v>
      </c>
      <c r="P99" s="4">
        <v>240665100</v>
      </c>
      <c r="Q99" s="4">
        <v>240665100</v>
      </c>
      <c r="R99" s="4">
        <v>0</v>
      </c>
      <c r="S99" s="4" t="s">
        <v>216</v>
      </c>
      <c r="T99" s="3" t="s">
        <v>24</v>
      </c>
      <c r="U99" s="4" t="s">
        <v>24</v>
      </c>
      <c r="V99" s="4"/>
      <c r="W99" s="4" t="s">
        <v>24</v>
      </c>
      <c r="X99" s="4"/>
      <c r="Y99" s="4" t="s">
        <v>24</v>
      </c>
    </row>
    <row r="100" spans="1:25" ht="15.75" thickBot="1" x14ac:dyDescent="0.3">
      <c r="A100" s="1">
        <v>90</v>
      </c>
      <c r="B100" t="s">
        <v>4623</v>
      </c>
      <c r="C100" s="4" t="s">
        <v>26</v>
      </c>
      <c r="D100" s="4"/>
      <c r="E100" s="4" t="s">
        <v>5248</v>
      </c>
      <c r="F100" s="3">
        <v>40850</v>
      </c>
      <c r="G100" s="4" t="s">
        <v>210</v>
      </c>
      <c r="H100" s="4" t="s">
        <v>344</v>
      </c>
      <c r="I100" s="4" t="s">
        <v>212</v>
      </c>
      <c r="J100" s="4" t="s">
        <v>213</v>
      </c>
      <c r="K100" s="4" t="s">
        <v>5795</v>
      </c>
      <c r="L100" s="4" t="s">
        <v>5877</v>
      </c>
      <c r="M100" s="4" t="s">
        <v>222</v>
      </c>
      <c r="N100" s="4" t="s">
        <v>486</v>
      </c>
      <c r="O100" s="4" t="s">
        <v>206</v>
      </c>
      <c r="P100" s="4">
        <v>1481447000</v>
      </c>
      <c r="Q100" s="4">
        <v>1481447000</v>
      </c>
      <c r="R100" s="4">
        <v>0</v>
      </c>
      <c r="S100" s="4" t="s">
        <v>216</v>
      </c>
      <c r="T100" s="3" t="s">
        <v>24</v>
      </c>
      <c r="U100" s="4" t="s">
        <v>24</v>
      </c>
      <c r="V100" s="4"/>
      <c r="W100" s="4" t="s">
        <v>24</v>
      </c>
      <c r="X100" s="4"/>
      <c r="Y100" s="4" t="s">
        <v>24</v>
      </c>
    </row>
    <row r="101" spans="1:25" ht="15.75" thickBot="1" x14ac:dyDescent="0.3">
      <c r="A101" s="1">
        <v>91</v>
      </c>
      <c r="B101" t="s">
        <v>4624</v>
      </c>
      <c r="C101" s="4" t="s">
        <v>26</v>
      </c>
      <c r="D101" s="4"/>
      <c r="E101" s="4" t="s">
        <v>5249</v>
      </c>
      <c r="F101" s="3">
        <v>40857</v>
      </c>
      <c r="G101" s="4" t="s">
        <v>210</v>
      </c>
      <c r="H101" s="4" t="s">
        <v>344</v>
      </c>
      <c r="I101" s="4" t="s">
        <v>212</v>
      </c>
      <c r="J101" s="4" t="s">
        <v>213</v>
      </c>
      <c r="K101" s="4" t="s">
        <v>5795</v>
      </c>
      <c r="L101" s="4" t="s">
        <v>5878</v>
      </c>
      <c r="M101" s="4" t="s">
        <v>239</v>
      </c>
      <c r="N101" s="4" t="s">
        <v>687</v>
      </c>
      <c r="O101" s="4" t="s">
        <v>235</v>
      </c>
      <c r="P101" s="4">
        <v>81500000</v>
      </c>
      <c r="Q101" s="4">
        <v>81500000</v>
      </c>
      <c r="R101" s="4">
        <v>0</v>
      </c>
      <c r="S101" s="4" t="s">
        <v>216</v>
      </c>
      <c r="T101" s="3" t="s">
        <v>24</v>
      </c>
      <c r="U101" s="4" t="s">
        <v>24</v>
      </c>
      <c r="V101" s="4"/>
      <c r="W101" s="4" t="s">
        <v>24</v>
      </c>
      <c r="X101" s="4"/>
      <c r="Y101" s="4" t="s">
        <v>24</v>
      </c>
    </row>
    <row r="102" spans="1:25" ht="15.75" thickBot="1" x14ac:dyDescent="0.3">
      <c r="A102" s="1">
        <v>92</v>
      </c>
      <c r="B102" t="s">
        <v>4625</v>
      </c>
      <c r="C102" s="4" t="s">
        <v>26</v>
      </c>
      <c r="D102" s="4"/>
      <c r="E102" s="4" t="s">
        <v>5250</v>
      </c>
      <c r="F102" s="3">
        <v>40798</v>
      </c>
      <c r="G102" s="4" t="s">
        <v>210</v>
      </c>
      <c r="H102" s="4" t="s">
        <v>344</v>
      </c>
      <c r="I102" s="4" t="s">
        <v>212</v>
      </c>
      <c r="J102" s="4" t="s">
        <v>204</v>
      </c>
      <c r="K102" s="4" t="s">
        <v>5782</v>
      </c>
      <c r="L102" s="4" t="s">
        <v>5879</v>
      </c>
      <c r="M102" s="4" t="s">
        <v>222</v>
      </c>
      <c r="N102" s="4" t="s">
        <v>486</v>
      </c>
      <c r="O102" s="4" t="s">
        <v>206</v>
      </c>
      <c r="P102" s="4">
        <v>900000000</v>
      </c>
      <c r="Q102" s="4">
        <v>900000000</v>
      </c>
      <c r="R102" s="4">
        <v>0</v>
      </c>
      <c r="S102" s="4" t="s">
        <v>216</v>
      </c>
      <c r="T102" s="3" t="s">
        <v>24</v>
      </c>
      <c r="U102" s="4" t="s">
        <v>24</v>
      </c>
      <c r="V102" s="4"/>
      <c r="W102" s="4" t="s">
        <v>24</v>
      </c>
      <c r="X102" s="4"/>
      <c r="Y102" s="4" t="s">
        <v>24</v>
      </c>
    </row>
    <row r="103" spans="1:25" ht="15.75" thickBot="1" x14ac:dyDescent="0.3">
      <c r="A103" s="1">
        <v>93</v>
      </c>
      <c r="B103" t="s">
        <v>4626</v>
      </c>
      <c r="C103" s="4" t="s">
        <v>26</v>
      </c>
      <c r="D103" s="4"/>
      <c r="E103" s="4" t="s">
        <v>5251</v>
      </c>
      <c r="F103" s="3">
        <v>40849</v>
      </c>
      <c r="G103" s="4" t="s">
        <v>210</v>
      </c>
      <c r="H103" s="4" t="s">
        <v>344</v>
      </c>
      <c r="I103" s="4" t="s">
        <v>212</v>
      </c>
      <c r="J103" s="4" t="s">
        <v>213</v>
      </c>
      <c r="K103" s="4" t="s">
        <v>5795</v>
      </c>
      <c r="L103" s="4" t="s">
        <v>5880</v>
      </c>
      <c r="M103" s="4" t="s">
        <v>304</v>
      </c>
      <c r="N103" s="4" t="s">
        <v>1435</v>
      </c>
      <c r="O103" s="4" t="s">
        <v>206</v>
      </c>
      <c r="P103" s="4">
        <v>53500000</v>
      </c>
      <c r="Q103" s="4">
        <v>53500000</v>
      </c>
      <c r="R103" s="4">
        <v>0</v>
      </c>
      <c r="S103" s="4" t="s">
        <v>216</v>
      </c>
      <c r="T103" s="3" t="s">
        <v>24</v>
      </c>
      <c r="U103" s="4" t="s">
        <v>24</v>
      </c>
      <c r="V103" s="4"/>
      <c r="W103" s="4" t="s">
        <v>24</v>
      </c>
      <c r="X103" s="4"/>
      <c r="Y103" s="4" t="s">
        <v>24</v>
      </c>
    </row>
    <row r="104" spans="1:25" ht="15.75" thickBot="1" x14ac:dyDescent="0.3">
      <c r="A104" s="1">
        <v>94</v>
      </c>
      <c r="B104" t="s">
        <v>4627</v>
      </c>
      <c r="C104" s="4" t="s">
        <v>26</v>
      </c>
      <c r="D104" s="4"/>
      <c r="E104" s="4" t="s">
        <v>5252</v>
      </c>
      <c r="F104" s="3">
        <v>40849</v>
      </c>
      <c r="G104" s="4" t="s">
        <v>210</v>
      </c>
      <c r="H104" s="4" t="s">
        <v>344</v>
      </c>
      <c r="I104" s="4" t="s">
        <v>212</v>
      </c>
      <c r="J104" s="4" t="s">
        <v>213</v>
      </c>
      <c r="K104" s="4" t="s">
        <v>5795</v>
      </c>
      <c r="L104" s="4" t="s">
        <v>5881</v>
      </c>
      <c r="M104" s="4" t="s">
        <v>304</v>
      </c>
      <c r="N104" s="4" t="s">
        <v>1435</v>
      </c>
      <c r="O104" s="4" t="s">
        <v>206</v>
      </c>
      <c r="P104" s="4">
        <v>261000000</v>
      </c>
      <c r="Q104" s="4">
        <v>261000000</v>
      </c>
      <c r="R104" s="4">
        <v>0</v>
      </c>
      <c r="S104" s="4" t="s">
        <v>216</v>
      </c>
      <c r="T104" s="3" t="s">
        <v>24</v>
      </c>
      <c r="U104" s="4" t="s">
        <v>24</v>
      </c>
      <c r="V104" s="4"/>
      <c r="W104" s="4" t="s">
        <v>24</v>
      </c>
      <c r="X104" s="4"/>
      <c r="Y104" s="4" t="s">
        <v>24</v>
      </c>
    </row>
    <row r="105" spans="1:25" ht="15.75" thickBot="1" x14ac:dyDescent="0.3">
      <c r="A105" s="1">
        <v>95</v>
      </c>
      <c r="B105" t="s">
        <v>4628</v>
      </c>
      <c r="C105" s="4" t="s">
        <v>26</v>
      </c>
      <c r="D105" s="4"/>
      <c r="E105" s="4" t="s">
        <v>5253</v>
      </c>
      <c r="F105" s="3">
        <v>40849</v>
      </c>
      <c r="G105" s="4" t="s">
        <v>210</v>
      </c>
      <c r="H105" s="4" t="s">
        <v>344</v>
      </c>
      <c r="I105" s="4" t="s">
        <v>212</v>
      </c>
      <c r="J105" s="4" t="s">
        <v>213</v>
      </c>
      <c r="K105" s="4" t="s">
        <v>5795</v>
      </c>
      <c r="L105" s="4" t="s">
        <v>5882</v>
      </c>
      <c r="M105" s="4" t="s">
        <v>304</v>
      </c>
      <c r="N105" s="4" t="s">
        <v>1435</v>
      </c>
      <c r="O105" s="4" t="s">
        <v>206</v>
      </c>
      <c r="P105" s="4">
        <v>233000000</v>
      </c>
      <c r="Q105" s="4">
        <v>233000000</v>
      </c>
      <c r="R105" s="4">
        <v>0</v>
      </c>
      <c r="S105" s="4" t="s">
        <v>216</v>
      </c>
      <c r="T105" s="3" t="s">
        <v>24</v>
      </c>
      <c r="U105" s="4" t="s">
        <v>24</v>
      </c>
      <c r="V105" s="4"/>
      <c r="W105" s="4" t="s">
        <v>24</v>
      </c>
      <c r="X105" s="4"/>
      <c r="Y105" s="4" t="s">
        <v>24</v>
      </c>
    </row>
    <row r="106" spans="1:25" ht="15.75" thickBot="1" x14ac:dyDescent="0.3">
      <c r="A106" s="1">
        <v>96</v>
      </c>
      <c r="B106" t="s">
        <v>4629</v>
      </c>
      <c r="C106" s="4" t="s">
        <v>26</v>
      </c>
      <c r="D106" s="4"/>
      <c r="E106" s="4" t="s">
        <v>5254</v>
      </c>
      <c r="F106" s="3">
        <v>40751</v>
      </c>
      <c r="G106" s="4" t="s">
        <v>210</v>
      </c>
      <c r="H106" s="4" t="s">
        <v>344</v>
      </c>
      <c r="I106" s="4" t="s">
        <v>212</v>
      </c>
      <c r="J106" s="4" t="s">
        <v>213</v>
      </c>
      <c r="K106" s="4" t="s">
        <v>5795</v>
      </c>
      <c r="L106" s="4" t="s">
        <v>5883</v>
      </c>
      <c r="M106" s="4" t="s">
        <v>304</v>
      </c>
      <c r="N106" s="4" t="s">
        <v>1435</v>
      </c>
      <c r="O106" s="4" t="s">
        <v>235</v>
      </c>
      <c r="P106" s="4">
        <v>131500000</v>
      </c>
      <c r="Q106" s="4">
        <v>131500000</v>
      </c>
      <c r="R106" s="4">
        <v>0</v>
      </c>
      <c r="S106" s="4" t="s">
        <v>216</v>
      </c>
      <c r="T106" s="3" t="s">
        <v>24</v>
      </c>
      <c r="U106" s="4" t="s">
        <v>24</v>
      </c>
      <c r="V106" s="4"/>
      <c r="W106" s="4" t="s">
        <v>24</v>
      </c>
      <c r="X106" s="4"/>
      <c r="Y106" s="4" t="s">
        <v>24</v>
      </c>
    </row>
    <row r="107" spans="1:25" ht="15.75" thickBot="1" x14ac:dyDescent="0.3">
      <c r="A107" s="1">
        <v>97</v>
      </c>
      <c r="B107" t="s">
        <v>4630</v>
      </c>
      <c r="C107" s="4" t="s">
        <v>26</v>
      </c>
      <c r="D107" s="4"/>
      <c r="E107" s="4" t="s">
        <v>5255</v>
      </c>
      <c r="F107" s="3">
        <v>40924</v>
      </c>
      <c r="G107" s="4" t="s">
        <v>210</v>
      </c>
      <c r="H107" s="4" t="s">
        <v>344</v>
      </c>
      <c r="I107" s="4" t="s">
        <v>212</v>
      </c>
      <c r="J107" s="4" t="s">
        <v>213</v>
      </c>
      <c r="K107" s="4" t="s">
        <v>5795</v>
      </c>
      <c r="L107" s="4" t="s">
        <v>5884</v>
      </c>
      <c r="M107" s="4" t="s">
        <v>304</v>
      </c>
      <c r="N107" s="4" t="s">
        <v>1435</v>
      </c>
      <c r="O107" s="4" t="s">
        <v>206</v>
      </c>
      <c r="P107" s="4">
        <v>189000000</v>
      </c>
      <c r="Q107" s="4">
        <v>189000000</v>
      </c>
      <c r="R107" s="4">
        <v>0</v>
      </c>
      <c r="S107" s="4" t="s">
        <v>216</v>
      </c>
      <c r="T107" s="3" t="s">
        <v>24</v>
      </c>
      <c r="U107" s="4" t="s">
        <v>24</v>
      </c>
      <c r="V107" s="4"/>
      <c r="W107" s="4" t="s">
        <v>24</v>
      </c>
      <c r="X107" s="4"/>
      <c r="Y107" s="4" t="s">
        <v>24</v>
      </c>
    </row>
    <row r="108" spans="1:25" ht="15.75" thickBot="1" x14ac:dyDescent="0.3">
      <c r="A108" s="1">
        <v>98</v>
      </c>
      <c r="B108" t="s">
        <v>4631</v>
      </c>
      <c r="C108" s="4" t="s">
        <v>26</v>
      </c>
      <c r="D108" s="4"/>
      <c r="E108" s="4" t="s">
        <v>5256</v>
      </c>
      <c r="F108" s="3">
        <v>40433</v>
      </c>
      <c r="G108" s="4" t="s">
        <v>210</v>
      </c>
      <c r="H108" s="4" t="s">
        <v>326</v>
      </c>
      <c r="I108" s="4" t="s">
        <v>212</v>
      </c>
      <c r="J108" s="4" t="s">
        <v>204</v>
      </c>
      <c r="K108" s="4" t="s">
        <v>5885</v>
      </c>
      <c r="L108" s="4" t="s">
        <v>5886</v>
      </c>
      <c r="M108" s="4" t="s">
        <v>222</v>
      </c>
      <c r="N108" s="4" t="s">
        <v>486</v>
      </c>
      <c r="O108" s="4" t="s">
        <v>224</v>
      </c>
      <c r="P108" s="4">
        <v>18000000</v>
      </c>
      <c r="Q108" s="4">
        <v>18000000</v>
      </c>
      <c r="R108" s="4">
        <v>0</v>
      </c>
      <c r="S108" s="4" t="s">
        <v>216</v>
      </c>
      <c r="T108" s="3" t="s">
        <v>24</v>
      </c>
      <c r="U108" s="4" t="s">
        <v>24</v>
      </c>
      <c r="V108" s="4"/>
      <c r="W108" s="4" t="s">
        <v>24</v>
      </c>
      <c r="X108" s="4"/>
      <c r="Y108" s="4" t="s">
        <v>24</v>
      </c>
    </row>
    <row r="109" spans="1:25" ht="15.75" thickBot="1" x14ac:dyDescent="0.3">
      <c r="A109" s="1">
        <v>99</v>
      </c>
      <c r="B109" t="s">
        <v>4632</v>
      </c>
      <c r="C109" s="4" t="s">
        <v>26</v>
      </c>
      <c r="D109" s="4"/>
      <c r="E109" s="4" t="s">
        <v>5257</v>
      </c>
      <c r="F109" s="3">
        <v>40802</v>
      </c>
      <c r="G109" s="4" t="s">
        <v>210</v>
      </c>
      <c r="H109" s="4" t="s">
        <v>326</v>
      </c>
      <c r="I109" s="4" t="s">
        <v>212</v>
      </c>
      <c r="J109" s="4" t="s">
        <v>204</v>
      </c>
      <c r="K109" s="4" t="s">
        <v>5885</v>
      </c>
      <c r="L109" s="4" t="s">
        <v>5887</v>
      </c>
      <c r="M109" s="4" t="s">
        <v>222</v>
      </c>
      <c r="N109" s="4" t="s">
        <v>486</v>
      </c>
      <c r="O109" s="4" t="s">
        <v>235</v>
      </c>
      <c r="P109" s="4">
        <v>60500000</v>
      </c>
      <c r="Q109" s="4">
        <v>60500000</v>
      </c>
      <c r="R109" s="4">
        <v>0</v>
      </c>
      <c r="S109" s="4" t="s">
        <v>216</v>
      </c>
      <c r="T109" s="3" t="s">
        <v>24</v>
      </c>
      <c r="U109" s="4" t="s">
        <v>24</v>
      </c>
      <c r="V109" s="4"/>
      <c r="W109" s="4" t="s">
        <v>24</v>
      </c>
      <c r="X109" s="4"/>
      <c r="Y109" s="4" t="s">
        <v>24</v>
      </c>
    </row>
    <row r="110" spans="1:25" ht="15.75" thickBot="1" x14ac:dyDescent="0.3">
      <c r="A110" s="1">
        <v>100</v>
      </c>
      <c r="B110" t="s">
        <v>4633</v>
      </c>
      <c r="C110" s="4" t="s">
        <v>26</v>
      </c>
      <c r="D110" s="4"/>
      <c r="E110" s="4" t="s">
        <v>5258</v>
      </c>
      <c r="F110" s="3">
        <v>40924</v>
      </c>
      <c r="G110" s="4" t="s">
        <v>210</v>
      </c>
      <c r="H110" s="4" t="s">
        <v>344</v>
      </c>
      <c r="I110" s="4" t="s">
        <v>212</v>
      </c>
      <c r="J110" s="4" t="s">
        <v>213</v>
      </c>
      <c r="K110" s="4" t="s">
        <v>5795</v>
      </c>
      <c r="L110" s="4" t="s">
        <v>5888</v>
      </c>
      <c r="M110" s="4" t="s">
        <v>304</v>
      </c>
      <c r="N110" s="4" t="s">
        <v>1435</v>
      </c>
      <c r="O110" s="4" t="s">
        <v>206</v>
      </c>
      <c r="P110" s="4">
        <v>6162000000</v>
      </c>
      <c r="Q110" s="4">
        <v>6162000000</v>
      </c>
      <c r="R110" s="4">
        <v>0</v>
      </c>
      <c r="S110" s="4" t="s">
        <v>216</v>
      </c>
      <c r="T110" s="3" t="s">
        <v>24</v>
      </c>
      <c r="U110" s="4" t="s">
        <v>24</v>
      </c>
      <c r="V110" s="4"/>
      <c r="W110" s="4" t="s">
        <v>24</v>
      </c>
      <c r="X110" s="4"/>
      <c r="Y110" s="4" t="s">
        <v>24</v>
      </c>
    </row>
    <row r="111" spans="1:25" ht="15.75" thickBot="1" x14ac:dyDescent="0.3">
      <c r="A111" s="1">
        <v>101</v>
      </c>
      <c r="B111" t="s">
        <v>4634</v>
      </c>
      <c r="C111" s="4" t="s">
        <v>26</v>
      </c>
      <c r="D111" s="4"/>
      <c r="E111" s="4" t="s">
        <v>5259</v>
      </c>
      <c r="F111" s="3">
        <v>40945</v>
      </c>
      <c r="G111" s="4" t="s">
        <v>210</v>
      </c>
      <c r="H111" s="4" t="s">
        <v>344</v>
      </c>
      <c r="I111" s="4" t="s">
        <v>212</v>
      </c>
      <c r="J111" s="4" t="s">
        <v>213</v>
      </c>
      <c r="K111" s="4" t="s">
        <v>5795</v>
      </c>
      <c r="L111" s="4" t="s">
        <v>5889</v>
      </c>
      <c r="M111" s="4" t="s">
        <v>304</v>
      </c>
      <c r="N111" s="4" t="s">
        <v>1435</v>
      </c>
      <c r="O111" s="4" t="s">
        <v>235</v>
      </c>
      <c r="P111" s="4">
        <v>3458500000</v>
      </c>
      <c r="Q111" s="4">
        <v>3458500000</v>
      </c>
      <c r="R111" s="4">
        <v>0</v>
      </c>
      <c r="S111" s="4" t="s">
        <v>216</v>
      </c>
      <c r="T111" s="3" t="s">
        <v>24</v>
      </c>
      <c r="U111" s="4" t="s">
        <v>24</v>
      </c>
      <c r="V111" s="4"/>
      <c r="W111" s="4" t="s">
        <v>24</v>
      </c>
      <c r="X111" s="4"/>
      <c r="Y111" s="4" t="s">
        <v>24</v>
      </c>
    </row>
    <row r="112" spans="1:25" ht="15.75" thickBot="1" x14ac:dyDescent="0.3">
      <c r="A112" s="1">
        <v>102</v>
      </c>
      <c r="B112" t="s">
        <v>4635</v>
      </c>
      <c r="C112" s="4" t="s">
        <v>26</v>
      </c>
      <c r="D112" s="4"/>
      <c r="E112" s="4" t="s">
        <v>5260</v>
      </c>
      <c r="F112" s="3">
        <v>40942</v>
      </c>
      <c r="G112" s="4" t="s">
        <v>210</v>
      </c>
      <c r="H112" s="4" t="s">
        <v>344</v>
      </c>
      <c r="I112" s="4" t="s">
        <v>212</v>
      </c>
      <c r="J112" s="4" t="s">
        <v>213</v>
      </c>
      <c r="K112" s="4" t="s">
        <v>5795</v>
      </c>
      <c r="L112" s="4" t="s">
        <v>5890</v>
      </c>
      <c r="M112" s="4" t="s">
        <v>304</v>
      </c>
      <c r="N112" s="4" t="s">
        <v>1435</v>
      </c>
      <c r="O112" s="4" t="s">
        <v>235</v>
      </c>
      <c r="P112" s="4">
        <v>375000000</v>
      </c>
      <c r="Q112" s="4">
        <v>375000000</v>
      </c>
      <c r="R112" s="4">
        <v>0</v>
      </c>
      <c r="S112" s="4" t="s">
        <v>216</v>
      </c>
      <c r="T112" s="3" t="s">
        <v>24</v>
      </c>
      <c r="U112" s="4" t="s">
        <v>24</v>
      </c>
      <c r="V112" s="4"/>
      <c r="W112" s="4" t="s">
        <v>24</v>
      </c>
      <c r="X112" s="4"/>
      <c r="Y112" s="4" t="s">
        <v>24</v>
      </c>
    </row>
    <row r="113" spans="1:25" ht="15.75" thickBot="1" x14ac:dyDescent="0.3">
      <c r="A113" s="1">
        <v>103</v>
      </c>
      <c r="B113" t="s">
        <v>4636</v>
      </c>
      <c r="C113" s="4" t="s">
        <v>26</v>
      </c>
      <c r="D113" s="4"/>
      <c r="E113" s="4" t="s">
        <v>5261</v>
      </c>
      <c r="F113" s="3">
        <v>40975</v>
      </c>
      <c r="G113" s="4" t="s">
        <v>210</v>
      </c>
      <c r="H113" s="4" t="s">
        <v>344</v>
      </c>
      <c r="I113" s="4" t="s">
        <v>212</v>
      </c>
      <c r="J113" s="4" t="s">
        <v>204</v>
      </c>
      <c r="K113" s="4" t="s">
        <v>5798</v>
      </c>
      <c r="L113" s="4" t="s">
        <v>5891</v>
      </c>
      <c r="M113" s="4" t="s">
        <v>222</v>
      </c>
      <c r="N113" s="4" t="s">
        <v>486</v>
      </c>
      <c r="O113" s="4" t="s">
        <v>206</v>
      </c>
      <c r="P113" s="4">
        <v>5326946000</v>
      </c>
      <c r="Q113" s="4">
        <v>5326946000</v>
      </c>
      <c r="R113" s="4">
        <v>0</v>
      </c>
      <c r="S113" s="4" t="s">
        <v>216</v>
      </c>
      <c r="T113" s="3" t="s">
        <v>24</v>
      </c>
      <c r="U113" s="4" t="s">
        <v>24</v>
      </c>
      <c r="V113" s="4"/>
      <c r="W113" s="4" t="s">
        <v>24</v>
      </c>
      <c r="X113" s="4"/>
      <c r="Y113" s="4" t="s">
        <v>24</v>
      </c>
    </row>
    <row r="114" spans="1:25" ht="15.75" thickBot="1" x14ac:dyDescent="0.3">
      <c r="A114" s="1">
        <v>104</v>
      </c>
      <c r="B114" t="s">
        <v>4637</v>
      </c>
      <c r="C114" s="4" t="s">
        <v>26</v>
      </c>
      <c r="D114" s="4"/>
      <c r="E114" s="4" t="s">
        <v>5262</v>
      </c>
      <c r="F114" s="3">
        <v>40738</v>
      </c>
      <c r="G114" s="4" t="s">
        <v>210</v>
      </c>
      <c r="H114" s="4" t="s">
        <v>344</v>
      </c>
      <c r="I114" s="4" t="s">
        <v>212</v>
      </c>
      <c r="J114" s="4" t="s">
        <v>204</v>
      </c>
      <c r="K114" s="4" t="s">
        <v>5782</v>
      </c>
      <c r="L114" s="4" t="s">
        <v>5892</v>
      </c>
      <c r="M114" s="4" t="s">
        <v>243</v>
      </c>
      <c r="N114" s="4" t="s">
        <v>704</v>
      </c>
      <c r="O114" s="4" t="s">
        <v>235</v>
      </c>
      <c r="P114" s="4">
        <v>2927000000</v>
      </c>
      <c r="Q114" s="4">
        <v>2927000000</v>
      </c>
      <c r="R114" s="4">
        <v>0</v>
      </c>
      <c r="S114" s="4" t="s">
        <v>216</v>
      </c>
      <c r="T114" s="3" t="s">
        <v>24</v>
      </c>
      <c r="U114" s="4" t="s">
        <v>24</v>
      </c>
      <c r="V114" s="4"/>
      <c r="W114" s="4" t="s">
        <v>24</v>
      </c>
      <c r="X114" s="4"/>
      <c r="Y114" s="4" t="s">
        <v>24</v>
      </c>
    </row>
    <row r="115" spans="1:25" ht="15.75" thickBot="1" x14ac:dyDescent="0.3">
      <c r="A115" s="1">
        <v>105</v>
      </c>
      <c r="B115" t="s">
        <v>4638</v>
      </c>
      <c r="C115" s="4" t="s">
        <v>26</v>
      </c>
      <c r="D115" s="4"/>
      <c r="E115" s="4" t="s">
        <v>5263</v>
      </c>
      <c r="F115" s="3">
        <v>41052</v>
      </c>
      <c r="G115" s="4" t="s">
        <v>210</v>
      </c>
      <c r="H115" s="4" t="s">
        <v>344</v>
      </c>
      <c r="I115" s="4" t="s">
        <v>212</v>
      </c>
      <c r="J115" s="4" t="s">
        <v>204</v>
      </c>
      <c r="K115" s="4" t="s">
        <v>5782</v>
      </c>
      <c r="L115" s="4" t="s">
        <v>5893</v>
      </c>
      <c r="M115" s="4" t="s">
        <v>222</v>
      </c>
      <c r="N115" s="4" t="s">
        <v>486</v>
      </c>
      <c r="O115" s="4" t="s">
        <v>206</v>
      </c>
      <c r="P115" s="4">
        <v>1200000000</v>
      </c>
      <c r="Q115" s="4">
        <v>1200000000</v>
      </c>
      <c r="R115" s="4">
        <v>0</v>
      </c>
      <c r="S115" s="4" t="s">
        <v>216</v>
      </c>
      <c r="T115" s="3" t="s">
        <v>24</v>
      </c>
      <c r="U115" s="4" t="s">
        <v>24</v>
      </c>
      <c r="V115" s="4"/>
      <c r="W115" s="4" t="s">
        <v>24</v>
      </c>
      <c r="X115" s="4"/>
      <c r="Y115" s="4" t="s">
        <v>24</v>
      </c>
    </row>
    <row r="116" spans="1:25" ht="15.75" thickBot="1" x14ac:dyDescent="0.3">
      <c r="A116" s="1">
        <v>106</v>
      </c>
      <c r="B116" t="s">
        <v>4639</v>
      </c>
      <c r="C116" s="4" t="s">
        <v>26</v>
      </c>
      <c r="D116" s="4"/>
      <c r="E116" s="4" t="s">
        <v>5264</v>
      </c>
      <c r="F116" s="3">
        <v>40433</v>
      </c>
      <c r="G116" s="4" t="s">
        <v>210</v>
      </c>
      <c r="H116" s="4" t="s">
        <v>326</v>
      </c>
      <c r="I116" s="4" t="s">
        <v>212</v>
      </c>
      <c r="J116" s="4" t="s">
        <v>204</v>
      </c>
      <c r="K116" s="4" t="s">
        <v>5798</v>
      </c>
      <c r="L116" s="4" t="s">
        <v>5894</v>
      </c>
      <c r="M116" s="4" t="s">
        <v>298</v>
      </c>
      <c r="N116" s="4" t="s">
        <v>1364</v>
      </c>
      <c r="O116" s="4" t="s">
        <v>206</v>
      </c>
      <c r="P116" s="4">
        <v>160000000</v>
      </c>
      <c r="Q116" s="4">
        <v>160000000</v>
      </c>
      <c r="R116" s="4">
        <v>0</v>
      </c>
      <c r="S116" s="4" t="s">
        <v>216</v>
      </c>
      <c r="T116" s="3" t="s">
        <v>24</v>
      </c>
      <c r="U116" s="4" t="s">
        <v>24</v>
      </c>
      <c r="V116" s="4"/>
      <c r="W116" s="4" t="s">
        <v>24</v>
      </c>
      <c r="X116" s="4"/>
      <c r="Y116" s="4" t="s">
        <v>24</v>
      </c>
    </row>
    <row r="117" spans="1:25" ht="15.75" thickBot="1" x14ac:dyDescent="0.3">
      <c r="A117" s="1">
        <v>107</v>
      </c>
      <c r="B117" t="s">
        <v>4640</v>
      </c>
      <c r="C117" s="4" t="s">
        <v>26</v>
      </c>
      <c r="D117" s="4"/>
      <c r="E117" s="4" t="s">
        <v>5265</v>
      </c>
      <c r="F117" s="3">
        <v>40702</v>
      </c>
      <c r="G117" s="4" t="s">
        <v>201</v>
      </c>
      <c r="H117" s="4" t="s">
        <v>211</v>
      </c>
      <c r="I117" s="4" t="s">
        <v>212</v>
      </c>
      <c r="J117" s="4" t="s">
        <v>204</v>
      </c>
      <c r="K117" s="4" t="s">
        <v>5810</v>
      </c>
      <c r="L117" s="4" t="s">
        <v>5895</v>
      </c>
      <c r="M117" s="4" t="s">
        <v>222</v>
      </c>
      <c r="N117" s="4" t="s">
        <v>486</v>
      </c>
      <c r="O117" s="4" t="s">
        <v>224</v>
      </c>
      <c r="P117" s="4">
        <v>50000000</v>
      </c>
      <c r="Q117" s="4">
        <v>50000000</v>
      </c>
      <c r="R117" s="4">
        <v>0</v>
      </c>
      <c r="S117" s="4" t="s">
        <v>216</v>
      </c>
      <c r="T117" s="3" t="s">
        <v>24</v>
      </c>
      <c r="U117" s="4" t="s">
        <v>24</v>
      </c>
      <c r="V117" s="4"/>
      <c r="W117" s="4" t="s">
        <v>24</v>
      </c>
      <c r="X117" s="4"/>
      <c r="Y117" s="4" t="s">
        <v>24</v>
      </c>
    </row>
    <row r="118" spans="1:25" ht="15.75" thickBot="1" x14ac:dyDescent="0.3">
      <c r="A118" s="1">
        <v>108</v>
      </c>
      <c r="B118" t="s">
        <v>4641</v>
      </c>
      <c r="C118" s="4" t="s">
        <v>26</v>
      </c>
      <c r="D118" s="4"/>
      <c r="E118" s="4" t="s">
        <v>5266</v>
      </c>
      <c r="F118" s="3">
        <v>41086</v>
      </c>
      <c r="G118" s="4" t="s">
        <v>210</v>
      </c>
      <c r="H118" s="4" t="s">
        <v>344</v>
      </c>
      <c r="I118" s="4" t="s">
        <v>212</v>
      </c>
      <c r="J118" s="4" t="s">
        <v>204</v>
      </c>
      <c r="K118" s="4" t="s">
        <v>5821</v>
      </c>
      <c r="L118" s="4" t="s">
        <v>5896</v>
      </c>
      <c r="M118" s="4" t="s">
        <v>214</v>
      </c>
      <c r="N118" s="4" t="s">
        <v>463</v>
      </c>
      <c r="O118" s="4" t="s">
        <v>206</v>
      </c>
      <c r="P118" s="4">
        <v>1158194000</v>
      </c>
      <c r="Q118" s="4">
        <v>1158194000</v>
      </c>
      <c r="R118" s="4">
        <v>963383449</v>
      </c>
      <c r="S118" s="4" t="s">
        <v>216</v>
      </c>
      <c r="T118" s="3" t="s">
        <v>24</v>
      </c>
      <c r="U118" s="4" t="s">
        <v>24</v>
      </c>
      <c r="V118" s="4"/>
      <c r="W118" s="4" t="s">
        <v>24</v>
      </c>
      <c r="X118" s="4"/>
      <c r="Y118" s="4" t="s">
        <v>24</v>
      </c>
    </row>
    <row r="119" spans="1:25" ht="15.75" thickBot="1" x14ac:dyDescent="0.3">
      <c r="A119" s="1">
        <v>109</v>
      </c>
      <c r="B119" t="s">
        <v>4642</v>
      </c>
      <c r="C119" s="4" t="s">
        <v>26</v>
      </c>
      <c r="D119" s="4"/>
      <c r="E119" s="4" t="s">
        <v>5267</v>
      </c>
      <c r="F119" s="3">
        <v>40433</v>
      </c>
      <c r="G119" s="4" t="s">
        <v>210</v>
      </c>
      <c r="H119" s="4" t="s">
        <v>344</v>
      </c>
      <c r="I119" s="4" t="s">
        <v>212</v>
      </c>
      <c r="J119" s="4" t="s">
        <v>213</v>
      </c>
      <c r="K119" s="4" t="s">
        <v>5795</v>
      </c>
      <c r="L119" s="4" t="s">
        <v>5897</v>
      </c>
      <c r="M119" s="4" t="s">
        <v>304</v>
      </c>
      <c r="N119" s="4" t="s">
        <v>1435</v>
      </c>
      <c r="O119" s="4" t="s">
        <v>235</v>
      </c>
      <c r="P119" s="4">
        <v>661000000</v>
      </c>
      <c r="Q119" s="4">
        <v>661000000</v>
      </c>
      <c r="R119" s="4">
        <v>0</v>
      </c>
      <c r="S119" s="4" t="s">
        <v>216</v>
      </c>
      <c r="T119" s="3" t="s">
        <v>24</v>
      </c>
      <c r="U119" s="4" t="s">
        <v>24</v>
      </c>
      <c r="V119" s="4"/>
      <c r="W119" s="4" t="s">
        <v>24</v>
      </c>
      <c r="X119" s="4"/>
      <c r="Y119" s="4" t="s">
        <v>24</v>
      </c>
    </row>
    <row r="120" spans="1:25" ht="15.75" thickBot="1" x14ac:dyDescent="0.3">
      <c r="A120" s="1">
        <v>110</v>
      </c>
      <c r="B120" t="s">
        <v>4643</v>
      </c>
      <c r="C120" s="4" t="s">
        <v>26</v>
      </c>
      <c r="D120" s="4"/>
      <c r="E120" s="4" t="s">
        <v>5268</v>
      </c>
      <c r="F120" s="3">
        <v>41200</v>
      </c>
      <c r="G120" s="4" t="s">
        <v>210</v>
      </c>
      <c r="H120" s="4" t="s">
        <v>344</v>
      </c>
      <c r="I120" s="4" t="s">
        <v>212</v>
      </c>
      <c r="J120" s="4" t="s">
        <v>204</v>
      </c>
      <c r="K120" s="4" t="s">
        <v>5810</v>
      </c>
      <c r="L120" s="4" t="s">
        <v>5898</v>
      </c>
      <c r="M120" s="4" t="s">
        <v>205</v>
      </c>
      <c r="N120" s="4" t="s">
        <v>321</v>
      </c>
      <c r="O120" s="4" t="s">
        <v>206</v>
      </c>
      <c r="P120" s="4">
        <v>43506327789676</v>
      </c>
      <c r="Q120" s="4">
        <v>43506327789676</v>
      </c>
      <c r="R120" s="4">
        <v>0</v>
      </c>
      <c r="S120" s="4" t="s">
        <v>216</v>
      </c>
      <c r="T120" s="3" t="s">
        <v>24</v>
      </c>
      <c r="U120" s="4" t="s">
        <v>24</v>
      </c>
      <c r="V120" s="4"/>
      <c r="W120" s="4" t="s">
        <v>24</v>
      </c>
      <c r="X120" s="4"/>
      <c r="Y120" s="4" t="s">
        <v>24</v>
      </c>
    </row>
    <row r="121" spans="1:25" ht="15.75" thickBot="1" x14ac:dyDescent="0.3">
      <c r="A121" s="1">
        <v>111</v>
      </c>
      <c r="B121" t="s">
        <v>4644</v>
      </c>
      <c r="C121" s="4" t="s">
        <v>26</v>
      </c>
      <c r="D121" s="4"/>
      <c r="E121" s="4" t="s">
        <v>5269</v>
      </c>
      <c r="F121" s="3">
        <v>41295</v>
      </c>
      <c r="G121" s="4" t="s">
        <v>210</v>
      </c>
      <c r="H121" s="4" t="s">
        <v>344</v>
      </c>
      <c r="I121" s="4" t="s">
        <v>212</v>
      </c>
      <c r="J121" s="4" t="s">
        <v>204</v>
      </c>
      <c r="K121" s="4" t="s">
        <v>5791</v>
      </c>
      <c r="L121" s="4" t="s">
        <v>5899</v>
      </c>
      <c r="M121" s="4" t="s">
        <v>222</v>
      </c>
      <c r="N121" s="4" t="s">
        <v>486</v>
      </c>
      <c r="O121" s="4" t="s">
        <v>206</v>
      </c>
      <c r="P121" s="4">
        <v>10299905000</v>
      </c>
      <c r="Q121" s="4">
        <v>10299905000</v>
      </c>
      <c r="R121" s="4">
        <v>0</v>
      </c>
      <c r="S121" s="4" t="s">
        <v>216</v>
      </c>
      <c r="T121" s="3" t="s">
        <v>24</v>
      </c>
      <c r="U121" s="4" t="s">
        <v>24</v>
      </c>
      <c r="V121" s="4"/>
      <c r="W121" s="4" t="s">
        <v>24</v>
      </c>
      <c r="X121" s="4"/>
      <c r="Y121" s="4" t="s">
        <v>24</v>
      </c>
    </row>
    <row r="122" spans="1:25" ht="15.75" thickBot="1" x14ac:dyDescent="0.3">
      <c r="A122" s="1">
        <v>112</v>
      </c>
      <c r="B122" t="s">
        <v>4645</v>
      </c>
      <c r="C122" s="4" t="s">
        <v>26</v>
      </c>
      <c r="D122" s="4"/>
      <c r="E122" s="4" t="s">
        <v>5270</v>
      </c>
      <c r="F122" s="3">
        <v>41177</v>
      </c>
      <c r="G122" s="4" t="s">
        <v>210</v>
      </c>
      <c r="H122" s="4" t="s">
        <v>344</v>
      </c>
      <c r="I122" s="4" t="s">
        <v>212</v>
      </c>
      <c r="J122" s="4" t="s">
        <v>204</v>
      </c>
      <c r="K122" s="4" t="s">
        <v>5782</v>
      </c>
      <c r="L122" s="4" t="s">
        <v>5900</v>
      </c>
      <c r="M122" s="4" t="s">
        <v>222</v>
      </c>
      <c r="N122" s="4" t="s">
        <v>486</v>
      </c>
      <c r="O122" s="4" t="s">
        <v>206</v>
      </c>
      <c r="P122" s="4">
        <v>3156468000</v>
      </c>
      <c r="Q122" s="4">
        <v>3156468000</v>
      </c>
      <c r="R122" s="4">
        <v>0</v>
      </c>
      <c r="S122" s="4" t="s">
        <v>216</v>
      </c>
      <c r="T122" s="3" t="s">
        <v>24</v>
      </c>
      <c r="U122" s="4" t="s">
        <v>24</v>
      </c>
      <c r="V122" s="4"/>
      <c r="W122" s="4" t="s">
        <v>24</v>
      </c>
      <c r="X122" s="4"/>
      <c r="Y122" s="4" t="s">
        <v>24</v>
      </c>
    </row>
    <row r="123" spans="1:25" ht="15.75" thickBot="1" x14ac:dyDescent="0.3">
      <c r="A123" s="1">
        <v>113</v>
      </c>
      <c r="B123" t="s">
        <v>4646</v>
      </c>
      <c r="C123" s="4" t="s">
        <v>26</v>
      </c>
      <c r="D123" s="4"/>
      <c r="E123" s="4" t="s">
        <v>5271</v>
      </c>
      <c r="F123" s="3">
        <v>41059</v>
      </c>
      <c r="G123" s="4" t="s">
        <v>210</v>
      </c>
      <c r="H123" s="4" t="s">
        <v>344</v>
      </c>
      <c r="I123" s="4" t="s">
        <v>212</v>
      </c>
      <c r="J123" s="4" t="s">
        <v>213</v>
      </c>
      <c r="K123" s="4" t="s">
        <v>5795</v>
      </c>
      <c r="L123" s="4" t="s">
        <v>5901</v>
      </c>
      <c r="M123" s="4" t="s">
        <v>222</v>
      </c>
      <c r="N123" s="4" t="s">
        <v>486</v>
      </c>
      <c r="O123" s="4" t="s">
        <v>235</v>
      </c>
      <c r="P123" s="4">
        <v>44069000</v>
      </c>
      <c r="Q123" s="4">
        <v>44069000</v>
      </c>
      <c r="R123" s="4">
        <v>0</v>
      </c>
      <c r="S123" s="4" t="s">
        <v>216</v>
      </c>
      <c r="T123" s="3" t="s">
        <v>24</v>
      </c>
      <c r="U123" s="4" t="s">
        <v>24</v>
      </c>
      <c r="V123" s="4"/>
      <c r="W123" s="4" t="s">
        <v>24</v>
      </c>
      <c r="X123" s="4"/>
      <c r="Y123" s="4" t="s">
        <v>24</v>
      </c>
    </row>
    <row r="124" spans="1:25" ht="15.75" thickBot="1" x14ac:dyDescent="0.3">
      <c r="A124" s="1">
        <v>114</v>
      </c>
      <c r="B124" t="s">
        <v>4647</v>
      </c>
      <c r="C124" s="4" t="s">
        <v>26</v>
      </c>
      <c r="D124" s="4"/>
      <c r="E124" s="4" t="s">
        <v>5272</v>
      </c>
      <c r="F124" s="3">
        <v>41333</v>
      </c>
      <c r="G124" s="4" t="s">
        <v>210</v>
      </c>
      <c r="H124" s="4" t="s">
        <v>326</v>
      </c>
      <c r="I124" s="4" t="s">
        <v>212</v>
      </c>
      <c r="J124" s="4" t="s">
        <v>204</v>
      </c>
      <c r="K124" s="4" t="s">
        <v>5791</v>
      </c>
      <c r="L124" s="4" t="s">
        <v>5902</v>
      </c>
      <c r="M124" s="4" t="s">
        <v>222</v>
      </c>
      <c r="N124" s="4" t="s">
        <v>486</v>
      </c>
      <c r="O124" s="4" t="s">
        <v>206</v>
      </c>
      <c r="P124" s="4">
        <v>25000000</v>
      </c>
      <c r="Q124" s="4">
        <v>25000000</v>
      </c>
      <c r="R124" s="4">
        <v>944173394</v>
      </c>
      <c r="S124" s="4" t="s">
        <v>216</v>
      </c>
      <c r="T124" s="3" t="s">
        <v>24</v>
      </c>
      <c r="U124" s="4" t="s">
        <v>24</v>
      </c>
      <c r="V124" s="4"/>
      <c r="W124" s="4" t="s">
        <v>24</v>
      </c>
      <c r="X124" s="4"/>
      <c r="Y124" s="4" t="s">
        <v>24</v>
      </c>
    </row>
    <row r="125" spans="1:25" ht="15.75" thickBot="1" x14ac:dyDescent="0.3">
      <c r="A125" s="1">
        <v>115</v>
      </c>
      <c r="B125" t="s">
        <v>4648</v>
      </c>
      <c r="C125" s="4" t="s">
        <v>26</v>
      </c>
      <c r="D125" s="4"/>
      <c r="E125" s="4" t="s">
        <v>5273</v>
      </c>
      <c r="F125" s="3">
        <v>41354</v>
      </c>
      <c r="G125" s="4" t="s">
        <v>210</v>
      </c>
      <c r="H125" s="4" t="s">
        <v>344</v>
      </c>
      <c r="I125" s="4" t="s">
        <v>212</v>
      </c>
      <c r="J125" s="4" t="s">
        <v>204</v>
      </c>
      <c r="K125" s="4" t="s">
        <v>5784</v>
      </c>
      <c r="L125" s="4" t="s">
        <v>5903</v>
      </c>
      <c r="M125" s="4" t="s">
        <v>205</v>
      </c>
      <c r="N125" s="4" t="s">
        <v>321</v>
      </c>
      <c r="O125" s="4" t="s">
        <v>206</v>
      </c>
      <c r="P125" s="4">
        <v>201650000</v>
      </c>
      <c r="Q125" s="4">
        <v>201650000</v>
      </c>
      <c r="R125" s="4">
        <v>0</v>
      </c>
      <c r="S125" s="4" t="s">
        <v>216</v>
      </c>
      <c r="T125" s="3" t="s">
        <v>24</v>
      </c>
      <c r="U125" s="4" t="s">
        <v>24</v>
      </c>
      <c r="V125" s="4"/>
      <c r="W125" s="4" t="s">
        <v>24</v>
      </c>
      <c r="X125" s="4"/>
      <c r="Y125" s="4" t="s">
        <v>24</v>
      </c>
    </row>
    <row r="126" spans="1:25" ht="15.75" thickBot="1" x14ac:dyDescent="0.3">
      <c r="A126" s="1">
        <v>116</v>
      </c>
      <c r="B126" t="s">
        <v>4649</v>
      </c>
      <c r="C126" s="4" t="s">
        <v>26</v>
      </c>
      <c r="D126" s="4"/>
      <c r="E126" s="4" t="s">
        <v>5274</v>
      </c>
      <c r="F126" s="3">
        <v>41053</v>
      </c>
      <c r="G126" s="4" t="s">
        <v>210</v>
      </c>
      <c r="H126" s="4" t="s">
        <v>326</v>
      </c>
      <c r="I126" s="4" t="s">
        <v>212</v>
      </c>
      <c r="J126" s="4" t="s">
        <v>204</v>
      </c>
      <c r="K126" s="4" t="s">
        <v>5810</v>
      </c>
      <c r="L126" s="4" t="s">
        <v>5904</v>
      </c>
      <c r="M126" s="4" t="s">
        <v>222</v>
      </c>
      <c r="N126" s="4" t="s">
        <v>486</v>
      </c>
      <c r="O126" s="4" t="s">
        <v>206</v>
      </c>
      <c r="P126" s="4">
        <v>1286700000</v>
      </c>
      <c r="Q126" s="4">
        <v>1286700000</v>
      </c>
      <c r="R126" s="4">
        <v>0</v>
      </c>
      <c r="S126" s="4" t="s">
        <v>216</v>
      </c>
      <c r="T126" s="3" t="s">
        <v>24</v>
      </c>
      <c r="U126" s="4" t="s">
        <v>24</v>
      </c>
      <c r="V126" s="4"/>
      <c r="W126" s="4" t="s">
        <v>24</v>
      </c>
      <c r="X126" s="4"/>
      <c r="Y126" s="4" t="s">
        <v>24</v>
      </c>
    </row>
    <row r="127" spans="1:25" ht="15.75" thickBot="1" x14ac:dyDescent="0.3">
      <c r="A127" s="1">
        <v>117</v>
      </c>
      <c r="B127" t="s">
        <v>4650</v>
      </c>
      <c r="C127" s="4" t="s">
        <v>26</v>
      </c>
      <c r="D127" s="4"/>
      <c r="E127" s="4" t="s">
        <v>5275</v>
      </c>
      <c r="F127" s="3">
        <v>41403</v>
      </c>
      <c r="G127" s="4" t="s">
        <v>210</v>
      </c>
      <c r="H127" s="4" t="s">
        <v>344</v>
      </c>
      <c r="I127" s="4" t="s">
        <v>212</v>
      </c>
      <c r="J127" s="4" t="s">
        <v>213</v>
      </c>
      <c r="K127" s="4" t="s">
        <v>5795</v>
      </c>
      <c r="L127" s="4" t="s">
        <v>5905</v>
      </c>
      <c r="M127" s="4" t="s">
        <v>263</v>
      </c>
      <c r="N127" s="4" t="s">
        <v>952</v>
      </c>
      <c r="O127" s="4" t="s">
        <v>235</v>
      </c>
      <c r="P127" s="4">
        <v>296533000</v>
      </c>
      <c r="Q127" s="4">
        <v>296533000</v>
      </c>
      <c r="R127" s="4">
        <v>0</v>
      </c>
      <c r="S127" s="4" t="s">
        <v>216</v>
      </c>
      <c r="T127" s="3" t="s">
        <v>24</v>
      </c>
      <c r="U127" s="4" t="s">
        <v>24</v>
      </c>
      <c r="V127" s="4"/>
      <c r="W127" s="4" t="s">
        <v>24</v>
      </c>
      <c r="X127" s="4"/>
      <c r="Y127" s="4" t="s">
        <v>24</v>
      </c>
    </row>
    <row r="128" spans="1:25" ht="15.75" thickBot="1" x14ac:dyDescent="0.3">
      <c r="A128" s="1">
        <v>118</v>
      </c>
      <c r="B128" t="s">
        <v>4651</v>
      </c>
      <c r="C128" s="4" t="s">
        <v>26</v>
      </c>
      <c r="D128" s="4"/>
      <c r="E128" s="4" t="s">
        <v>5276</v>
      </c>
      <c r="F128" s="3">
        <v>41359</v>
      </c>
      <c r="G128" s="4" t="s">
        <v>210</v>
      </c>
      <c r="H128" s="4" t="s">
        <v>344</v>
      </c>
      <c r="I128" s="4" t="s">
        <v>212</v>
      </c>
      <c r="J128" s="4" t="s">
        <v>204</v>
      </c>
      <c r="K128" s="4" t="s">
        <v>5784</v>
      </c>
      <c r="L128" s="4" t="s">
        <v>5906</v>
      </c>
      <c r="M128" s="4" t="s">
        <v>243</v>
      </c>
      <c r="N128" s="4" t="s">
        <v>704</v>
      </c>
      <c r="O128" s="4" t="s">
        <v>206</v>
      </c>
      <c r="P128" s="4">
        <v>3000000000</v>
      </c>
      <c r="Q128" s="4">
        <v>3000000000</v>
      </c>
      <c r="R128" s="4">
        <v>0</v>
      </c>
      <c r="S128" s="4" t="s">
        <v>216</v>
      </c>
      <c r="T128" s="3" t="s">
        <v>24</v>
      </c>
      <c r="U128" s="4" t="s">
        <v>24</v>
      </c>
      <c r="V128" s="4"/>
      <c r="W128" s="4" t="s">
        <v>24</v>
      </c>
      <c r="X128" s="4"/>
      <c r="Y128" s="4" t="s">
        <v>24</v>
      </c>
    </row>
    <row r="129" spans="1:25" ht="15.75" thickBot="1" x14ac:dyDescent="0.3">
      <c r="A129" s="1">
        <v>119</v>
      </c>
      <c r="B129" t="s">
        <v>4652</v>
      </c>
      <c r="C129" s="4" t="s">
        <v>26</v>
      </c>
      <c r="D129" s="4"/>
      <c r="E129" s="4" t="s">
        <v>5277</v>
      </c>
      <c r="F129" s="3">
        <v>41316</v>
      </c>
      <c r="G129" s="4" t="s">
        <v>210</v>
      </c>
      <c r="H129" s="4" t="s">
        <v>344</v>
      </c>
      <c r="I129" s="4" t="s">
        <v>212</v>
      </c>
      <c r="J129" s="4" t="s">
        <v>213</v>
      </c>
      <c r="K129" s="4" t="s">
        <v>5795</v>
      </c>
      <c r="L129" s="4" t="s">
        <v>5907</v>
      </c>
      <c r="M129" s="4" t="s">
        <v>263</v>
      </c>
      <c r="N129" s="4" t="s">
        <v>952</v>
      </c>
      <c r="O129" s="4" t="s">
        <v>206</v>
      </c>
      <c r="P129" s="4">
        <v>4181897000</v>
      </c>
      <c r="Q129" s="4">
        <v>4181897000</v>
      </c>
      <c r="R129" s="4">
        <v>0</v>
      </c>
      <c r="S129" s="4" t="s">
        <v>216</v>
      </c>
      <c r="T129" s="3" t="s">
        <v>24</v>
      </c>
      <c r="U129" s="4" t="s">
        <v>24</v>
      </c>
      <c r="V129" s="4"/>
      <c r="W129" s="4" t="s">
        <v>24</v>
      </c>
      <c r="X129" s="4"/>
      <c r="Y129" s="4" t="s">
        <v>24</v>
      </c>
    </row>
    <row r="130" spans="1:25" ht="15.75" thickBot="1" x14ac:dyDescent="0.3">
      <c r="A130" s="1">
        <v>120</v>
      </c>
      <c r="B130" t="s">
        <v>4653</v>
      </c>
      <c r="C130" s="4" t="s">
        <v>26</v>
      </c>
      <c r="D130" s="4"/>
      <c r="E130" s="4" t="s">
        <v>5278</v>
      </c>
      <c r="F130" s="3">
        <v>41415</v>
      </c>
      <c r="G130" s="4" t="s">
        <v>210</v>
      </c>
      <c r="H130" s="4" t="s">
        <v>344</v>
      </c>
      <c r="I130" s="4" t="s">
        <v>212</v>
      </c>
      <c r="J130" s="4" t="s">
        <v>213</v>
      </c>
      <c r="K130" s="4" t="s">
        <v>5795</v>
      </c>
      <c r="L130" s="4" t="s">
        <v>5908</v>
      </c>
      <c r="M130" s="4" t="s">
        <v>263</v>
      </c>
      <c r="N130" s="4" t="s">
        <v>952</v>
      </c>
      <c r="O130" s="4" t="s">
        <v>206</v>
      </c>
      <c r="P130" s="4">
        <v>551905000000</v>
      </c>
      <c r="Q130" s="4">
        <v>551905000000</v>
      </c>
      <c r="R130" s="4">
        <v>0</v>
      </c>
      <c r="S130" s="4" t="s">
        <v>216</v>
      </c>
      <c r="T130" s="3" t="s">
        <v>24</v>
      </c>
      <c r="U130" s="4" t="s">
        <v>24</v>
      </c>
      <c r="V130" s="4"/>
      <c r="W130" s="4" t="s">
        <v>24</v>
      </c>
      <c r="X130" s="4"/>
      <c r="Y130" s="4" t="s">
        <v>24</v>
      </c>
    </row>
    <row r="131" spans="1:25" ht="15.75" thickBot="1" x14ac:dyDescent="0.3">
      <c r="A131" s="1">
        <v>121</v>
      </c>
      <c r="B131" t="s">
        <v>4654</v>
      </c>
      <c r="C131" s="4" t="s">
        <v>26</v>
      </c>
      <c r="D131" s="4"/>
      <c r="E131" s="4" t="s">
        <v>5279</v>
      </c>
      <c r="F131" s="3">
        <v>41408</v>
      </c>
      <c r="G131" s="4" t="s">
        <v>210</v>
      </c>
      <c r="H131" s="4" t="s">
        <v>326</v>
      </c>
      <c r="I131" s="4" t="s">
        <v>212</v>
      </c>
      <c r="J131" s="4" t="s">
        <v>204</v>
      </c>
      <c r="K131" s="4" t="s">
        <v>5798</v>
      </c>
      <c r="L131" s="4" t="s">
        <v>5909</v>
      </c>
      <c r="M131" s="4" t="s">
        <v>222</v>
      </c>
      <c r="N131" s="4" t="s">
        <v>486</v>
      </c>
      <c r="O131" s="4" t="s">
        <v>206</v>
      </c>
      <c r="P131" s="4">
        <v>2207843000</v>
      </c>
      <c r="Q131" s="4">
        <v>2207843000</v>
      </c>
      <c r="R131" s="4">
        <v>0</v>
      </c>
      <c r="S131" s="4" t="s">
        <v>216</v>
      </c>
      <c r="T131" s="3" t="s">
        <v>24</v>
      </c>
      <c r="U131" s="4" t="s">
        <v>24</v>
      </c>
      <c r="V131" s="4"/>
      <c r="W131" s="4" t="s">
        <v>24</v>
      </c>
      <c r="X131" s="4"/>
      <c r="Y131" s="4" t="s">
        <v>24</v>
      </c>
    </row>
    <row r="132" spans="1:25" ht="15.75" thickBot="1" x14ac:dyDescent="0.3">
      <c r="A132" s="1">
        <v>122</v>
      </c>
      <c r="B132" t="s">
        <v>4655</v>
      </c>
      <c r="C132" s="4" t="s">
        <v>26</v>
      </c>
      <c r="D132" s="4"/>
      <c r="E132" s="4" t="s">
        <v>5280</v>
      </c>
      <c r="F132" s="3">
        <v>41519</v>
      </c>
      <c r="G132" s="4" t="s">
        <v>210</v>
      </c>
      <c r="H132" s="4" t="s">
        <v>326</v>
      </c>
      <c r="I132" s="4" t="s">
        <v>212</v>
      </c>
      <c r="J132" s="4" t="s">
        <v>204</v>
      </c>
      <c r="K132" s="4" t="s">
        <v>5798</v>
      </c>
      <c r="L132" s="4" t="s">
        <v>5910</v>
      </c>
      <c r="M132" s="4" t="s">
        <v>222</v>
      </c>
      <c r="N132" s="4" t="s">
        <v>486</v>
      </c>
      <c r="O132" s="4" t="s">
        <v>206</v>
      </c>
      <c r="P132" s="4">
        <v>561729820</v>
      </c>
      <c r="Q132" s="4">
        <v>561729820</v>
      </c>
      <c r="R132" s="4">
        <v>561729820</v>
      </c>
      <c r="S132" s="4" t="s">
        <v>216</v>
      </c>
      <c r="T132" s="3" t="s">
        <v>24</v>
      </c>
      <c r="U132" s="4" t="s">
        <v>24</v>
      </c>
      <c r="V132" s="4"/>
      <c r="W132" s="4" t="s">
        <v>24</v>
      </c>
      <c r="X132" s="4"/>
      <c r="Y132" s="4" t="s">
        <v>24</v>
      </c>
    </row>
    <row r="133" spans="1:25" ht="15.75" thickBot="1" x14ac:dyDescent="0.3">
      <c r="A133" s="1">
        <v>123</v>
      </c>
      <c r="B133" t="s">
        <v>4656</v>
      </c>
      <c r="C133" s="4" t="s">
        <v>26</v>
      </c>
      <c r="D133" s="4"/>
      <c r="E133" s="4" t="s">
        <v>5281</v>
      </c>
      <c r="F133" s="3">
        <v>41533</v>
      </c>
      <c r="G133" s="4" t="s">
        <v>210</v>
      </c>
      <c r="H133" s="4" t="s">
        <v>344</v>
      </c>
      <c r="I133" s="4" t="s">
        <v>212</v>
      </c>
      <c r="J133" s="4" t="s">
        <v>204</v>
      </c>
      <c r="K133" s="4" t="s">
        <v>5798</v>
      </c>
      <c r="L133" s="4" t="s">
        <v>5911</v>
      </c>
      <c r="M133" s="4" t="s">
        <v>223</v>
      </c>
      <c r="N133" s="4" t="s">
        <v>488</v>
      </c>
      <c r="O133" s="4" t="s">
        <v>206</v>
      </c>
      <c r="P133" s="4">
        <v>1000000000</v>
      </c>
      <c r="Q133" s="4">
        <v>1000000000</v>
      </c>
      <c r="R133" s="4">
        <v>0</v>
      </c>
      <c r="S133" s="4" t="s">
        <v>216</v>
      </c>
      <c r="T133" s="3" t="s">
        <v>24</v>
      </c>
      <c r="U133" s="4" t="s">
        <v>24</v>
      </c>
      <c r="V133" s="4"/>
      <c r="W133" s="4" t="s">
        <v>24</v>
      </c>
      <c r="X133" s="4"/>
      <c r="Y133" s="4" t="s">
        <v>24</v>
      </c>
    </row>
    <row r="134" spans="1:25" ht="15.75" thickBot="1" x14ac:dyDescent="0.3">
      <c r="A134" s="1">
        <v>124</v>
      </c>
      <c r="B134" t="s">
        <v>4657</v>
      </c>
      <c r="C134" s="4" t="s">
        <v>26</v>
      </c>
      <c r="D134" s="4"/>
      <c r="E134" s="4" t="s">
        <v>5282</v>
      </c>
      <c r="F134" s="3">
        <v>41577</v>
      </c>
      <c r="G134" s="4" t="s">
        <v>210</v>
      </c>
      <c r="H134" s="4" t="s">
        <v>344</v>
      </c>
      <c r="I134" s="4" t="s">
        <v>212</v>
      </c>
      <c r="J134" s="4" t="s">
        <v>204</v>
      </c>
      <c r="K134" s="4" t="s">
        <v>5784</v>
      </c>
      <c r="L134" s="4" t="s">
        <v>5912</v>
      </c>
      <c r="M134" s="4" t="s">
        <v>222</v>
      </c>
      <c r="N134" s="4" t="s">
        <v>486</v>
      </c>
      <c r="O134" s="4" t="s">
        <v>206</v>
      </c>
      <c r="P134" s="4">
        <v>2550000000</v>
      </c>
      <c r="Q134" s="4">
        <v>2550000000</v>
      </c>
      <c r="R134" s="4">
        <v>0</v>
      </c>
      <c r="S134" s="4" t="s">
        <v>216</v>
      </c>
      <c r="T134" s="3" t="s">
        <v>24</v>
      </c>
      <c r="U134" s="4" t="s">
        <v>24</v>
      </c>
      <c r="V134" s="4"/>
      <c r="W134" s="4" t="s">
        <v>24</v>
      </c>
      <c r="X134" s="4"/>
      <c r="Y134" s="4" t="s">
        <v>24</v>
      </c>
    </row>
    <row r="135" spans="1:25" ht="15.75" thickBot="1" x14ac:dyDescent="0.3">
      <c r="A135" s="1">
        <v>125</v>
      </c>
      <c r="B135" t="s">
        <v>4658</v>
      </c>
      <c r="C135" s="4" t="s">
        <v>26</v>
      </c>
      <c r="D135" s="4"/>
      <c r="E135" s="4" t="s">
        <v>5283</v>
      </c>
      <c r="F135" s="3">
        <v>41600</v>
      </c>
      <c r="G135" s="4" t="s">
        <v>210</v>
      </c>
      <c r="H135" s="4" t="s">
        <v>326</v>
      </c>
      <c r="I135" s="4" t="s">
        <v>212</v>
      </c>
      <c r="J135" s="4" t="s">
        <v>204</v>
      </c>
      <c r="K135" s="4" t="s">
        <v>5791</v>
      </c>
      <c r="L135" s="4" t="s">
        <v>5913</v>
      </c>
      <c r="M135" s="4" t="s">
        <v>222</v>
      </c>
      <c r="N135" s="4" t="s">
        <v>486</v>
      </c>
      <c r="O135" s="4" t="s">
        <v>206</v>
      </c>
      <c r="P135" s="4">
        <v>288602106</v>
      </c>
      <c r="Q135" s="4">
        <v>288602106</v>
      </c>
      <c r="R135" s="4">
        <v>0</v>
      </c>
      <c r="S135" s="4" t="s">
        <v>216</v>
      </c>
      <c r="T135" s="3" t="s">
        <v>24</v>
      </c>
      <c r="U135" s="4" t="s">
        <v>24</v>
      </c>
      <c r="V135" s="4"/>
      <c r="W135" s="4" t="s">
        <v>24</v>
      </c>
      <c r="X135" s="4"/>
      <c r="Y135" s="4" t="s">
        <v>24</v>
      </c>
    </row>
    <row r="136" spans="1:25" ht="15.75" thickBot="1" x14ac:dyDescent="0.3">
      <c r="A136" s="1">
        <v>126</v>
      </c>
      <c r="B136" t="s">
        <v>4659</v>
      </c>
      <c r="C136" s="4" t="s">
        <v>26</v>
      </c>
      <c r="D136" s="4"/>
      <c r="E136" s="4" t="s">
        <v>5284</v>
      </c>
      <c r="F136" s="3">
        <v>41317</v>
      </c>
      <c r="G136" s="4" t="s">
        <v>210</v>
      </c>
      <c r="H136" s="4" t="s">
        <v>344</v>
      </c>
      <c r="I136" s="4" t="s">
        <v>212</v>
      </c>
      <c r="J136" s="4" t="s">
        <v>204</v>
      </c>
      <c r="K136" s="4" t="s">
        <v>5782</v>
      </c>
      <c r="L136" s="4" t="s">
        <v>5914</v>
      </c>
      <c r="M136" s="4" t="s">
        <v>304</v>
      </c>
      <c r="N136" s="4" t="s">
        <v>1435</v>
      </c>
      <c r="O136" s="4" t="s">
        <v>235</v>
      </c>
      <c r="P136" s="4">
        <v>255744000</v>
      </c>
      <c r="Q136" s="4">
        <v>255744000</v>
      </c>
      <c r="R136" s="4">
        <v>0</v>
      </c>
      <c r="S136" s="4" t="s">
        <v>216</v>
      </c>
      <c r="T136" s="3" t="s">
        <v>24</v>
      </c>
      <c r="U136" s="4" t="s">
        <v>24</v>
      </c>
      <c r="V136" s="4"/>
      <c r="W136" s="4" t="s">
        <v>24</v>
      </c>
      <c r="X136" s="4"/>
      <c r="Y136" s="4" t="s">
        <v>24</v>
      </c>
    </row>
    <row r="137" spans="1:25" ht="15.75" thickBot="1" x14ac:dyDescent="0.3">
      <c r="A137" s="1">
        <v>127</v>
      </c>
      <c r="B137" t="s">
        <v>4660</v>
      </c>
      <c r="C137" s="4" t="s">
        <v>26</v>
      </c>
      <c r="D137" s="4"/>
      <c r="E137" s="4" t="s">
        <v>5285</v>
      </c>
      <c r="F137" s="3">
        <v>41691</v>
      </c>
      <c r="G137" s="4" t="s">
        <v>210</v>
      </c>
      <c r="H137" s="4" t="s">
        <v>324</v>
      </c>
      <c r="I137" s="4" t="s">
        <v>212</v>
      </c>
      <c r="J137" s="4" t="s">
        <v>204</v>
      </c>
      <c r="K137" s="4" t="s">
        <v>5791</v>
      </c>
      <c r="L137" s="4" t="s">
        <v>5915</v>
      </c>
      <c r="M137" s="4" t="s">
        <v>222</v>
      </c>
      <c r="N137" s="4" t="s">
        <v>486</v>
      </c>
      <c r="O137" s="4" t="s">
        <v>235</v>
      </c>
      <c r="P137" s="4">
        <v>0</v>
      </c>
      <c r="Q137" s="4">
        <v>0</v>
      </c>
      <c r="R137" s="4">
        <v>0</v>
      </c>
      <c r="S137" s="4" t="s">
        <v>216</v>
      </c>
      <c r="T137" s="3" t="s">
        <v>24</v>
      </c>
      <c r="U137" s="4" t="s">
        <v>24</v>
      </c>
      <c r="V137" s="4"/>
      <c r="W137" s="4" t="s">
        <v>24</v>
      </c>
      <c r="X137" s="4"/>
      <c r="Y137" s="4" t="s">
        <v>24</v>
      </c>
    </row>
    <row r="138" spans="1:25" ht="15.75" thickBot="1" x14ac:dyDescent="0.3">
      <c r="A138" s="1">
        <v>128</v>
      </c>
      <c r="B138" t="s">
        <v>4661</v>
      </c>
      <c r="C138" s="4" t="s">
        <v>26</v>
      </c>
      <c r="D138" s="4"/>
      <c r="E138" s="4" t="s">
        <v>5286</v>
      </c>
      <c r="F138" s="3">
        <v>41613</v>
      </c>
      <c r="G138" s="4" t="s">
        <v>210</v>
      </c>
      <c r="H138" s="4" t="s">
        <v>344</v>
      </c>
      <c r="I138" s="4" t="s">
        <v>212</v>
      </c>
      <c r="J138" s="4" t="s">
        <v>204</v>
      </c>
      <c r="K138" s="4" t="s">
        <v>5810</v>
      </c>
      <c r="L138" s="4" t="s">
        <v>5916</v>
      </c>
      <c r="M138" s="4" t="s">
        <v>205</v>
      </c>
      <c r="N138" s="4" t="s">
        <v>321</v>
      </c>
      <c r="O138" s="4" t="s">
        <v>235</v>
      </c>
      <c r="P138" s="4">
        <v>118953002</v>
      </c>
      <c r="Q138" s="4">
        <v>118953002</v>
      </c>
      <c r="R138" s="4">
        <v>0</v>
      </c>
      <c r="S138" s="4" t="s">
        <v>216</v>
      </c>
      <c r="T138" s="3" t="s">
        <v>24</v>
      </c>
      <c r="U138" s="4" t="s">
        <v>24</v>
      </c>
      <c r="V138" s="4"/>
      <c r="W138" s="4" t="s">
        <v>24</v>
      </c>
      <c r="X138" s="4"/>
      <c r="Y138" s="4" t="s">
        <v>24</v>
      </c>
    </row>
    <row r="139" spans="1:25" ht="15.75" thickBot="1" x14ac:dyDescent="0.3">
      <c r="A139" s="1">
        <v>129</v>
      </c>
      <c r="B139" t="s">
        <v>4662</v>
      </c>
      <c r="C139" s="4" t="s">
        <v>26</v>
      </c>
      <c r="D139" s="4"/>
      <c r="E139" s="4" t="s">
        <v>5287</v>
      </c>
      <c r="F139" s="3">
        <v>41683</v>
      </c>
      <c r="G139" s="4" t="s">
        <v>210</v>
      </c>
      <c r="H139" s="4" t="s">
        <v>326</v>
      </c>
      <c r="I139" s="4" t="s">
        <v>212</v>
      </c>
      <c r="J139" s="4" t="s">
        <v>204</v>
      </c>
      <c r="K139" s="4" t="s">
        <v>5810</v>
      </c>
      <c r="L139" s="4" t="s">
        <v>5917</v>
      </c>
      <c r="M139" s="4" t="s">
        <v>222</v>
      </c>
      <c r="N139" s="4" t="s">
        <v>486</v>
      </c>
      <c r="O139" s="4" t="s">
        <v>206</v>
      </c>
      <c r="P139" s="4">
        <v>2500682700</v>
      </c>
      <c r="Q139" s="4">
        <v>2500682700</v>
      </c>
      <c r="R139" s="4">
        <v>0</v>
      </c>
      <c r="S139" s="4" t="s">
        <v>216</v>
      </c>
      <c r="T139" s="3" t="s">
        <v>24</v>
      </c>
      <c r="U139" s="4" t="s">
        <v>24</v>
      </c>
      <c r="V139" s="4"/>
      <c r="W139" s="4" t="s">
        <v>24</v>
      </c>
      <c r="X139" s="4"/>
      <c r="Y139" s="4" t="s">
        <v>24</v>
      </c>
    </row>
    <row r="140" spans="1:25" ht="15.75" thickBot="1" x14ac:dyDescent="0.3">
      <c r="A140" s="1">
        <v>130</v>
      </c>
      <c r="B140" t="s">
        <v>4663</v>
      </c>
      <c r="C140" s="4" t="s">
        <v>26</v>
      </c>
      <c r="D140" s="4"/>
      <c r="E140" s="4" t="s">
        <v>5288</v>
      </c>
      <c r="F140" s="3">
        <v>41694</v>
      </c>
      <c r="G140" s="4" t="s">
        <v>210</v>
      </c>
      <c r="H140" s="4" t="s">
        <v>326</v>
      </c>
      <c r="I140" s="4" t="s">
        <v>212</v>
      </c>
      <c r="J140" s="4" t="s">
        <v>204</v>
      </c>
      <c r="K140" s="4" t="s">
        <v>5784</v>
      </c>
      <c r="L140" s="4" t="s">
        <v>5918</v>
      </c>
      <c r="M140" s="4" t="s">
        <v>222</v>
      </c>
      <c r="N140" s="4" t="s">
        <v>486</v>
      </c>
      <c r="O140" s="4" t="s">
        <v>206</v>
      </c>
      <c r="P140" s="4">
        <v>3587393155</v>
      </c>
      <c r="Q140" s="4">
        <v>3587393155</v>
      </c>
      <c r="R140" s="4">
        <v>5867830601</v>
      </c>
      <c r="S140" s="4" t="s">
        <v>216</v>
      </c>
      <c r="T140" s="3" t="s">
        <v>24</v>
      </c>
      <c r="U140" s="4" t="s">
        <v>24</v>
      </c>
      <c r="V140" s="4"/>
      <c r="W140" s="4" t="s">
        <v>24</v>
      </c>
      <c r="X140" s="4"/>
      <c r="Y140" s="4" t="s">
        <v>24</v>
      </c>
    </row>
    <row r="141" spans="1:25" ht="15.75" thickBot="1" x14ac:dyDescent="0.3">
      <c r="A141" s="1">
        <v>131</v>
      </c>
      <c r="B141" t="s">
        <v>4664</v>
      </c>
      <c r="C141" s="4" t="s">
        <v>26</v>
      </c>
      <c r="D141" s="4"/>
      <c r="E141" s="4" t="s">
        <v>5289</v>
      </c>
      <c r="F141" s="3">
        <v>41617</v>
      </c>
      <c r="G141" s="4" t="s">
        <v>210</v>
      </c>
      <c r="H141" s="4" t="s">
        <v>324</v>
      </c>
      <c r="I141" s="4" t="s">
        <v>212</v>
      </c>
      <c r="J141" s="4" t="s">
        <v>204</v>
      </c>
      <c r="K141" s="4" t="s">
        <v>5784</v>
      </c>
      <c r="L141" s="4" t="s">
        <v>5919</v>
      </c>
      <c r="M141" s="4" t="s">
        <v>222</v>
      </c>
      <c r="N141" s="4" t="s">
        <v>486</v>
      </c>
      <c r="O141" s="4" t="s">
        <v>235</v>
      </c>
      <c r="P141" s="4">
        <v>0</v>
      </c>
      <c r="Q141" s="4">
        <v>0</v>
      </c>
      <c r="R141" s="4">
        <v>0</v>
      </c>
      <c r="S141" s="4" t="s">
        <v>216</v>
      </c>
      <c r="T141" s="3" t="s">
        <v>24</v>
      </c>
      <c r="U141" s="4" t="s">
        <v>24</v>
      </c>
      <c r="V141" s="4"/>
      <c r="W141" s="4" t="s">
        <v>24</v>
      </c>
      <c r="X141" s="4"/>
      <c r="Y141" s="4" t="s">
        <v>24</v>
      </c>
    </row>
    <row r="142" spans="1:25" ht="15.75" thickBot="1" x14ac:dyDescent="0.3">
      <c r="A142" s="1">
        <v>132</v>
      </c>
      <c r="B142" t="s">
        <v>4665</v>
      </c>
      <c r="C142" s="4" t="s">
        <v>26</v>
      </c>
      <c r="D142" s="4"/>
      <c r="E142" s="4" t="s">
        <v>5290</v>
      </c>
      <c r="F142" s="3">
        <v>41676</v>
      </c>
      <c r="G142" s="4" t="s">
        <v>210</v>
      </c>
      <c r="H142" s="4" t="s">
        <v>344</v>
      </c>
      <c r="I142" s="4" t="s">
        <v>212</v>
      </c>
      <c r="J142" s="4" t="s">
        <v>204</v>
      </c>
      <c r="K142" s="4" t="s">
        <v>5791</v>
      </c>
      <c r="L142" s="4" t="s">
        <v>5920</v>
      </c>
      <c r="M142" s="4" t="s">
        <v>205</v>
      </c>
      <c r="N142" s="4" t="s">
        <v>321</v>
      </c>
      <c r="O142" s="4" t="s">
        <v>206</v>
      </c>
      <c r="P142" s="4">
        <v>157363500</v>
      </c>
      <c r="Q142" s="4">
        <v>157363500</v>
      </c>
      <c r="R142" s="4">
        <v>0</v>
      </c>
      <c r="S142" s="4" t="s">
        <v>216</v>
      </c>
      <c r="T142" s="3" t="s">
        <v>24</v>
      </c>
      <c r="U142" s="4" t="s">
        <v>24</v>
      </c>
      <c r="V142" s="4"/>
      <c r="W142" s="4" t="s">
        <v>24</v>
      </c>
      <c r="X142" s="4"/>
      <c r="Y142" s="4" t="s">
        <v>24</v>
      </c>
    </row>
    <row r="143" spans="1:25" ht="15.75" thickBot="1" x14ac:dyDescent="0.3">
      <c r="A143" s="1">
        <v>133</v>
      </c>
      <c r="B143" t="s">
        <v>4666</v>
      </c>
      <c r="C143" s="4" t="s">
        <v>26</v>
      </c>
      <c r="D143" s="4"/>
      <c r="E143" s="4" t="s">
        <v>5291</v>
      </c>
      <c r="F143" s="3">
        <v>41808</v>
      </c>
      <c r="G143" s="4" t="s">
        <v>210</v>
      </c>
      <c r="H143" s="4" t="s">
        <v>344</v>
      </c>
      <c r="I143" s="4" t="s">
        <v>212</v>
      </c>
      <c r="J143" s="4" t="s">
        <v>204</v>
      </c>
      <c r="K143" s="4" t="s">
        <v>5798</v>
      </c>
      <c r="L143" s="4" t="s">
        <v>5921</v>
      </c>
      <c r="M143" s="4" t="s">
        <v>222</v>
      </c>
      <c r="N143" s="4" t="s">
        <v>486</v>
      </c>
      <c r="O143" s="4" t="s">
        <v>206</v>
      </c>
      <c r="P143" s="4">
        <v>3013762391</v>
      </c>
      <c r="Q143" s="4">
        <v>3013762391</v>
      </c>
      <c r="R143" s="4">
        <v>0</v>
      </c>
      <c r="S143" s="4" t="s">
        <v>216</v>
      </c>
      <c r="T143" s="3" t="s">
        <v>24</v>
      </c>
      <c r="U143" s="4" t="s">
        <v>24</v>
      </c>
      <c r="V143" s="4"/>
      <c r="W143" s="4" t="s">
        <v>24</v>
      </c>
      <c r="X143" s="4"/>
      <c r="Y143" s="4" t="s">
        <v>24</v>
      </c>
    </row>
    <row r="144" spans="1:25" ht="15.75" thickBot="1" x14ac:dyDescent="0.3">
      <c r="A144" s="1">
        <v>134</v>
      </c>
      <c r="B144" t="s">
        <v>4667</v>
      </c>
      <c r="C144" s="4" t="s">
        <v>26</v>
      </c>
      <c r="D144" s="4"/>
      <c r="E144" s="4" t="s">
        <v>5292</v>
      </c>
      <c r="F144" s="3">
        <v>41761</v>
      </c>
      <c r="G144" s="4" t="s">
        <v>210</v>
      </c>
      <c r="H144" s="4" t="s">
        <v>326</v>
      </c>
      <c r="I144" s="4" t="s">
        <v>212</v>
      </c>
      <c r="J144" s="4" t="s">
        <v>204</v>
      </c>
      <c r="K144" s="4" t="s">
        <v>5782</v>
      </c>
      <c r="L144" s="4" t="s">
        <v>5922</v>
      </c>
      <c r="M144" s="4" t="s">
        <v>223</v>
      </c>
      <c r="N144" s="4" t="s">
        <v>488</v>
      </c>
      <c r="O144" s="4" t="s">
        <v>235</v>
      </c>
      <c r="P144" s="4">
        <v>100000000</v>
      </c>
      <c r="Q144" s="4">
        <v>100000000</v>
      </c>
      <c r="R144" s="4">
        <v>100000000</v>
      </c>
      <c r="S144" s="4" t="s">
        <v>216</v>
      </c>
      <c r="T144" s="3" t="s">
        <v>24</v>
      </c>
      <c r="U144" s="4" t="s">
        <v>24</v>
      </c>
      <c r="V144" s="4"/>
      <c r="W144" s="4" t="s">
        <v>24</v>
      </c>
      <c r="X144" s="4"/>
      <c r="Y144" s="4" t="s">
        <v>24</v>
      </c>
    </row>
    <row r="145" spans="1:25" ht="15.75" thickBot="1" x14ac:dyDescent="0.3">
      <c r="A145" s="1">
        <v>135</v>
      </c>
      <c r="B145" t="s">
        <v>4668</v>
      </c>
      <c r="C145" s="4" t="s">
        <v>26</v>
      </c>
      <c r="D145" s="4"/>
      <c r="E145" s="4" t="s">
        <v>5293</v>
      </c>
      <c r="F145" s="3">
        <v>41834</v>
      </c>
      <c r="G145" s="4" t="s">
        <v>210</v>
      </c>
      <c r="H145" s="4" t="s">
        <v>344</v>
      </c>
      <c r="I145" s="4" t="s">
        <v>212</v>
      </c>
      <c r="J145" s="4" t="s">
        <v>204</v>
      </c>
      <c r="K145" s="4" t="s">
        <v>5782</v>
      </c>
      <c r="L145" s="4" t="s">
        <v>5923</v>
      </c>
      <c r="M145" s="4" t="s">
        <v>222</v>
      </c>
      <c r="N145" s="4" t="s">
        <v>486</v>
      </c>
      <c r="O145" s="4" t="s">
        <v>206</v>
      </c>
      <c r="P145" s="4">
        <v>45251910024</v>
      </c>
      <c r="Q145" s="4">
        <v>45251910024</v>
      </c>
      <c r="R145" s="4">
        <v>0</v>
      </c>
      <c r="S145" s="4" t="s">
        <v>216</v>
      </c>
      <c r="T145" s="3" t="s">
        <v>24</v>
      </c>
      <c r="U145" s="4" t="s">
        <v>24</v>
      </c>
      <c r="V145" s="4"/>
      <c r="W145" s="4" t="s">
        <v>24</v>
      </c>
      <c r="X145" s="4"/>
      <c r="Y145" s="4" t="s">
        <v>24</v>
      </c>
    </row>
    <row r="146" spans="1:25" ht="15.75" thickBot="1" x14ac:dyDescent="0.3">
      <c r="A146" s="1">
        <v>136</v>
      </c>
      <c r="B146" t="s">
        <v>4669</v>
      </c>
      <c r="C146" s="4" t="s">
        <v>26</v>
      </c>
      <c r="D146" s="4"/>
      <c r="E146" s="4" t="s">
        <v>5294</v>
      </c>
      <c r="F146" s="3">
        <v>41834</v>
      </c>
      <c r="G146" s="4" t="s">
        <v>210</v>
      </c>
      <c r="H146" s="4" t="s">
        <v>326</v>
      </c>
      <c r="I146" s="4" t="s">
        <v>212</v>
      </c>
      <c r="J146" s="4" t="s">
        <v>204</v>
      </c>
      <c r="K146" s="4" t="s">
        <v>5782</v>
      </c>
      <c r="L146" s="4" t="s">
        <v>5924</v>
      </c>
      <c r="M146" s="4" t="s">
        <v>222</v>
      </c>
      <c r="N146" s="4" t="s">
        <v>486</v>
      </c>
      <c r="O146" s="4" t="s">
        <v>206</v>
      </c>
      <c r="P146" s="4">
        <v>50000000</v>
      </c>
      <c r="Q146" s="4">
        <v>50000000</v>
      </c>
      <c r="R146" s="4">
        <v>0</v>
      </c>
      <c r="S146" s="4" t="s">
        <v>216</v>
      </c>
      <c r="T146" s="3" t="s">
        <v>24</v>
      </c>
      <c r="U146" s="4" t="s">
        <v>24</v>
      </c>
      <c r="V146" s="4"/>
      <c r="W146" s="4" t="s">
        <v>24</v>
      </c>
      <c r="X146" s="4"/>
      <c r="Y146" s="4" t="s">
        <v>24</v>
      </c>
    </row>
    <row r="147" spans="1:25" ht="15.75" thickBot="1" x14ac:dyDescent="0.3">
      <c r="A147" s="1">
        <v>137</v>
      </c>
      <c r="B147" t="s">
        <v>4670</v>
      </c>
      <c r="C147" s="4" t="s">
        <v>26</v>
      </c>
      <c r="D147" s="4"/>
      <c r="E147" s="4" t="s">
        <v>5295</v>
      </c>
      <c r="F147" s="3">
        <v>41952</v>
      </c>
      <c r="G147" s="4" t="s">
        <v>210</v>
      </c>
      <c r="H147" s="4" t="s">
        <v>342</v>
      </c>
      <c r="I147" s="4" t="s">
        <v>212</v>
      </c>
      <c r="J147" s="4" t="s">
        <v>204</v>
      </c>
      <c r="K147" s="4" t="s">
        <v>5782</v>
      </c>
      <c r="L147" s="4" t="s">
        <v>5925</v>
      </c>
      <c r="M147" s="4" t="s">
        <v>205</v>
      </c>
      <c r="N147" s="4" t="s">
        <v>321</v>
      </c>
      <c r="O147" s="4" t="s">
        <v>235</v>
      </c>
      <c r="P147" s="4">
        <v>13859523919</v>
      </c>
      <c r="Q147" s="4">
        <v>13859523919</v>
      </c>
      <c r="R147" s="4">
        <v>0</v>
      </c>
      <c r="S147" s="4" t="s">
        <v>216</v>
      </c>
      <c r="T147" s="3" t="s">
        <v>24</v>
      </c>
      <c r="U147" s="4" t="s">
        <v>24</v>
      </c>
      <c r="V147" s="4"/>
      <c r="W147" s="4" t="s">
        <v>24</v>
      </c>
      <c r="X147" s="4"/>
      <c r="Y147" s="4" t="s">
        <v>24</v>
      </c>
    </row>
    <row r="148" spans="1:25" ht="15.75" thickBot="1" x14ac:dyDescent="0.3">
      <c r="A148" s="1">
        <v>138</v>
      </c>
      <c r="B148" t="s">
        <v>4671</v>
      </c>
      <c r="C148" s="4" t="s">
        <v>26</v>
      </c>
      <c r="D148" s="4"/>
      <c r="E148" s="4" t="s">
        <v>5296</v>
      </c>
      <c r="F148" s="3">
        <v>41718</v>
      </c>
      <c r="G148" s="4" t="s">
        <v>210</v>
      </c>
      <c r="H148" s="4" t="s">
        <v>344</v>
      </c>
      <c r="I148" s="4" t="s">
        <v>212</v>
      </c>
      <c r="J148" s="4" t="s">
        <v>204</v>
      </c>
      <c r="K148" s="4" t="s">
        <v>5791</v>
      </c>
      <c r="L148" s="4" t="s">
        <v>5926</v>
      </c>
      <c r="M148" s="4" t="s">
        <v>214</v>
      </c>
      <c r="N148" s="4" t="s">
        <v>463</v>
      </c>
      <c r="O148" s="4" t="s">
        <v>235</v>
      </c>
      <c r="P148" s="4">
        <v>220000000</v>
      </c>
      <c r="Q148" s="4">
        <v>220000000</v>
      </c>
      <c r="R148" s="4">
        <v>0</v>
      </c>
      <c r="S148" s="4" t="s">
        <v>216</v>
      </c>
      <c r="T148" s="3" t="s">
        <v>24</v>
      </c>
      <c r="U148" s="4" t="s">
        <v>24</v>
      </c>
      <c r="V148" s="4"/>
      <c r="W148" s="4" t="s">
        <v>24</v>
      </c>
      <c r="X148" s="4"/>
      <c r="Y148" s="4" t="s">
        <v>24</v>
      </c>
    </row>
    <row r="149" spans="1:25" ht="15.75" thickBot="1" x14ac:dyDescent="0.3">
      <c r="A149" s="1">
        <v>139</v>
      </c>
      <c r="B149" t="s">
        <v>4672</v>
      </c>
      <c r="C149" s="4" t="s">
        <v>26</v>
      </c>
      <c r="D149" s="4"/>
      <c r="E149" s="4" t="s">
        <v>5297</v>
      </c>
      <c r="F149" s="3">
        <v>41880</v>
      </c>
      <c r="G149" s="4" t="s">
        <v>210</v>
      </c>
      <c r="H149" s="4" t="s">
        <v>326</v>
      </c>
      <c r="I149" s="4" t="s">
        <v>212</v>
      </c>
      <c r="J149" s="4" t="s">
        <v>204</v>
      </c>
      <c r="K149" s="4" t="s">
        <v>5784</v>
      </c>
      <c r="L149" s="4" t="s">
        <v>5927</v>
      </c>
      <c r="M149" s="4" t="s">
        <v>298</v>
      </c>
      <c r="N149" s="4" t="s">
        <v>1364</v>
      </c>
      <c r="O149" s="4" t="s">
        <v>206</v>
      </c>
      <c r="P149" s="4">
        <v>5305500</v>
      </c>
      <c r="Q149" s="4">
        <v>5305500</v>
      </c>
      <c r="R149" s="4">
        <v>0</v>
      </c>
      <c r="S149" s="4" t="s">
        <v>216</v>
      </c>
      <c r="T149" s="3" t="s">
        <v>24</v>
      </c>
      <c r="U149" s="4" t="s">
        <v>24</v>
      </c>
      <c r="V149" s="4"/>
      <c r="W149" s="4" t="s">
        <v>24</v>
      </c>
      <c r="X149" s="4"/>
      <c r="Y149" s="4" t="s">
        <v>24</v>
      </c>
    </row>
    <row r="150" spans="1:25" ht="15.75" thickBot="1" x14ac:dyDescent="0.3">
      <c r="A150" s="1">
        <v>140</v>
      </c>
      <c r="B150" t="s">
        <v>4673</v>
      </c>
      <c r="C150" s="4" t="s">
        <v>26</v>
      </c>
      <c r="D150" s="4"/>
      <c r="E150" s="4" t="s">
        <v>5298</v>
      </c>
      <c r="F150" s="3">
        <v>41956</v>
      </c>
      <c r="G150" s="4" t="s">
        <v>210</v>
      </c>
      <c r="H150" s="4" t="s">
        <v>326</v>
      </c>
      <c r="I150" s="4" t="s">
        <v>212</v>
      </c>
      <c r="J150" s="4" t="s">
        <v>204</v>
      </c>
      <c r="K150" s="4" t="s">
        <v>5798</v>
      </c>
      <c r="L150" s="4" t="s">
        <v>5928</v>
      </c>
      <c r="M150" s="4" t="s">
        <v>222</v>
      </c>
      <c r="N150" s="4" t="s">
        <v>486</v>
      </c>
      <c r="O150" s="4" t="s">
        <v>235</v>
      </c>
      <c r="P150" s="4">
        <v>0</v>
      </c>
      <c r="Q150" s="4">
        <v>0</v>
      </c>
      <c r="R150" s="4">
        <v>0</v>
      </c>
      <c r="S150" s="4" t="s">
        <v>216</v>
      </c>
      <c r="T150" s="3" t="s">
        <v>24</v>
      </c>
      <c r="U150" s="4" t="s">
        <v>24</v>
      </c>
      <c r="V150" s="4"/>
      <c r="W150" s="4" t="s">
        <v>24</v>
      </c>
      <c r="X150" s="4"/>
      <c r="Y150" s="4" t="s">
        <v>24</v>
      </c>
    </row>
    <row r="151" spans="1:25" ht="15.75" thickBot="1" x14ac:dyDescent="0.3">
      <c r="A151" s="1">
        <v>141</v>
      </c>
      <c r="B151" t="s">
        <v>4674</v>
      </c>
      <c r="C151" s="4" t="s">
        <v>26</v>
      </c>
      <c r="D151" s="4"/>
      <c r="E151" s="4" t="s">
        <v>5299</v>
      </c>
      <c r="F151" s="3">
        <v>41829</v>
      </c>
      <c r="G151" s="4" t="s">
        <v>210</v>
      </c>
      <c r="H151" s="4" t="s">
        <v>326</v>
      </c>
      <c r="I151" s="4" t="s">
        <v>212</v>
      </c>
      <c r="J151" s="4" t="s">
        <v>204</v>
      </c>
      <c r="K151" s="4" t="s">
        <v>5810</v>
      </c>
      <c r="L151" s="4" t="s">
        <v>5929</v>
      </c>
      <c r="M151" s="4" t="s">
        <v>222</v>
      </c>
      <c r="N151" s="4" t="s">
        <v>486</v>
      </c>
      <c r="O151" s="4" t="s">
        <v>206</v>
      </c>
      <c r="P151" s="4">
        <v>190000000</v>
      </c>
      <c r="Q151" s="4">
        <v>190000000</v>
      </c>
      <c r="R151" s="4">
        <v>0</v>
      </c>
      <c r="S151" s="4" t="s">
        <v>216</v>
      </c>
      <c r="T151" s="3" t="s">
        <v>24</v>
      </c>
      <c r="U151" s="4" t="s">
        <v>24</v>
      </c>
      <c r="V151" s="4"/>
      <c r="W151" s="4" t="s">
        <v>24</v>
      </c>
      <c r="X151" s="4"/>
      <c r="Y151" s="4" t="s">
        <v>24</v>
      </c>
    </row>
    <row r="152" spans="1:25" ht="15.75" thickBot="1" x14ac:dyDescent="0.3">
      <c r="A152" s="1">
        <v>142</v>
      </c>
      <c r="B152" t="s">
        <v>4675</v>
      </c>
      <c r="C152" s="4" t="s">
        <v>26</v>
      </c>
      <c r="D152" s="4"/>
      <c r="E152" s="4" t="s">
        <v>5300</v>
      </c>
      <c r="F152" s="3">
        <v>41915</v>
      </c>
      <c r="G152" s="4" t="s">
        <v>201</v>
      </c>
      <c r="H152" s="4" t="s">
        <v>211</v>
      </c>
      <c r="I152" s="4" t="s">
        <v>212</v>
      </c>
      <c r="J152" s="4" t="s">
        <v>204</v>
      </c>
      <c r="K152" s="4" t="s">
        <v>5784</v>
      </c>
      <c r="L152" s="4" t="s">
        <v>5930</v>
      </c>
      <c r="M152" s="4" t="s">
        <v>287</v>
      </c>
      <c r="N152" s="4" t="s">
        <v>1186</v>
      </c>
      <c r="O152" s="4" t="s">
        <v>235</v>
      </c>
      <c r="P152" s="4">
        <v>4250000</v>
      </c>
      <c r="Q152" s="4">
        <v>4250000</v>
      </c>
      <c r="R152" s="4">
        <v>0</v>
      </c>
      <c r="S152" s="4" t="s">
        <v>216</v>
      </c>
      <c r="T152" s="3" t="s">
        <v>24</v>
      </c>
      <c r="U152" s="4" t="s">
        <v>24</v>
      </c>
      <c r="V152" s="4"/>
      <c r="W152" s="4" t="s">
        <v>24</v>
      </c>
      <c r="X152" s="4"/>
      <c r="Y152" s="4" t="s">
        <v>24</v>
      </c>
    </row>
    <row r="153" spans="1:25" ht="15.75" thickBot="1" x14ac:dyDescent="0.3">
      <c r="A153" s="1">
        <v>143</v>
      </c>
      <c r="B153" t="s">
        <v>4676</v>
      </c>
      <c r="C153" s="4" t="s">
        <v>26</v>
      </c>
      <c r="D153" s="4"/>
      <c r="E153" s="4" t="s">
        <v>5301</v>
      </c>
      <c r="F153" s="3">
        <v>41918</v>
      </c>
      <c r="G153" s="4" t="s">
        <v>210</v>
      </c>
      <c r="H153" s="4" t="s">
        <v>344</v>
      </c>
      <c r="I153" s="4" t="s">
        <v>212</v>
      </c>
      <c r="J153" s="4" t="s">
        <v>204</v>
      </c>
      <c r="K153" s="4" t="s">
        <v>5810</v>
      </c>
      <c r="L153" s="4" t="s">
        <v>5931</v>
      </c>
      <c r="M153" s="4" t="s">
        <v>222</v>
      </c>
      <c r="N153" s="4" t="s">
        <v>486</v>
      </c>
      <c r="O153" s="4" t="s">
        <v>206</v>
      </c>
      <c r="P153" s="4">
        <v>27114990343</v>
      </c>
      <c r="Q153" s="4">
        <v>27114990343</v>
      </c>
      <c r="R153" s="4">
        <v>0</v>
      </c>
      <c r="S153" s="4" t="s">
        <v>216</v>
      </c>
      <c r="T153" s="3" t="s">
        <v>24</v>
      </c>
      <c r="U153" s="4" t="s">
        <v>24</v>
      </c>
      <c r="V153" s="4"/>
      <c r="W153" s="4" t="s">
        <v>24</v>
      </c>
      <c r="X153" s="4"/>
      <c r="Y153" s="4" t="s">
        <v>24</v>
      </c>
    </row>
    <row r="154" spans="1:25" ht="15.75" thickBot="1" x14ac:dyDescent="0.3">
      <c r="A154" s="1">
        <v>144</v>
      </c>
      <c r="B154" t="s">
        <v>4677</v>
      </c>
      <c r="C154" s="4" t="s">
        <v>26</v>
      </c>
      <c r="D154" s="4"/>
      <c r="E154" s="4" t="s">
        <v>5302</v>
      </c>
      <c r="F154" s="3">
        <v>42033</v>
      </c>
      <c r="G154" s="4" t="s">
        <v>210</v>
      </c>
      <c r="H154" s="4" t="s">
        <v>344</v>
      </c>
      <c r="I154" s="4" t="s">
        <v>212</v>
      </c>
      <c r="J154" s="4" t="s">
        <v>204</v>
      </c>
      <c r="K154" s="4" t="s">
        <v>5810</v>
      </c>
      <c r="L154" s="4" t="s">
        <v>5932</v>
      </c>
      <c r="M154" s="4" t="s">
        <v>222</v>
      </c>
      <c r="N154" s="4" t="s">
        <v>486</v>
      </c>
      <c r="O154" s="4" t="s">
        <v>206</v>
      </c>
      <c r="P154" s="4">
        <v>18682059</v>
      </c>
      <c r="Q154" s="4">
        <v>18682059</v>
      </c>
      <c r="R154" s="4">
        <v>0</v>
      </c>
      <c r="S154" s="4" t="s">
        <v>216</v>
      </c>
      <c r="T154" s="3" t="s">
        <v>24</v>
      </c>
      <c r="U154" s="4" t="s">
        <v>24</v>
      </c>
      <c r="V154" s="4"/>
      <c r="W154" s="4" t="s">
        <v>24</v>
      </c>
      <c r="X154" s="4"/>
      <c r="Y154" s="4" t="s">
        <v>24</v>
      </c>
    </row>
    <row r="155" spans="1:25" ht="15.75" thickBot="1" x14ac:dyDescent="0.3">
      <c r="A155" s="1">
        <v>145</v>
      </c>
      <c r="B155" t="s">
        <v>4678</v>
      </c>
      <c r="C155" s="4" t="s">
        <v>26</v>
      </c>
      <c r="D155" s="4"/>
      <c r="E155" s="4" t="s">
        <v>5303</v>
      </c>
      <c r="F155" s="3">
        <v>41913</v>
      </c>
      <c r="G155" s="4" t="s">
        <v>210</v>
      </c>
      <c r="H155" s="4" t="s">
        <v>344</v>
      </c>
      <c r="I155" s="4" t="s">
        <v>212</v>
      </c>
      <c r="J155" s="4" t="s">
        <v>204</v>
      </c>
      <c r="K155" s="4" t="s">
        <v>5784</v>
      </c>
      <c r="L155" s="4" t="s">
        <v>5933</v>
      </c>
      <c r="M155" s="4" t="s">
        <v>222</v>
      </c>
      <c r="N155" s="4" t="s">
        <v>486</v>
      </c>
      <c r="O155" s="4" t="s">
        <v>206</v>
      </c>
      <c r="P155" s="4">
        <v>196581980034</v>
      </c>
      <c r="Q155" s="4">
        <v>196581980034</v>
      </c>
      <c r="R155" s="4">
        <v>0</v>
      </c>
      <c r="S155" s="4" t="s">
        <v>216</v>
      </c>
      <c r="T155" s="3" t="s">
        <v>24</v>
      </c>
      <c r="U155" s="4" t="s">
        <v>24</v>
      </c>
      <c r="V155" s="4"/>
      <c r="W155" s="4" t="s">
        <v>24</v>
      </c>
      <c r="X155" s="4"/>
      <c r="Y155" s="4" t="s">
        <v>24</v>
      </c>
    </row>
    <row r="156" spans="1:25" ht="15.75" thickBot="1" x14ac:dyDescent="0.3">
      <c r="A156" s="1">
        <v>146</v>
      </c>
      <c r="B156" t="s">
        <v>4679</v>
      </c>
      <c r="C156" s="4" t="s">
        <v>26</v>
      </c>
      <c r="D156" s="4"/>
      <c r="E156" s="4" t="s">
        <v>5304</v>
      </c>
      <c r="F156" s="3">
        <v>41918</v>
      </c>
      <c r="G156" s="4" t="s">
        <v>210</v>
      </c>
      <c r="H156" s="4" t="s">
        <v>344</v>
      </c>
      <c r="I156" s="4" t="s">
        <v>212</v>
      </c>
      <c r="J156" s="4" t="s">
        <v>204</v>
      </c>
      <c r="K156" s="4" t="s">
        <v>5784</v>
      </c>
      <c r="L156" s="4" t="s">
        <v>5934</v>
      </c>
      <c r="M156" s="4" t="s">
        <v>222</v>
      </c>
      <c r="N156" s="4" t="s">
        <v>486</v>
      </c>
      <c r="O156" s="4" t="s">
        <v>206</v>
      </c>
      <c r="P156" s="4">
        <v>5459286723</v>
      </c>
      <c r="Q156" s="4">
        <v>5459286723</v>
      </c>
      <c r="R156" s="4">
        <v>0</v>
      </c>
      <c r="S156" s="4" t="s">
        <v>216</v>
      </c>
      <c r="T156" s="3" t="s">
        <v>24</v>
      </c>
      <c r="U156" s="4" t="s">
        <v>24</v>
      </c>
      <c r="V156" s="4"/>
      <c r="W156" s="4" t="s">
        <v>24</v>
      </c>
      <c r="X156" s="4"/>
      <c r="Y156" s="4" t="s">
        <v>24</v>
      </c>
    </row>
    <row r="157" spans="1:25" ht="15.75" thickBot="1" x14ac:dyDescent="0.3">
      <c r="A157" s="1">
        <v>147</v>
      </c>
      <c r="B157" t="s">
        <v>4680</v>
      </c>
      <c r="C157" s="4" t="s">
        <v>26</v>
      </c>
      <c r="D157" s="4"/>
      <c r="E157" s="4" t="s">
        <v>5305</v>
      </c>
      <c r="F157" s="3">
        <v>41891</v>
      </c>
      <c r="G157" s="4" t="s">
        <v>210</v>
      </c>
      <c r="H157" s="4" t="s">
        <v>344</v>
      </c>
      <c r="I157" s="4" t="s">
        <v>212</v>
      </c>
      <c r="J157" s="4" t="s">
        <v>213</v>
      </c>
      <c r="K157" s="4" t="s">
        <v>5795</v>
      </c>
      <c r="L157" s="4" t="s">
        <v>5935</v>
      </c>
      <c r="M157" s="4" t="s">
        <v>263</v>
      </c>
      <c r="N157" s="4" t="s">
        <v>952</v>
      </c>
      <c r="O157" s="4" t="s">
        <v>235</v>
      </c>
      <c r="P157" s="4">
        <v>892972748</v>
      </c>
      <c r="Q157" s="4">
        <v>892972748</v>
      </c>
      <c r="R157" s="4">
        <v>0</v>
      </c>
      <c r="S157" s="4" t="s">
        <v>216</v>
      </c>
      <c r="T157" s="3" t="s">
        <v>24</v>
      </c>
      <c r="U157" s="4" t="s">
        <v>24</v>
      </c>
      <c r="V157" s="4"/>
      <c r="W157" s="4" t="s">
        <v>24</v>
      </c>
      <c r="X157" s="4"/>
      <c r="Y157" s="4" t="s">
        <v>24</v>
      </c>
    </row>
    <row r="158" spans="1:25" ht="15.75" thickBot="1" x14ac:dyDescent="0.3">
      <c r="A158" s="1">
        <v>148</v>
      </c>
      <c r="B158" t="s">
        <v>4681</v>
      </c>
      <c r="C158" s="4" t="s">
        <v>26</v>
      </c>
      <c r="D158" s="4"/>
      <c r="E158" s="4" t="s">
        <v>5306</v>
      </c>
      <c r="F158" s="3">
        <v>42031</v>
      </c>
      <c r="G158" s="4" t="s">
        <v>210</v>
      </c>
      <c r="H158" s="4" t="s">
        <v>326</v>
      </c>
      <c r="I158" s="4" t="s">
        <v>212</v>
      </c>
      <c r="J158" s="4" t="s">
        <v>204</v>
      </c>
      <c r="K158" s="4" t="s">
        <v>5798</v>
      </c>
      <c r="L158" s="4" t="s">
        <v>5936</v>
      </c>
      <c r="M158" s="4" t="s">
        <v>222</v>
      </c>
      <c r="N158" s="4" t="s">
        <v>486</v>
      </c>
      <c r="O158" s="4" t="s">
        <v>206</v>
      </c>
      <c r="P158" s="4">
        <v>7306224</v>
      </c>
      <c r="Q158" s="4">
        <v>7306224</v>
      </c>
      <c r="R158" s="4">
        <v>0</v>
      </c>
      <c r="S158" s="4" t="s">
        <v>216</v>
      </c>
      <c r="T158" s="3" t="s">
        <v>24</v>
      </c>
      <c r="U158" s="4" t="s">
        <v>24</v>
      </c>
      <c r="V158" s="4"/>
      <c r="W158" s="4" t="s">
        <v>24</v>
      </c>
      <c r="X158" s="4"/>
      <c r="Y158" s="4" t="s">
        <v>24</v>
      </c>
    </row>
    <row r="159" spans="1:25" ht="15.75" thickBot="1" x14ac:dyDescent="0.3">
      <c r="A159" s="1">
        <v>149</v>
      </c>
      <c r="B159" t="s">
        <v>4682</v>
      </c>
      <c r="C159" s="4" t="s">
        <v>26</v>
      </c>
      <c r="D159" s="4"/>
      <c r="E159" s="4" t="s">
        <v>5307</v>
      </c>
      <c r="F159" s="3">
        <v>42058</v>
      </c>
      <c r="G159" s="4" t="s">
        <v>210</v>
      </c>
      <c r="H159" s="4" t="s">
        <v>326</v>
      </c>
      <c r="I159" s="4" t="s">
        <v>212</v>
      </c>
      <c r="J159" s="4" t="s">
        <v>204</v>
      </c>
      <c r="K159" s="4" t="s">
        <v>5784</v>
      </c>
      <c r="L159" s="4" t="s">
        <v>5937</v>
      </c>
      <c r="M159" s="4" t="s">
        <v>222</v>
      </c>
      <c r="N159" s="4" t="s">
        <v>486</v>
      </c>
      <c r="O159" s="4" t="s">
        <v>206</v>
      </c>
      <c r="P159" s="4">
        <v>121999675</v>
      </c>
      <c r="Q159" s="4">
        <v>121999675</v>
      </c>
      <c r="R159" s="4">
        <v>191233760</v>
      </c>
      <c r="S159" s="4" t="s">
        <v>216</v>
      </c>
      <c r="T159" s="3" t="s">
        <v>24</v>
      </c>
      <c r="U159" s="4" t="s">
        <v>24</v>
      </c>
      <c r="V159" s="4"/>
      <c r="W159" s="4" t="s">
        <v>24</v>
      </c>
      <c r="X159" s="4"/>
      <c r="Y159" s="4" t="s">
        <v>24</v>
      </c>
    </row>
    <row r="160" spans="1:25" ht="15.75" thickBot="1" x14ac:dyDescent="0.3">
      <c r="A160" s="1">
        <v>150</v>
      </c>
      <c r="B160" t="s">
        <v>4683</v>
      </c>
      <c r="C160" s="4" t="s">
        <v>26</v>
      </c>
      <c r="D160" s="4"/>
      <c r="E160" s="4" t="s">
        <v>5308</v>
      </c>
      <c r="F160" s="3">
        <v>42072</v>
      </c>
      <c r="G160" s="4" t="s">
        <v>210</v>
      </c>
      <c r="H160" s="4" t="s">
        <v>344</v>
      </c>
      <c r="I160" s="4" t="s">
        <v>212</v>
      </c>
      <c r="J160" s="4" t="s">
        <v>204</v>
      </c>
      <c r="K160" s="4" t="s">
        <v>5784</v>
      </c>
      <c r="L160" s="4" t="s">
        <v>5938</v>
      </c>
      <c r="M160" s="4" t="s">
        <v>222</v>
      </c>
      <c r="N160" s="4" t="s">
        <v>486</v>
      </c>
      <c r="O160" s="4" t="s">
        <v>206</v>
      </c>
      <c r="P160" s="4">
        <v>6000000000</v>
      </c>
      <c r="Q160" s="4">
        <v>6000000000</v>
      </c>
      <c r="R160" s="4">
        <v>0</v>
      </c>
      <c r="S160" s="4" t="s">
        <v>216</v>
      </c>
      <c r="T160" s="3" t="s">
        <v>24</v>
      </c>
      <c r="U160" s="4" t="s">
        <v>24</v>
      </c>
      <c r="V160" s="4"/>
      <c r="W160" s="4" t="s">
        <v>24</v>
      </c>
      <c r="X160" s="4"/>
      <c r="Y160" s="4" t="s">
        <v>24</v>
      </c>
    </row>
    <row r="161" spans="1:25" ht="15.75" thickBot="1" x14ac:dyDescent="0.3">
      <c r="A161" s="1">
        <v>151</v>
      </c>
      <c r="B161" t="s">
        <v>4684</v>
      </c>
      <c r="C161" s="4" t="s">
        <v>26</v>
      </c>
      <c r="D161" s="4"/>
      <c r="E161" s="4" t="s">
        <v>5309</v>
      </c>
      <c r="F161" s="3">
        <v>42027</v>
      </c>
      <c r="G161" s="4" t="s">
        <v>201</v>
      </c>
      <c r="H161" s="4" t="s">
        <v>211</v>
      </c>
      <c r="I161" s="4" t="s">
        <v>212</v>
      </c>
      <c r="J161" s="4" t="s">
        <v>204</v>
      </c>
      <c r="K161" s="4" t="s">
        <v>5782</v>
      </c>
      <c r="L161" s="4" t="s">
        <v>5939</v>
      </c>
      <c r="M161" s="4" t="s">
        <v>251</v>
      </c>
      <c r="N161" s="4" t="s">
        <v>783</v>
      </c>
      <c r="O161" s="4" t="s">
        <v>224</v>
      </c>
      <c r="P161" s="4">
        <v>2507069874</v>
      </c>
      <c r="Q161" s="4">
        <v>2507069874</v>
      </c>
      <c r="R161" s="4">
        <v>0</v>
      </c>
      <c r="S161" s="4" t="s">
        <v>216</v>
      </c>
      <c r="T161" s="3" t="s">
        <v>24</v>
      </c>
      <c r="U161" s="4" t="s">
        <v>24</v>
      </c>
      <c r="V161" s="4"/>
      <c r="W161" s="4" t="s">
        <v>24</v>
      </c>
      <c r="X161" s="4"/>
      <c r="Y161" s="4" t="s">
        <v>24</v>
      </c>
    </row>
    <row r="162" spans="1:25" ht="15.75" thickBot="1" x14ac:dyDescent="0.3">
      <c r="A162" s="1">
        <v>152</v>
      </c>
      <c r="B162" t="s">
        <v>4685</v>
      </c>
      <c r="C162" s="4" t="s">
        <v>26</v>
      </c>
      <c r="D162" s="4"/>
      <c r="E162" s="4" t="s">
        <v>5310</v>
      </c>
      <c r="F162" s="3">
        <v>42073</v>
      </c>
      <c r="G162" s="4" t="s">
        <v>210</v>
      </c>
      <c r="H162" s="4" t="s">
        <v>326</v>
      </c>
      <c r="I162" s="4" t="s">
        <v>212</v>
      </c>
      <c r="J162" s="4" t="s">
        <v>204</v>
      </c>
      <c r="K162" s="4" t="s">
        <v>5798</v>
      </c>
      <c r="L162" s="4" t="s">
        <v>5940</v>
      </c>
      <c r="M162" s="4" t="s">
        <v>222</v>
      </c>
      <c r="N162" s="4" t="s">
        <v>486</v>
      </c>
      <c r="O162" s="4" t="s">
        <v>206</v>
      </c>
      <c r="P162" s="4">
        <v>302281264</v>
      </c>
      <c r="Q162" s="4">
        <v>302281264</v>
      </c>
      <c r="R162" s="4">
        <v>302281264</v>
      </c>
      <c r="S162" s="4" t="s">
        <v>216</v>
      </c>
      <c r="T162" s="3" t="s">
        <v>24</v>
      </c>
      <c r="U162" s="4" t="s">
        <v>24</v>
      </c>
      <c r="V162" s="4"/>
      <c r="W162" s="4" t="s">
        <v>24</v>
      </c>
      <c r="X162" s="4"/>
      <c r="Y162" s="4" t="s">
        <v>24</v>
      </c>
    </row>
    <row r="163" spans="1:25" ht="15.75" thickBot="1" x14ac:dyDescent="0.3">
      <c r="A163" s="1">
        <v>153</v>
      </c>
      <c r="B163" t="s">
        <v>4686</v>
      </c>
      <c r="C163" s="4" t="s">
        <v>26</v>
      </c>
      <c r="D163" s="4"/>
      <c r="E163" s="4" t="s">
        <v>5311</v>
      </c>
      <c r="F163" s="3">
        <v>41934</v>
      </c>
      <c r="G163" s="4" t="s">
        <v>210</v>
      </c>
      <c r="H163" s="4" t="s">
        <v>326</v>
      </c>
      <c r="I163" s="4" t="s">
        <v>212</v>
      </c>
      <c r="J163" s="4" t="s">
        <v>204</v>
      </c>
      <c r="K163" s="4" t="s">
        <v>5810</v>
      </c>
      <c r="L163" s="4" t="s">
        <v>5941</v>
      </c>
      <c r="M163" s="4" t="s">
        <v>298</v>
      </c>
      <c r="N163" s="4" t="s">
        <v>1364</v>
      </c>
      <c r="O163" s="4" t="s">
        <v>235</v>
      </c>
      <c r="P163" s="4">
        <v>117900000</v>
      </c>
      <c r="Q163" s="4">
        <v>117900000</v>
      </c>
      <c r="R163" s="4">
        <v>0</v>
      </c>
      <c r="S163" s="4" t="s">
        <v>216</v>
      </c>
      <c r="T163" s="3" t="s">
        <v>24</v>
      </c>
      <c r="U163" s="4" t="s">
        <v>24</v>
      </c>
      <c r="V163" s="4"/>
      <c r="W163" s="4" t="s">
        <v>24</v>
      </c>
      <c r="X163" s="4"/>
      <c r="Y163" s="4" t="s">
        <v>24</v>
      </c>
    </row>
    <row r="164" spans="1:25" ht="15.75" thickBot="1" x14ac:dyDescent="0.3">
      <c r="A164" s="1">
        <v>154</v>
      </c>
      <c r="B164" t="s">
        <v>4687</v>
      </c>
      <c r="C164" s="4" t="s">
        <v>26</v>
      </c>
      <c r="D164" s="4"/>
      <c r="E164" s="4" t="s">
        <v>5312</v>
      </c>
      <c r="F164" s="3">
        <v>42144</v>
      </c>
      <c r="G164" s="4" t="s">
        <v>210</v>
      </c>
      <c r="H164" s="4" t="s">
        <v>344</v>
      </c>
      <c r="I164" s="4" t="s">
        <v>212</v>
      </c>
      <c r="J164" s="4" t="s">
        <v>204</v>
      </c>
      <c r="K164" s="4" t="s">
        <v>5791</v>
      </c>
      <c r="L164" s="4" t="s">
        <v>5942</v>
      </c>
      <c r="M164" s="4" t="s">
        <v>222</v>
      </c>
      <c r="N164" s="4" t="s">
        <v>486</v>
      </c>
      <c r="O164" s="4" t="s">
        <v>235</v>
      </c>
      <c r="P164" s="4">
        <v>98491881</v>
      </c>
      <c r="Q164" s="4">
        <v>98491881</v>
      </c>
      <c r="R164" s="4">
        <v>0</v>
      </c>
      <c r="S164" s="4" t="s">
        <v>216</v>
      </c>
      <c r="T164" s="3" t="s">
        <v>24</v>
      </c>
      <c r="U164" s="4" t="s">
        <v>24</v>
      </c>
      <c r="V164" s="4"/>
      <c r="W164" s="4" t="s">
        <v>24</v>
      </c>
      <c r="X164" s="4"/>
      <c r="Y164" s="4" t="s">
        <v>24</v>
      </c>
    </row>
    <row r="165" spans="1:25" ht="15.75" thickBot="1" x14ac:dyDescent="0.3">
      <c r="A165" s="1">
        <v>155</v>
      </c>
      <c r="B165" t="s">
        <v>4688</v>
      </c>
      <c r="C165" s="4" t="s">
        <v>26</v>
      </c>
      <c r="D165" s="4"/>
      <c r="E165" s="4" t="s">
        <v>5313</v>
      </c>
      <c r="F165" s="3">
        <v>42153</v>
      </c>
      <c r="G165" s="4" t="s">
        <v>210</v>
      </c>
      <c r="H165" s="4" t="s">
        <v>344</v>
      </c>
      <c r="I165" s="4" t="s">
        <v>212</v>
      </c>
      <c r="J165" s="4" t="s">
        <v>204</v>
      </c>
      <c r="K165" s="4" t="s">
        <v>5782</v>
      </c>
      <c r="L165" s="4" t="s">
        <v>5943</v>
      </c>
      <c r="M165" s="4" t="s">
        <v>222</v>
      </c>
      <c r="N165" s="4" t="s">
        <v>486</v>
      </c>
      <c r="O165" s="4" t="s">
        <v>206</v>
      </c>
      <c r="P165" s="4">
        <v>2000000000</v>
      </c>
      <c r="Q165" s="4">
        <v>2000000000</v>
      </c>
      <c r="R165" s="4">
        <v>0</v>
      </c>
      <c r="S165" s="4" t="s">
        <v>216</v>
      </c>
      <c r="T165" s="3" t="s">
        <v>24</v>
      </c>
      <c r="U165" s="4" t="s">
        <v>24</v>
      </c>
      <c r="V165" s="4"/>
      <c r="W165" s="4" t="s">
        <v>24</v>
      </c>
      <c r="X165" s="4"/>
      <c r="Y165" s="4" t="s">
        <v>24</v>
      </c>
    </row>
    <row r="166" spans="1:25" ht="15.75" thickBot="1" x14ac:dyDescent="0.3">
      <c r="A166" s="1">
        <v>156</v>
      </c>
      <c r="B166" t="s">
        <v>4689</v>
      </c>
      <c r="C166" s="4" t="s">
        <v>26</v>
      </c>
      <c r="D166" s="4"/>
      <c r="E166" s="4" t="s">
        <v>5314</v>
      </c>
      <c r="F166" s="3">
        <v>42032</v>
      </c>
      <c r="G166" s="4" t="s">
        <v>210</v>
      </c>
      <c r="H166" s="4" t="s">
        <v>344</v>
      </c>
      <c r="I166" s="4" t="s">
        <v>212</v>
      </c>
      <c r="J166" s="4" t="s">
        <v>204</v>
      </c>
      <c r="K166" s="4" t="s">
        <v>5810</v>
      </c>
      <c r="L166" s="4" t="s">
        <v>5944</v>
      </c>
      <c r="M166" s="4" t="s">
        <v>222</v>
      </c>
      <c r="N166" s="4" t="s">
        <v>486</v>
      </c>
      <c r="O166" s="4" t="s">
        <v>235</v>
      </c>
      <c r="P166" s="4">
        <v>117010000</v>
      </c>
      <c r="Q166" s="4">
        <v>117010000</v>
      </c>
      <c r="R166" s="4">
        <v>0</v>
      </c>
      <c r="S166" s="4" t="s">
        <v>216</v>
      </c>
      <c r="T166" s="3" t="s">
        <v>24</v>
      </c>
      <c r="U166" s="4" t="s">
        <v>24</v>
      </c>
      <c r="V166" s="4"/>
      <c r="W166" s="4" t="s">
        <v>24</v>
      </c>
      <c r="X166" s="4"/>
      <c r="Y166" s="4" t="s">
        <v>24</v>
      </c>
    </row>
    <row r="167" spans="1:25" ht="15.75" thickBot="1" x14ac:dyDescent="0.3">
      <c r="A167" s="1">
        <v>157</v>
      </c>
      <c r="B167" t="s">
        <v>4690</v>
      </c>
      <c r="C167" s="4" t="s">
        <v>26</v>
      </c>
      <c r="D167" s="4"/>
      <c r="E167" s="4" t="s">
        <v>5315</v>
      </c>
      <c r="F167" s="3">
        <v>42137</v>
      </c>
      <c r="G167" s="4" t="s">
        <v>210</v>
      </c>
      <c r="H167" s="4" t="s">
        <v>344</v>
      </c>
      <c r="I167" s="4" t="s">
        <v>212</v>
      </c>
      <c r="J167" s="4" t="s">
        <v>204</v>
      </c>
      <c r="K167" s="4" t="s">
        <v>5798</v>
      </c>
      <c r="L167" s="4" t="s">
        <v>5945</v>
      </c>
      <c r="M167" s="4" t="s">
        <v>205</v>
      </c>
      <c r="N167" s="4" t="s">
        <v>321</v>
      </c>
      <c r="O167" s="4" t="s">
        <v>206</v>
      </c>
      <c r="P167" s="4">
        <v>613600000</v>
      </c>
      <c r="Q167" s="4">
        <v>613600000</v>
      </c>
      <c r="R167" s="4">
        <v>0</v>
      </c>
      <c r="S167" s="4" t="s">
        <v>216</v>
      </c>
      <c r="T167" s="3" t="s">
        <v>24</v>
      </c>
      <c r="U167" s="4" t="s">
        <v>24</v>
      </c>
      <c r="V167" s="4"/>
      <c r="W167" s="4" t="s">
        <v>24</v>
      </c>
      <c r="X167" s="4"/>
      <c r="Y167" s="4" t="s">
        <v>24</v>
      </c>
    </row>
    <row r="168" spans="1:25" ht="15.75" thickBot="1" x14ac:dyDescent="0.3">
      <c r="A168" s="1">
        <v>158</v>
      </c>
      <c r="B168" t="s">
        <v>4691</v>
      </c>
      <c r="C168" s="4" t="s">
        <v>26</v>
      </c>
      <c r="D168" s="4"/>
      <c r="E168" s="4" t="s">
        <v>5316</v>
      </c>
      <c r="F168" s="3">
        <v>42123</v>
      </c>
      <c r="G168" s="4" t="s">
        <v>210</v>
      </c>
      <c r="H168" s="4" t="s">
        <v>344</v>
      </c>
      <c r="I168" s="4" t="s">
        <v>212</v>
      </c>
      <c r="J168" s="4" t="s">
        <v>204</v>
      </c>
      <c r="K168" s="4" t="s">
        <v>5782</v>
      </c>
      <c r="L168" s="4" t="s">
        <v>5946</v>
      </c>
      <c r="M168" s="4" t="s">
        <v>222</v>
      </c>
      <c r="N168" s="4" t="s">
        <v>486</v>
      </c>
      <c r="O168" s="4" t="s">
        <v>206</v>
      </c>
      <c r="P168" s="4">
        <v>28838000000</v>
      </c>
      <c r="Q168" s="4">
        <v>28838000000</v>
      </c>
      <c r="R168" s="4">
        <v>0</v>
      </c>
      <c r="S168" s="4" t="s">
        <v>216</v>
      </c>
      <c r="T168" s="3" t="s">
        <v>24</v>
      </c>
      <c r="U168" s="4" t="s">
        <v>24</v>
      </c>
      <c r="V168" s="4"/>
      <c r="W168" s="4" t="s">
        <v>24</v>
      </c>
      <c r="X168" s="4"/>
      <c r="Y168" s="4" t="s">
        <v>24</v>
      </c>
    </row>
    <row r="169" spans="1:25" ht="15.75" thickBot="1" x14ac:dyDescent="0.3">
      <c r="A169" s="1">
        <v>159</v>
      </c>
      <c r="B169" t="s">
        <v>4692</v>
      </c>
      <c r="C169" s="4" t="s">
        <v>26</v>
      </c>
      <c r="D169" s="4"/>
      <c r="E169" s="4" t="s">
        <v>5317</v>
      </c>
      <c r="F169" s="3">
        <v>42156</v>
      </c>
      <c r="G169" s="4" t="s">
        <v>210</v>
      </c>
      <c r="H169" s="4" t="s">
        <v>344</v>
      </c>
      <c r="I169" s="4" t="s">
        <v>212</v>
      </c>
      <c r="J169" s="4" t="s">
        <v>204</v>
      </c>
      <c r="K169" s="4" t="s">
        <v>5782</v>
      </c>
      <c r="L169" s="4" t="s">
        <v>5947</v>
      </c>
      <c r="M169" s="4" t="s">
        <v>222</v>
      </c>
      <c r="N169" s="4" t="s">
        <v>486</v>
      </c>
      <c r="O169" s="4" t="s">
        <v>206</v>
      </c>
      <c r="P169" s="4">
        <v>30000000000</v>
      </c>
      <c r="Q169" s="4">
        <v>30000000000</v>
      </c>
      <c r="R169" s="4">
        <v>0</v>
      </c>
      <c r="S169" s="4" t="s">
        <v>216</v>
      </c>
      <c r="T169" s="3" t="s">
        <v>24</v>
      </c>
      <c r="U169" s="4" t="s">
        <v>24</v>
      </c>
      <c r="V169" s="4"/>
      <c r="W169" s="4" t="s">
        <v>24</v>
      </c>
      <c r="X169" s="4"/>
      <c r="Y169" s="4" t="s">
        <v>24</v>
      </c>
    </row>
    <row r="170" spans="1:25" ht="15.75" thickBot="1" x14ac:dyDescent="0.3">
      <c r="A170" s="1">
        <v>160</v>
      </c>
      <c r="B170" t="s">
        <v>4693</v>
      </c>
      <c r="C170" s="4" t="s">
        <v>26</v>
      </c>
      <c r="D170" s="4"/>
      <c r="E170" s="4" t="s">
        <v>5318</v>
      </c>
      <c r="F170" s="3">
        <v>42166</v>
      </c>
      <c r="G170" s="4" t="s">
        <v>210</v>
      </c>
      <c r="H170" s="4" t="s">
        <v>344</v>
      </c>
      <c r="I170" s="4" t="s">
        <v>212</v>
      </c>
      <c r="J170" s="4" t="s">
        <v>204</v>
      </c>
      <c r="K170" s="4" t="s">
        <v>5810</v>
      </c>
      <c r="L170" s="4" t="s">
        <v>5948</v>
      </c>
      <c r="M170" s="4" t="s">
        <v>205</v>
      </c>
      <c r="N170" s="4" t="s">
        <v>321</v>
      </c>
      <c r="O170" s="4" t="s">
        <v>206</v>
      </c>
      <c r="P170" s="4">
        <v>128379104</v>
      </c>
      <c r="Q170" s="4">
        <v>128379104</v>
      </c>
      <c r="R170" s="4">
        <v>0</v>
      </c>
      <c r="S170" s="4" t="s">
        <v>216</v>
      </c>
      <c r="T170" s="3" t="s">
        <v>24</v>
      </c>
      <c r="U170" s="4" t="s">
        <v>24</v>
      </c>
      <c r="V170" s="4"/>
      <c r="W170" s="4" t="s">
        <v>24</v>
      </c>
      <c r="X170" s="4"/>
      <c r="Y170" s="4" t="s">
        <v>24</v>
      </c>
    </row>
    <row r="171" spans="1:25" ht="15.75" thickBot="1" x14ac:dyDescent="0.3">
      <c r="A171" s="1">
        <v>161</v>
      </c>
      <c r="B171" t="s">
        <v>4694</v>
      </c>
      <c r="C171" s="4" t="s">
        <v>26</v>
      </c>
      <c r="D171" s="4"/>
      <c r="E171" s="4" t="s">
        <v>5319</v>
      </c>
      <c r="F171" s="3">
        <v>42193</v>
      </c>
      <c r="G171" s="4" t="s">
        <v>210</v>
      </c>
      <c r="H171" s="4" t="s">
        <v>344</v>
      </c>
      <c r="I171" s="4" t="s">
        <v>212</v>
      </c>
      <c r="J171" s="4" t="s">
        <v>204</v>
      </c>
      <c r="K171" s="4" t="s">
        <v>5798</v>
      </c>
      <c r="L171" s="4" t="s">
        <v>5949</v>
      </c>
      <c r="M171" s="4" t="s">
        <v>222</v>
      </c>
      <c r="N171" s="4" t="s">
        <v>486</v>
      </c>
      <c r="O171" s="4" t="s">
        <v>206</v>
      </c>
      <c r="P171" s="4">
        <v>294013066</v>
      </c>
      <c r="Q171" s="4">
        <v>294013066</v>
      </c>
      <c r="R171" s="4">
        <v>0</v>
      </c>
      <c r="S171" s="4" t="s">
        <v>216</v>
      </c>
      <c r="T171" s="3" t="s">
        <v>24</v>
      </c>
      <c r="U171" s="4" t="s">
        <v>24</v>
      </c>
      <c r="V171" s="4"/>
      <c r="W171" s="4" t="s">
        <v>24</v>
      </c>
      <c r="X171" s="4"/>
      <c r="Y171" s="4" t="s">
        <v>24</v>
      </c>
    </row>
    <row r="172" spans="1:25" ht="15.75" thickBot="1" x14ac:dyDescent="0.3">
      <c r="A172" s="1">
        <v>162</v>
      </c>
      <c r="B172" t="s">
        <v>4695</v>
      </c>
      <c r="C172" s="4" t="s">
        <v>26</v>
      </c>
      <c r="D172" s="4"/>
      <c r="E172" s="4" t="s">
        <v>5320</v>
      </c>
      <c r="F172" s="3">
        <v>42138</v>
      </c>
      <c r="G172" s="4" t="s">
        <v>210</v>
      </c>
      <c r="H172" s="4" t="s">
        <v>344</v>
      </c>
      <c r="I172" s="4" t="s">
        <v>212</v>
      </c>
      <c r="J172" s="4" t="s">
        <v>204</v>
      </c>
      <c r="K172" s="4" t="s">
        <v>5791</v>
      </c>
      <c r="L172" s="4" t="s">
        <v>5950</v>
      </c>
      <c r="M172" s="4" t="s">
        <v>205</v>
      </c>
      <c r="N172" s="4" t="s">
        <v>321</v>
      </c>
      <c r="O172" s="4" t="s">
        <v>235</v>
      </c>
      <c r="P172" s="4">
        <v>282163874</v>
      </c>
      <c r="Q172" s="4">
        <v>282163874</v>
      </c>
      <c r="R172" s="4">
        <v>0</v>
      </c>
      <c r="S172" s="4" t="s">
        <v>216</v>
      </c>
      <c r="T172" s="3" t="s">
        <v>24</v>
      </c>
      <c r="U172" s="4" t="s">
        <v>24</v>
      </c>
      <c r="V172" s="4"/>
      <c r="W172" s="4" t="s">
        <v>24</v>
      </c>
      <c r="X172" s="4"/>
      <c r="Y172" s="4" t="s">
        <v>24</v>
      </c>
    </row>
    <row r="173" spans="1:25" ht="15.75" thickBot="1" x14ac:dyDescent="0.3">
      <c r="A173" s="1">
        <v>163</v>
      </c>
      <c r="B173" t="s">
        <v>4696</v>
      </c>
      <c r="C173" s="4" t="s">
        <v>26</v>
      </c>
      <c r="D173" s="4"/>
      <c r="E173" s="4" t="s">
        <v>5321</v>
      </c>
      <c r="F173" s="3">
        <v>42219</v>
      </c>
      <c r="G173" s="4" t="s">
        <v>210</v>
      </c>
      <c r="H173" s="4" t="s">
        <v>344</v>
      </c>
      <c r="I173" s="4" t="s">
        <v>212</v>
      </c>
      <c r="J173" s="4" t="s">
        <v>204</v>
      </c>
      <c r="K173" s="4" t="s">
        <v>5782</v>
      </c>
      <c r="L173" s="4" t="s">
        <v>5951</v>
      </c>
      <c r="M173" s="4" t="s">
        <v>222</v>
      </c>
      <c r="N173" s="4" t="s">
        <v>486</v>
      </c>
      <c r="O173" s="4" t="s">
        <v>206</v>
      </c>
      <c r="P173" s="4">
        <v>85185230886</v>
      </c>
      <c r="Q173" s="4">
        <v>85185230886</v>
      </c>
      <c r="R173" s="4">
        <v>0</v>
      </c>
      <c r="S173" s="4" t="s">
        <v>216</v>
      </c>
      <c r="T173" s="3" t="s">
        <v>24</v>
      </c>
      <c r="U173" s="4" t="s">
        <v>24</v>
      </c>
      <c r="V173" s="4"/>
      <c r="W173" s="4" t="s">
        <v>24</v>
      </c>
      <c r="X173" s="4"/>
      <c r="Y173" s="4" t="s">
        <v>24</v>
      </c>
    </row>
    <row r="174" spans="1:25" ht="15.75" thickBot="1" x14ac:dyDescent="0.3">
      <c r="A174" s="1">
        <v>164</v>
      </c>
      <c r="B174" t="s">
        <v>4697</v>
      </c>
      <c r="C174" s="4" t="s">
        <v>26</v>
      </c>
      <c r="D174" s="4"/>
      <c r="E174" s="4" t="s">
        <v>5322</v>
      </c>
      <c r="F174" s="3">
        <v>42271</v>
      </c>
      <c r="G174" s="4" t="s">
        <v>210</v>
      </c>
      <c r="H174" s="4" t="s">
        <v>326</v>
      </c>
      <c r="I174" s="4" t="s">
        <v>212</v>
      </c>
      <c r="J174" s="4" t="s">
        <v>204</v>
      </c>
      <c r="K174" s="4" t="s">
        <v>5791</v>
      </c>
      <c r="L174" s="4" t="s">
        <v>5952</v>
      </c>
      <c r="M174" s="4" t="s">
        <v>222</v>
      </c>
      <c r="N174" s="4" t="s">
        <v>486</v>
      </c>
      <c r="O174" s="4" t="s">
        <v>206</v>
      </c>
      <c r="P174" s="4">
        <v>3677743379</v>
      </c>
      <c r="Q174" s="4">
        <v>3677743379</v>
      </c>
      <c r="R174" s="4">
        <v>0</v>
      </c>
      <c r="S174" s="4" t="s">
        <v>216</v>
      </c>
      <c r="T174" s="3" t="s">
        <v>24</v>
      </c>
      <c r="U174" s="4" t="s">
        <v>24</v>
      </c>
      <c r="V174" s="4"/>
      <c r="W174" s="4" t="s">
        <v>24</v>
      </c>
      <c r="X174" s="4"/>
      <c r="Y174" s="4" t="s">
        <v>24</v>
      </c>
    </row>
    <row r="175" spans="1:25" ht="15.75" thickBot="1" x14ac:dyDescent="0.3">
      <c r="A175" s="1">
        <v>165</v>
      </c>
      <c r="B175" t="s">
        <v>4698</v>
      </c>
      <c r="C175" s="4" t="s">
        <v>26</v>
      </c>
      <c r="D175" s="4"/>
      <c r="E175" s="4" t="s">
        <v>5323</v>
      </c>
      <c r="F175" s="3">
        <v>42275</v>
      </c>
      <c r="G175" s="4" t="s">
        <v>210</v>
      </c>
      <c r="H175" s="4" t="s">
        <v>342</v>
      </c>
      <c r="I175" s="4" t="s">
        <v>212</v>
      </c>
      <c r="J175" s="4" t="s">
        <v>204</v>
      </c>
      <c r="K175" s="4" t="s">
        <v>5782</v>
      </c>
      <c r="L175" s="4" t="s">
        <v>5953</v>
      </c>
      <c r="M175" s="4" t="s">
        <v>222</v>
      </c>
      <c r="N175" s="4" t="s">
        <v>486</v>
      </c>
      <c r="O175" s="4" t="s">
        <v>230</v>
      </c>
      <c r="P175" s="4">
        <v>3648245000</v>
      </c>
      <c r="Q175" s="4">
        <v>3648245000</v>
      </c>
      <c r="R175" s="4">
        <v>0</v>
      </c>
      <c r="S175" s="4" t="s">
        <v>216</v>
      </c>
      <c r="T175" s="3" t="s">
        <v>24</v>
      </c>
      <c r="U175" s="4" t="s">
        <v>24</v>
      </c>
      <c r="V175" s="4"/>
      <c r="W175" s="4" t="s">
        <v>24</v>
      </c>
      <c r="X175" s="4"/>
      <c r="Y175" s="4" t="s">
        <v>24</v>
      </c>
    </row>
    <row r="176" spans="1:25" ht="15.75" thickBot="1" x14ac:dyDescent="0.3">
      <c r="A176" s="1">
        <v>166</v>
      </c>
      <c r="B176" t="s">
        <v>4699</v>
      </c>
      <c r="C176" s="4" t="s">
        <v>26</v>
      </c>
      <c r="D176" s="4"/>
      <c r="E176" s="4" t="s">
        <v>5324</v>
      </c>
      <c r="F176" s="3">
        <v>42395</v>
      </c>
      <c r="G176" s="4" t="s">
        <v>210</v>
      </c>
      <c r="H176" s="4" t="s">
        <v>326</v>
      </c>
      <c r="I176" s="4" t="s">
        <v>212</v>
      </c>
      <c r="J176" s="4" t="s">
        <v>204</v>
      </c>
      <c r="K176" s="4" t="s">
        <v>5810</v>
      </c>
      <c r="L176" s="4" t="s">
        <v>5954</v>
      </c>
      <c r="M176" s="4" t="s">
        <v>214</v>
      </c>
      <c r="N176" s="4" t="s">
        <v>463</v>
      </c>
      <c r="O176" s="4" t="s">
        <v>224</v>
      </c>
      <c r="P176" s="4">
        <v>0</v>
      </c>
      <c r="Q176" s="4">
        <v>0</v>
      </c>
      <c r="R176" s="4">
        <v>0</v>
      </c>
      <c r="S176" s="4" t="s">
        <v>216</v>
      </c>
      <c r="T176" s="3" t="s">
        <v>24</v>
      </c>
      <c r="U176" s="4" t="s">
        <v>24</v>
      </c>
      <c r="V176" s="4"/>
      <c r="W176" s="4" t="s">
        <v>24</v>
      </c>
      <c r="X176" s="4"/>
      <c r="Y176" s="4" t="s">
        <v>24</v>
      </c>
    </row>
    <row r="177" spans="1:25" ht="15.75" thickBot="1" x14ac:dyDescent="0.3">
      <c r="A177" s="1">
        <v>167</v>
      </c>
      <c r="B177" t="s">
        <v>4700</v>
      </c>
      <c r="C177" s="4" t="s">
        <v>26</v>
      </c>
      <c r="D177" s="4"/>
      <c r="E177" s="4" t="s">
        <v>5325</v>
      </c>
      <c r="F177" s="3">
        <v>42270</v>
      </c>
      <c r="G177" s="4" t="s">
        <v>210</v>
      </c>
      <c r="H177" s="4" t="s">
        <v>344</v>
      </c>
      <c r="I177" s="4" t="s">
        <v>212</v>
      </c>
      <c r="J177" s="4" t="s">
        <v>213</v>
      </c>
      <c r="K177" s="4" t="s">
        <v>5795</v>
      </c>
      <c r="L177" s="4" t="s">
        <v>5955</v>
      </c>
      <c r="M177" s="4" t="s">
        <v>222</v>
      </c>
      <c r="N177" s="4" t="s">
        <v>486</v>
      </c>
      <c r="O177" s="4" t="s">
        <v>206</v>
      </c>
      <c r="P177" s="4">
        <v>43250000</v>
      </c>
      <c r="Q177" s="4">
        <v>43250000</v>
      </c>
      <c r="R177" s="4">
        <v>0</v>
      </c>
      <c r="S177" s="4" t="s">
        <v>216</v>
      </c>
      <c r="T177" s="3" t="s">
        <v>24</v>
      </c>
      <c r="U177" s="4" t="s">
        <v>24</v>
      </c>
      <c r="V177" s="4"/>
      <c r="W177" s="4" t="s">
        <v>24</v>
      </c>
      <c r="X177" s="4"/>
      <c r="Y177" s="4" t="s">
        <v>24</v>
      </c>
    </row>
    <row r="178" spans="1:25" ht="15.75" thickBot="1" x14ac:dyDescent="0.3">
      <c r="A178" s="1">
        <v>168</v>
      </c>
      <c r="B178" t="s">
        <v>4701</v>
      </c>
      <c r="C178" s="4" t="s">
        <v>26</v>
      </c>
      <c r="D178" s="4"/>
      <c r="E178" s="4" t="s">
        <v>5326</v>
      </c>
      <c r="F178" s="3">
        <v>42342</v>
      </c>
      <c r="G178" s="4" t="s">
        <v>210</v>
      </c>
      <c r="H178" s="4" t="s">
        <v>326</v>
      </c>
      <c r="I178" s="4" t="s">
        <v>212</v>
      </c>
      <c r="J178" s="4" t="s">
        <v>204</v>
      </c>
      <c r="K178" s="4" t="s">
        <v>5791</v>
      </c>
      <c r="L178" s="4" t="s">
        <v>5956</v>
      </c>
      <c r="M178" s="4" t="s">
        <v>214</v>
      </c>
      <c r="N178" s="4" t="s">
        <v>463</v>
      </c>
      <c r="O178" s="4" t="s">
        <v>235</v>
      </c>
      <c r="P178" s="4">
        <v>0</v>
      </c>
      <c r="Q178" s="4">
        <v>0</v>
      </c>
      <c r="R178" s="4">
        <v>0</v>
      </c>
      <c r="S178" s="4" t="s">
        <v>216</v>
      </c>
      <c r="T178" s="3" t="s">
        <v>24</v>
      </c>
      <c r="U178" s="4" t="s">
        <v>24</v>
      </c>
      <c r="V178" s="4"/>
      <c r="W178" s="4" t="s">
        <v>24</v>
      </c>
      <c r="X178" s="4"/>
      <c r="Y178" s="4" t="s">
        <v>24</v>
      </c>
    </row>
    <row r="179" spans="1:25" ht="15.75" thickBot="1" x14ac:dyDescent="0.3">
      <c r="A179" s="1">
        <v>169</v>
      </c>
      <c r="B179" t="s">
        <v>4702</v>
      </c>
      <c r="C179" s="4" t="s">
        <v>26</v>
      </c>
      <c r="D179" s="4"/>
      <c r="E179" s="4" t="s">
        <v>5327</v>
      </c>
      <c r="F179" s="3">
        <v>42353</v>
      </c>
      <c r="G179" s="4" t="s">
        <v>210</v>
      </c>
      <c r="H179" s="4" t="s">
        <v>344</v>
      </c>
      <c r="I179" s="4" t="s">
        <v>212</v>
      </c>
      <c r="J179" s="4" t="s">
        <v>204</v>
      </c>
      <c r="K179" s="4" t="s">
        <v>5782</v>
      </c>
      <c r="L179" s="4" t="s">
        <v>5957</v>
      </c>
      <c r="M179" s="4" t="s">
        <v>222</v>
      </c>
      <c r="N179" s="4" t="s">
        <v>486</v>
      </c>
      <c r="O179" s="4" t="s">
        <v>206</v>
      </c>
      <c r="P179" s="4">
        <v>42000000000</v>
      </c>
      <c r="Q179" s="4">
        <v>42000000000</v>
      </c>
      <c r="R179" s="4">
        <v>42000000000</v>
      </c>
      <c r="S179" s="4" t="s">
        <v>216</v>
      </c>
      <c r="T179" s="3" t="s">
        <v>24</v>
      </c>
      <c r="U179" s="4" t="s">
        <v>24</v>
      </c>
      <c r="V179" s="4"/>
      <c r="W179" s="4" t="s">
        <v>24</v>
      </c>
      <c r="X179" s="4"/>
      <c r="Y179" s="4" t="s">
        <v>24</v>
      </c>
    </row>
    <row r="180" spans="1:25" ht="15.75" thickBot="1" x14ac:dyDescent="0.3">
      <c r="A180" s="1">
        <v>170</v>
      </c>
      <c r="B180" t="s">
        <v>4703</v>
      </c>
      <c r="C180" s="4" t="s">
        <v>26</v>
      </c>
      <c r="D180" s="4"/>
      <c r="E180" s="4" t="s">
        <v>5328</v>
      </c>
      <c r="F180" s="3">
        <v>42348</v>
      </c>
      <c r="G180" s="4" t="s">
        <v>210</v>
      </c>
      <c r="H180" s="4" t="s">
        <v>344</v>
      </c>
      <c r="I180" s="4" t="s">
        <v>212</v>
      </c>
      <c r="J180" s="4" t="s">
        <v>204</v>
      </c>
      <c r="K180" s="4" t="s">
        <v>5784</v>
      </c>
      <c r="L180" s="4" t="s">
        <v>5958</v>
      </c>
      <c r="M180" s="4" t="s">
        <v>205</v>
      </c>
      <c r="N180" s="4" t="s">
        <v>321</v>
      </c>
      <c r="O180" s="4" t="s">
        <v>206</v>
      </c>
      <c r="P180" s="4">
        <v>1964038564</v>
      </c>
      <c r="Q180" s="4">
        <v>1964038564</v>
      </c>
      <c r="R180" s="4">
        <v>0</v>
      </c>
      <c r="S180" s="4" t="s">
        <v>216</v>
      </c>
      <c r="T180" s="3" t="s">
        <v>24</v>
      </c>
      <c r="U180" s="4" t="s">
        <v>24</v>
      </c>
      <c r="V180" s="4"/>
      <c r="W180" s="4" t="s">
        <v>24</v>
      </c>
      <c r="X180" s="4"/>
      <c r="Y180" s="4" t="s">
        <v>24</v>
      </c>
    </row>
    <row r="181" spans="1:25" ht="15.75" thickBot="1" x14ac:dyDescent="0.3">
      <c r="A181" s="1">
        <v>171</v>
      </c>
      <c r="B181" t="s">
        <v>4704</v>
      </c>
      <c r="C181" s="4" t="s">
        <v>26</v>
      </c>
      <c r="D181" s="4"/>
      <c r="E181" s="4" t="s">
        <v>5329</v>
      </c>
      <c r="F181" s="3">
        <v>43878</v>
      </c>
      <c r="G181" s="4" t="s">
        <v>210</v>
      </c>
      <c r="H181" s="4" t="s">
        <v>326</v>
      </c>
      <c r="I181" s="4" t="s">
        <v>212</v>
      </c>
      <c r="J181" s="4" t="s">
        <v>204</v>
      </c>
      <c r="K181" s="4" t="s">
        <v>5782</v>
      </c>
      <c r="L181" s="4" t="s">
        <v>5959</v>
      </c>
      <c r="M181" s="4" t="s">
        <v>222</v>
      </c>
      <c r="N181" s="4" t="s">
        <v>486</v>
      </c>
      <c r="O181" s="4" t="s">
        <v>206</v>
      </c>
      <c r="P181" s="4">
        <v>53454672</v>
      </c>
      <c r="Q181" s="4">
        <v>53454672</v>
      </c>
      <c r="R181" s="4">
        <v>0</v>
      </c>
      <c r="S181" s="4" t="s">
        <v>216</v>
      </c>
      <c r="T181" s="3" t="s">
        <v>24</v>
      </c>
      <c r="U181" s="4" t="s">
        <v>24</v>
      </c>
      <c r="V181" s="4"/>
      <c r="W181" s="4" t="s">
        <v>24</v>
      </c>
      <c r="X181" s="4"/>
      <c r="Y181" s="4" t="s">
        <v>24</v>
      </c>
    </row>
    <row r="182" spans="1:25" ht="15.75" thickBot="1" x14ac:dyDescent="0.3">
      <c r="A182" s="1">
        <v>172</v>
      </c>
      <c r="B182" t="s">
        <v>4705</v>
      </c>
      <c r="C182" s="4" t="s">
        <v>26</v>
      </c>
      <c r="D182" s="4"/>
      <c r="E182" s="4" t="s">
        <v>5330</v>
      </c>
      <c r="F182" s="3">
        <v>42429</v>
      </c>
      <c r="G182" s="4" t="s">
        <v>210</v>
      </c>
      <c r="H182" s="4" t="s">
        <v>344</v>
      </c>
      <c r="I182" s="4" t="s">
        <v>212</v>
      </c>
      <c r="J182" s="4" t="s">
        <v>204</v>
      </c>
      <c r="K182" s="4" t="s">
        <v>5885</v>
      </c>
      <c r="L182" s="4" t="s">
        <v>5960</v>
      </c>
      <c r="M182" s="4" t="s">
        <v>222</v>
      </c>
      <c r="N182" s="4" t="s">
        <v>486</v>
      </c>
      <c r="O182" s="4" t="s">
        <v>224</v>
      </c>
      <c r="P182" s="4">
        <v>1465109384</v>
      </c>
      <c r="Q182" s="4">
        <v>1465109384</v>
      </c>
      <c r="R182" s="4">
        <v>1171428770</v>
      </c>
      <c r="S182" s="4" t="s">
        <v>216</v>
      </c>
      <c r="T182" s="3" t="s">
        <v>24</v>
      </c>
      <c r="U182" s="4" t="s">
        <v>24</v>
      </c>
      <c r="V182" s="4"/>
      <c r="W182" s="4" t="s">
        <v>24</v>
      </c>
      <c r="X182" s="4"/>
      <c r="Y182" s="4" t="s">
        <v>24</v>
      </c>
    </row>
    <row r="183" spans="1:25" ht="15.75" thickBot="1" x14ac:dyDescent="0.3">
      <c r="A183" s="1">
        <v>173</v>
      </c>
      <c r="B183" t="s">
        <v>4706</v>
      </c>
      <c r="C183" s="4" t="s">
        <v>26</v>
      </c>
      <c r="D183" s="4"/>
      <c r="E183" s="4" t="s">
        <v>5331</v>
      </c>
      <c r="F183" s="3">
        <v>42433</v>
      </c>
      <c r="G183" s="4" t="s">
        <v>210</v>
      </c>
      <c r="H183" s="4" t="s">
        <v>344</v>
      </c>
      <c r="I183" s="4" t="s">
        <v>212</v>
      </c>
      <c r="J183" s="4" t="s">
        <v>204</v>
      </c>
      <c r="K183" s="4" t="s">
        <v>5791</v>
      </c>
      <c r="L183" s="4" t="s">
        <v>5961</v>
      </c>
      <c r="M183" s="4" t="s">
        <v>298</v>
      </c>
      <c r="N183" s="4" t="s">
        <v>1364</v>
      </c>
      <c r="O183" s="4" t="s">
        <v>206</v>
      </c>
      <c r="P183" s="4">
        <v>85630186</v>
      </c>
      <c r="Q183" s="4">
        <v>85630186</v>
      </c>
      <c r="R183" s="4">
        <v>0</v>
      </c>
      <c r="S183" s="4" t="s">
        <v>216</v>
      </c>
      <c r="T183" s="3" t="s">
        <v>24</v>
      </c>
      <c r="U183" s="4" t="s">
        <v>24</v>
      </c>
      <c r="V183" s="4"/>
      <c r="W183" s="4" t="s">
        <v>24</v>
      </c>
      <c r="X183" s="4"/>
      <c r="Y183" s="4" t="s">
        <v>24</v>
      </c>
    </row>
    <row r="184" spans="1:25" ht="15.75" thickBot="1" x14ac:dyDescent="0.3">
      <c r="A184" s="1">
        <v>174</v>
      </c>
      <c r="B184" t="s">
        <v>4707</v>
      </c>
      <c r="C184" s="4" t="s">
        <v>26</v>
      </c>
      <c r="D184" s="4"/>
      <c r="E184" s="4" t="s">
        <v>5332</v>
      </c>
      <c r="F184" s="3">
        <v>42388</v>
      </c>
      <c r="G184" s="4" t="s">
        <v>210</v>
      </c>
      <c r="H184" s="4" t="s">
        <v>344</v>
      </c>
      <c r="I184" s="4" t="s">
        <v>212</v>
      </c>
      <c r="J184" s="4" t="s">
        <v>204</v>
      </c>
      <c r="K184" s="4" t="s">
        <v>5810</v>
      </c>
      <c r="L184" s="4" t="s">
        <v>5962</v>
      </c>
      <c r="M184" s="4" t="s">
        <v>205</v>
      </c>
      <c r="N184" s="4" t="s">
        <v>321</v>
      </c>
      <c r="O184" s="4" t="s">
        <v>206</v>
      </c>
      <c r="P184" s="4">
        <v>54649565</v>
      </c>
      <c r="Q184" s="4">
        <v>54649565</v>
      </c>
      <c r="R184" s="4">
        <v>0</v>
      </c>
      <c r="S184" s="4" t="s">
        <v>216</v>
      </c>
      <c r="T184" s="3" t="s">
        <v>24</v>
      </c>
      <c r="U184" s="4" t="s">
        <v>24</v>
      </c>
      <c r="V184" s="4"/>
      <c r="W184" s="4" t="s">
        <v>24</v>
      </c>
      <c r="X184" s="4"/>
      <c r="Y184" s="4" t="s">
        <v>24</v>
      </c>
    </row>
    <row r="185" spans="1:25" ht="15.75" thickBot="1" x14ac:dyDescent="0.3">
      <c r="A185" s="1">
        <v>175</v>
      </c>
      <c r="B185" t="s">
        <v>4708</v>
      </c>
      <c r="C185" s="4" t="s">
        <v>26</v>
      </c>
      <c r="D185" s="4"/>
      <c r="E185" s="4" t="s">
        <v>5333</v>
      </c>
      <c r="F185" s="3">
        <v>42491</v>
      </c>
      <c r="G185" s="4" t="s">
        <v>210</v>
      </c>
      <c r="H185" s="4" t="s">
        <v>326</v>
      </c>
      <c r="I185" s="4" t="s">
        <v>212</v>
      </c>
      <c r="J185" s="4" t="s">
        <v>204</v>
      </c>
      <c r="K185" s="4" t="s">
        <v>5782</v>
      </c>
      <c r="L185" s="4" t="s">
        <v>5963</v>
      </c>
      <c r="M185" s="4" t="s">
        <v>222</v>
      </c>
      <c r="N185" s="4" t="s">
        <v>486</v>
      </c>
      <c r="O185" s="4" t="s">
        <v>206</v>
      </c>
      <c r="P185" s="4">
        <v>301916237</v>
      </c>
      <c r="Q185" s="4">
        <v>301916237</v>
      </c>
      <c r="R185" s="4">
        <v>0</v>
      </c>
      <c r="S185" s="4" t="s">
        <v>216</v>
      </c>
      <c r="T185" s="3" t="s">
        <v>24</v>
      </c>
      <c r="U185" s="4" t="s">
        <v>24</v>
      </c>
      <c r="V185" s="4"/>
      <c r="W185" s="4" t="s">
        <v>24</v>
      </c>
      <c r="X185" s="4"/>
      <c r="Y185" s="4" t="s">
        <v>24</v>
      </c>
    </row>
    <row r="186" spans="1:25" ht="15.75" thickBot="1" x14ac:dyDescent="0.3">
      <c r="A186" s="1">
        <v>176</v>
      </c>
      <c r="B186" t="s">
        <v>4709</v>
      </c>
      <c r="C186" s="4" t="s">
        <v>26</v>
      </c>
      <c r="D186" s="4"/>
      <c r="E186" s="4" t="s">
        <v>5334</v>
      </c>
      <c r="F186" s="3">
        <v>42397</v>
      </c>
      <c r="G186" s="4" t="s">
        <v>210</v>
      </c>
      <c r="H186" s="4" t="s">
        <v>326</v>
      </c>
      <c r="I186" s="4" t="s">
        <v>212</v>
      </c>
      <c r="J186" s="4" t="s">
        <v>204</v>
      </c>
      <c r="K186" s="4" t="s">
        <v>5791</v>
      </c>
      <c r="L186" s="4" t="s">
        <v>5964</v>
      </c>
      <c r="M186" s="4" t="s">
        <v>222</v>
      </c>
      <c r="N186" s="4" t="s">
        <v>486</v>
      </c>
      <c r="O186" s="4" t="s">
        <v>206</v>
      </c>
      <c r="P186" s="4">
        <v>37268000</v>
      </c>
      <c r="Q186" s="4">
        <v>37268000</v>
      </c>
      <c r="R186" s="4">
        <v>40640059</v>
      </c>
      <c r="S186" s="4" t="s">
        <v>216</v>
      </c>
      <c r="T186" s="3" t="s">
        <v>24</v>
      </c>
      <c r="U186" s="4" t="s">
        <v>24</v>
      </c>
      <c r="V186" s="4"/>
      <c r="W186" s="4" t="s">
        <v>24</v>
      </c>
      <c r="X186" s="4"/>
      <c r="Y186" s="4" t="s">
        <v>24</v>
      </c>
    </row>
    <row r="187" spans="1:25" ht="15.75" thickBot="1" x14ac:dyDescent="0.3">
      <c r="A187" s="1">
        <v>177</v>
      </c>
      <c r="B187" t="s">
        <v>4710</v>
      </c>
      <c r="C187" s="4" t="s">
        <v>26</v>
      </c>
      <c r="D187" s="4"/>
      <c r="E187" s="4" t="s">
        <v>5335</v>
      </c>
      <c r="F187" s="3">
        <v>42522</v>
      </c>
      <c r="G187" s="4" t="s">
        <v>201</v>
      </c>
      <c r="H187" s="4" t="s">
        <v>211</v>
      </c>
      <c r="I187" s="4" t="s">
        <v>212</v>
      </c>
      <c r="J187" s="4" t="s">
        <v>204</v>
      </c>
      <c r="K187" s="4" t="s">
        <v>5782</v>
      </c>
      <c r="L187" s="4" t="s">
        <v>5965</v>
      </c>
      <c r="M187" s="4" t="s">
        <v>271</v>
      </c>
      <c r="N187" s="4" t="s">
        <v>1006</v>
      </c>
      <c r="O187" s="4" t="s">
        <v>224</v>
      </c>
      <c r="P187" s="4">
        <v>0</v>
      </c>
      <c r="Q187" s="4">
        <v>0</v>
      </c>
      <c r="R187" s="4">
        <v>0</v>
      </c>
      <c r="S187" s="4" t="s">
        <v>216</v>
      </c>
      <c r="T187" s="3" t="s">
        <v>24</v>
      </c>
      <c r="U187" s="4" t="s">
        <v>24</v>
      </c>
      <c r="V187" s="4"/>
      <c r="W187" s="4" t="s">
        <v>24</v>
      </c>
      <c r="X187" s="4"/>
      <c r="Y187" s="4" t="s">
        <v>24</v>
      </c>
    </row>
    <row r="188" spans="1:25" ht="15.75" thickBot="1" x14ac:dyDescent="0.3">
      <c r="A188" s="1">
        <v>178</v>
      </c>
      <c r="B188" t="s">
        <v>4711</v>
      </c>
      <c r="C188" s="4" t="s">
        <v>26</v>
      </c>
      <c r="D188" s="4"/>
      <c r="E188" s="4" t="s">
        <v>5336</v>
      </c>
      <c r="F188" s="3">
        <v>42564</v>
      </c>
      <c r="G188" s="4" t="s">
        <v>210</v>
      </c>
      <c r="H188" s="4" t="s">
        <v>344</v>
      </c>
      <c r="I188" s="4" t="s">
        <v>212</v>
      </c>
      <c r="J188" s="4" t="s">
        <v>204</v>
      </c>
      <c r="K188" s="4" t="s">
        <v>5966</v>
      </c>
      <c r="L188" s="4" t="s">
        <v>5967</v>
      </c>
      <c r="M188" s="4" t="s">
        <v>222</v>
      </c>
      <c r="N188" s="4" t="s">
        <v>486</v>
      </c>
      <c r="O188" s="4" t="s">
        <v>206</v>
      </c>
      <c r="P188" s="4">
        <v>1400000000</v>
      </c>
      <c r="Q188" s="4">
        <v>1400000000</v>
      </c>
      <c r="R188" s="4">
        <v>0</v>
      </c>
      <c r="S188" s="4" t="s">
        <v>216</v>
      </c>
      <c r="T188" s="3" t="s">
        <v>24</v>
      </c>
      <c r="U188" s="4" t="s">
        <v>24</v>
      </c>
      <c r="V188" s="4"/>
      <c r="W188" s="4" t="s">
        <v>24</v>
      </c>
      <c r="X188" s="4"/>
      <c r="Y188" s="4" t="s">
        <v>24</v>
      </c>
    </row>
    <row r="189" spans="1:25" ht="15.75" thickBot="1" x14ac:dyDescent="0.3">
      <c r="A189" s="1">
        <v>179</v>
      </c>
      <c r="B189" t="s">
        <v>4712</v>
      </c>
      <c r="C189" s="4" t="s">
        <v>26</v>
      </c>
      <c r="D189" s="4"/>
      <c r="E189" s="4" t="s">
        <v>5337</v>
      </c>
      <c r="F189" s="3">
        <v>42576</v>
      </c>
      <c r="G189" s="4" t="s">
        <v>210</v>
      </c>
      <c r="H189" s="4" t="s">
        <v>326</v>
      </c>
      <c r="I189" s="4" t="s">
        <v>212</v>
      </c>
      <c r="J189" s="4" t="s">
        <v>204</v>
      </c>
      <c r="K189" s="4" t="s">
        <v>5782</v>
      </c>
      <c r="L189" s="4" t="s">
        <v>5968</v>
      </c>
      <c r="M189" s="4" t="s">
        <v>222</v>
      </c>
      <c r="N189" s="4" t="s">
        <v>486</v>
      </c>
      <c r="O189" s="4" t="s">
        <v>235</v>
      </c>
      <c r="P189" s="4">
        <v>84681281</v>
      </c>
      <c r="Q189" s="4">
        <v>84681281</v>
      </c>
      <c r="R189" s="4">
        <v>0</v>
      </c>
      <c r="S189" s="4" t="s">
        <v>216</v>
      </c>
      <c r="T189" s="3" t="s">
        <v>24</v>
      </c>
      <c r="U189" s="4" t="s">
        <v>24</v>
      </c>
      <c r="V189" s="4"/>
      <c r="W189" s="4" t="s">
        <v>24</v>
      </c>
      <c r="X189" s="4"/>
      <c r="Y189" s="4" t="s">
        <v>24</v>
      </c>
    </row>
    <row r="190" spans="1:25" ht="15.75" thickBot="1" x14ac:dyDescent="0.3">
      <c r="A190" s="1">
        <v>180</v>
      </c>
      <c r="B190" t="s">
        <v>4713</v>
      </c>
      <c r="C190" s="4" t="s">
        <v>26</v>
      </c>
      <c r="D190" s="4"/>
      <c r="E190" s="4" t="s">
        <v>5338</v>
      </c>
      <c r="F190" s="3">
        <v>42613</v>
      </c>
      <c r="G190" s="4" t="s">
        <v>210</v>
      </c>
      <c r="H190" s="4" t="s">
        <v>326</v>
      </c>
      <c r="I190" s="4" t="s">
        <v>212</v>
      </c>
      <c r="J190" s="4" t="s">
        <v>204</v>
      </c>
      <c r="K190" s="4" t="s">
        <v>5810</v>
      </c>
      <c r="L190" s="4" t="s">
        <v>5969</v>
      </c>
      <c r="M190" s="4" t="s">
        <v>214</v>
      </c>
      <c r="N190" s="4" t="s">
        <v>463</v>
      </c>
      <c r="O190" s="4" t="s">
        <v>235</v>
      </c>
      <c r="P190" s="4">
        <v>90109000</v>
      </c>
      <c r="Q190" s="4">
        <v>90109000</v>
      </c>
      <c r="R190" s="4">
        <v>0</v>
      </c>
      <c r="S190" s="4" t="s">
        <v>216</v>
      </c>
      <c r="T190" s="3" t="s">
        <v>24</v>
      </c>
      <c r="U190" s="4" t="s">
        <v>24</v>
      </c>
      <c r="V190" s="4"/>
      <c r="W190" s="4" t="s">
        <v>24</v>
      </c>
      <c r="X190" s="4"/>
      <c r="Y190" s="4" t="s">
        <v>24</v>
      </c>
    </row>
    <row r="191" spans="1:25" ht="15.75" thickBot="1" x14ac:dyDescent="0.3">
      <c r="A191" s="1">
        <v>181</v>
      </c>
      <c r="B191" t="s">
        <v>4714</v>
      </c>
      <c r="C191" s="4" t="s">
        <v>26</v>
      </c>
      <c r="D191" s="4"/>
      <c r="E191" s="4" t="s">
        <v>5339</v>
      </c>
      <c r="F191" s="3">
        <v>42559</v>
      </c>
      <c r="G191" s="4" t="s">
        <v>210</v>
      </c>
      <c r="H191" s="4" t="s">
        <v>326</v>
      </c>
      <c r="I191" s="4" t="s">
        <v>212</v>
      </c>
      <c r="J191" s="4" t="s">
        <v>204</v>
      </c>
      <c r="K191" s="4" t="s">
        <v>5791</v>
      </c>
      <c r="L191" s="4" t="s">
        <v>5970</v>
      </c>
      <c r="M191" s="4" t="s">
        <v>222</v>
      </c>
      <c r="N191" s="4" t="s">
        <v>486</v>
      </c>
      <c r="O191" s="4" t="s">
        <v>206</v>
      </c>
      <c r="P191" s="4">
        <v>128870000</v>
      </c>
      <c r="Q191" s="4">
        <v>128870000</v>
      </c>
      <c r="R191" s="4">
        <v>0</v>
      </c>
      <c r="S191" s="4" t="s">
        <v>216</v>
      </c>
      <c r="T191" s="3" t="s">
        <v>24</v>
      </c>
      <c r="U191" s="4" t="s">
        <v>24</v>
      </c>
      <c r="V191" s="4"/>
      <c r="W191" s="4" t="s">
        <v>24</v>
      </c>
      <c r="X191" s="4"/>
      <c r="Y191" s="4" t="s">
        <v>24</v>
      </c>
    </row>
    <row r="192" spans="1:25" ht="15.75" thickBot="1" x14ac:dyDescent="0.3">
      <c r="A192" s="1">
        <v>182</v>
      </c>
      <c r="B192" t="s">
        <v>4715</v>
      </c>
      <c r="C192" s="4" t="s">
        <v>26</v>
      </c>
      <c r="D192" s="4"/>
      <c r="E192" s="4" t="s">
        <v>5340</v>
      </c>
      <c r="F192" s="3">
        <v>42492</v>
      </c>
      <c r="G192" s="4" t="s">
        <v>210</v>
      </c>
      <c r="H192" s="4" t="s">
        <v>344</v>
      </c>
      <c r="I192" s="4" t="s">
        <v>212</v>
      </c>
      <c r="J192" s="4" t="s">
        <v>204</v>
      </c>
      <c r="K192" s="4" t="s">
        <v>5784</v>
      </c>
      <c r="L192" s="4" t="s">
        <v>5971</v>
      </c>
      <c r="M192" s="4" t="s">
        <v>287</v>
      </c>
      <c r="N192" s="4" t="s">
        <v>1186</v>
      </c>
      <c r="O192" s="4" t="s">
        <v>206</v>
      </c>
      <c r="P192" s="4">
        <v>202547719</v>
      </c>
      <c r="Q192" s="4">
        <v>202547719</v>
      </c>
      <c r="R192" s="4">
        <v>0</v>
      </c>
      <c r="S192" s="4" t="s">
        <v>216</v>
      </c>
      <c r="T192" s="3" t="s">
        <v>24</v>
      </c>
      <c r="U192" s="4" t="s">
        <v>24</v>
      </c>
      <c r="V192" s="4"/>
      <c r="W192" s="4" t="s">
        <v>24</v>
      </c>
      <c r="X192" s="4"/>
      <c r="Y192" s="4" t="s">
        <v>24</v>
      </c>
    </row>
    <row r="193" spans="1:25" ht="15.75" thickBot="1" x14ac:dyDescent="0.3">
      <c r="A193" s="1">
        <v>183</v>
      </c>
      <c r="B193" t="s">
        <v>4716</v>
      </c>
      <c r="C193" s="4" t="s">
        <v>26</v>
      </c>
      <c r="D193" s="4"/>
      <c r="E193" s="4" t="s">
        <v>5341</v>
      </c>
      <c r="F193" s="3">
        <v>42632</v>
      </c>
      <c r="G193" s="4" t="s">
        <v>210</v>
      </c>
      <c r="H193" s="4" t="s">
        <v>326</v>
      </c>
      <c r="I193" s="4" t="s">
        <v>212</v>
      </c>
      <c r="J193" s="4" t="s">
        <v>204</v>
      </c>
      <c r="K193" s="4" t="s">
        <v>5798</v>
      </c>
      <c r="L193" s="4" t="s">
        <v>5972</v>
      </c>
      <c r="M193" s="4" t="s">
        <v>298</v>
      </c>
      <c r="N193" s="4" t="s">
        <v>1364</v>
      </c>
      <c r="O193" s="4" t="s">
        <v>235</v>
      </c>
      <c r="P193" s="4">
        <v>7583994</v>
      </c>
      <c r="Q193" s="4">
        <v>7583994</v>
      </c>
      <c r="R193" s="4">
        <v>0</v>
      </c>
      <c r="S193" s="4" t="s">
        <v>216</v>
      </c>
      <c r="T193" s="3" t="s">
        <v>24</v>
      </c>
      <c r="U193" s="4" t="s">
        <v>24</v>
      </c>
      <c r="V193" s="4"/>
      <c r="W193" s="4" t="s">
        <v>24</v>
      </c>
      <c r="X193" s="4"/>
      <c r="Y193" s="4" t="s">
        <v>24</v>
      </c>
    </row>
    <row r="194" spans="1:25" ht="15.75" thickBot="1" x14ac:dyDescent="0.3">
      <c r="A194" s="1">
        <v>184</v>
      </c>
      <c r="B194" t="s">
        <v>4717</v>
      </c>
      <c r="C194" s="4" t="s">
        <v>26</v>
      </c>
      <c r="D194" s="4"/>
      <c r="E194" s="4" t="s">
        <v>5342</v>
      </c>
      <c r="F194" s="3">
        <v>42667</v>
      </c>
      <c r="G194" s="4" t="s">
        <v>210</v>
      </c>
      <c r="H194" s="4" t="s">
        <v>344</v>
      </c>
      <c r="I194" s="4" t="s">
        <v>212</v>
      </c>
      <c r="J194" s="4" t="s">
        <v>204</v>
      </c>
      <c r="K194" s="4" t="s">
        <v>5810</v>
      </c>
      <c r="L194" s="4" t="s">
        <v>5973</v>
      </c>
      <c r="M194" s="4" t="s">
        <v>205</v>
      </c>
      <c r="N194" s="4" t="s">
        <v>321</v>
      </c>
      <c r="O194" s="4" t="s">
        <v>224</v>
      </c>
      <c r="P194" s="4">
        <v>14191530038</v>
      </c>
      <c r="Q194" s="4">
        <v>14191530038</v>
      </c>
      <c r="R194" s="4">
        <v>0</v>
      </c>
      <c r="S194" s="4" t="s">
        <v>216</v>
      </c>
      <c r="T194" s="3" t="s">
        <v>24</v>
      </c>
      <c r="U194" s="4" t="s">
        <v>24</v>
      </c>
      <c r="V194" s="4"/>
      <c r="W194" s="4" t="s">
        <v>24</v>
      </c>
      <c r="X194" s="4"/>
      <c r="Y194" s="4" t="s">
        <v>24</v>
      </c>
    </row>
    <row r="195" spans="1:25" ht="15.75" thickBot="1" x14ac:dyDescent="0.3">
      <c r="A195" s="1">
        <v>185</v>
      </c>
      <c r="B195" t="s">
        <v>4718</v>
      </c>
      <c r="C195" s="4" t="s">
        <v>26</v>
      </c>
      <c r="D195" s="4"/>
      <c r="E195" s="4" t="s">
        <v>5343</v>
      </c>
      <c r="F195" s="3">
        <v>42667</v>
      </c>
      <c r="G195" s="4" t="s">
        <v>210</v>
      </c>
      <c r="H195" s="4" t="s">
        <v>326</v>
      </c>
      <c r="I195" s="4" t="s">
        <v>212</v>
      </c>
      <c r="J195" s="4" t="s">
        <v>204</v>
      </c>
      <c r="K195" s="4" t="s">
        <v>5810</v>
      </c>
      <c r="L195" s="4" t="s">
        <v>5974</v>
      </c>
      <c r="M195" s="4" t="s">
        <v>205</v>
      </c>
      <c r="N195" s="4" t="s">
        <v>321</v>
      </c>
      <c r="O195" s="4" t="s">
        <v>206</v>
      </c>
      <c r="P195" s="4">
        <v>68945400</v>
      </c>
      <c r="Q195" s="4">
        <v>68945400</v>
      </c>
      <c r="R195" s="4">
        <v>0</v>
      </c>
      <c r="S195" s="4" t="s">
        <v>216</v>
      </c>
      <c r="T195" s="3" t="s">
        <v>24</v>
      </c>
      <c r="U195" s="4" t="s">
        <v>24</v>
      </c>
      <c r="V195" s="4"/>
      <c r="W195" s="4" t="s">
        <v>24</v>
      </c>
      <c r="X195" s="4"/>
      <c r="Y195" s="4" t="s">
        <v>24</v>
      </c>
    </row>
    <row r="196" spans="1:25" ht="15.75" thickBot="1" x14ac:dyDescent="0.3">
      <c r="A196" s="1">
        <v>186</v>
      </c>
      <c r="B196" t="s">
        <v>4719</v>
      </c>
      <c r="C196" s="4" t="s">
        <v>26</v>
      </c>
      <c r="D196" s="4"/>
      <c r="E196" s="4" t="s">
        <v>5344</v>
      </c>
      <c r="F196" s="3">
        <v>42216</v>
      </c>
      <c r="G196" s="4" t="s">
        <v>210</v>
      </c>
      <c r="H196" s="4" t="s">
        <v>326</v>
      </c>
      <c r="I196" s="4" t="s">
        <v>212</v>
      </c>
      <c r="J196" s="4" t="s">
        <v>204</v>
      </c>
      <c r="K196" s="4" t="s">
        <v>5810</v>
      </c>
      <c r="L196" s="4" t="s">
        <v>5975</v>
      </c>
      <c r="M196" s="4" t="s">
        <v>267</v>
      </c>
      <c r="N196" s="4" t="s">
        <v>990</v>
      </c>
      <c r="O196" s="4" t="s">
        <v>206</v>
      </c>
      <c r="P196" s="4">
        <v>8842500</v>
      </c>
      <c r="Q196" s="4">
        <v>8842500</v>
      </c>
      <c r="R196" s="4">
        <v>0</v>
      </c>
      <c r="S196" s="4" t="s">
        <v>216</v>
      </c>
      <c r="T196" s="3" t="s">
        <v>24</v>
      </c>
      <c r="U196" s="4" t="s">
        <v>24</v>
      </c>
      <c r="V196" s="4"/>
      <c r="W196" s="4" t="s">
        <v>24</v>
      </c>
      <c r="X196" s="4"/>
      <c r="Y196" s="4" t="s">
        <v>24</v>
      </c>
    </row>
    <row r="197" spans="1:25" ht="15.75" thickBot="1" x14ac:dyDescent="0.3">
      <c r="A197" s="1">
        <v>187</v>
      </c>
      <c r="B197" t="s">
        <v>4720</v>
      </c>
      <c r="C197" s="4" t="s">
        <v>26</v>
      </c>
      <c r="D197" s="4"/>
      <c r="E197" s="4" t="s">
        <v>5345</v>
      </c>
      <c r="F197" s="3">
        <v>42646</v>
      </c>
      <c r="G197" s="4" t="s">
        <v>210</v>
      </c>
      <c r="H197" s="4" t="s">
        <v>326</v>
      </c>
      <c r="I197" s="4" t="s">
        <v>212</v>
      </c>
      <c r="J197" s="4" t="s">
        <v>204</v>
      </c>
      <c r="K197" s="4" t="s">
        <v>5784</v>
      </c>
      <c r="L197" s="4" t="s">
        <v>5976</v>
      </c>
      <c r="M197" s="4" t="s">
        <v>205</v>
      </c>
      <c r="N197" s="4" t="s">
        <v>321</v>
      </c>
      <c r="O197" s="4" t="s">
        <v>206</v>
      </c>
      <c r="P197" s="4">
        <v>20000000</v>
      </c>
      <c r="Q197" s="4">
        <v>20000000</v>
      </c>
      <c r="R197" s="4">
        <v>0</v>
      </c>
      <c r="S197" s="4" t="s">
        <v>216</v>
      </c>
      <c r="T197" s="3" t="s">
        <v>24</v>
      </c>
      <c r="U197" s="4" t="s">
        <v>24</v>
      </c>
      <c r="V197" s="4"/>
      <c r="W197" s="4" t="s">
        <v>24</v>
      </c>
      <c r="X197" s="4"/>
      <c r="Y197" s="4" t="s">
        <v>24</v>
      </c>
    </row>
    <row r="198" spans="1:25" ht="15.75" thickBot="1" x14ac:dyDescent="0.3">
      <c r="A198" s="1">
        <v>188</v>
      </c>
      <c r="B198" t="s">
        <v>4721</v>
      </c>
      <c r="C198" s="4" t="s">
        <v>26</v>
      </c>
      <c r="D198" s="4"/>
      <c r="E198" s="4" t="s">
        <v>5346</v>
      </c>
      <c r="F198" s="3">
        <v>42762</v>
      </c>
      <c r="G198" s="4" t="s">
        <v>210</v>
      </c>
      <c r="H198" s="4" t="s">
        <v>334</v>
      </c>
      <c r="I198" s="4" t="s">
        <v>212</v>
      </c>
      <c r="J198" s="4" t="s">
        <v>204</v>
      </c>
      <c r="K198" s="4" t="s">
        <v>5782</v>
      </c>
      <c r="L198" s="4" t="s">
        <v>5977</v>
      </c>
      <c r="M198" s="4" t="s">
        <v>222</v>
      </c>
      <c r="N198" s="4" t="s">
        <v>486</v>
      </c>
      <c r="O198" s="4" t="s">
        <v>206</v>
      </c>
      <c r="P198" s="4">
        <v>0</v>
      </c>
      <c r="Q198" s="4">
        <v>0</v>
      </c>
      <c r="R198" s="4">
        <v>0</v>
      </c>
      <c r="S198" s="4" t="s">
        <v>216</v>
      </c>
      <c r="T198" s="3" t="s">
        <v>24</v>
      </c>
      <c r="U198" s="4" t="s">
        <v>24</v>
      </c>
      <c r="V198" s="4"/>
      <c r="W198" s="4" t="s">
        <v>24</v>
      </c>
      <c r="X198" s="4"/>
      <c r="Y198" s="4" t="s">
        <v>24</v>
      </c>
    </row>
    <row r="199" spans="1:25" ht="15.75" thickBot="1" x14ac:dyDescent="0.3">
      <c r="A199" s="1">
        <v>189</v>
      </c>
      <c r="B199" t="s">
        <v>4722</v>
      </c>
      <c r="C199" s="4" t="s">
        <v>26</v>
      </c>
      <c r="D199" s="4"/>
      <c r="E199" s="4" t="s">
        <v>5347</v>
      </c>
      <c r="F199" s="3">
        <v>42523</v>
      </c>
      <c r="G199" s="4" t="s">
        <v>210</v>
      </c>
      <c r="H199" s="4" t="s">
        <v>344</v>
      </c>
      <c r="I199" s="4" t="s">
        <v>212</v>
      </c>
      <c r="J199" s="4" t="s">
        <v>204</v>
      </c>
      <c r="K199" s="4" t="s">
        <v>5821</v>
      </c>
      <c r="L199" s="4" t="s">
        <v>5978</v>
      </c>
      <c r="M199" s="4" t="s">
        <v>275</v>
      </c>
      <c r="N199" s="4" t="s">
        <v>1037</v>
      </c>
      <c r="O199" s="4" t="s">
        <v>206</v>
      </c>
      <c r="P199" s="4">
        <v>73375000</v>
      </c>
      <c r="Q199" s="4">
        <v>73375000</v>
      </c>
      <c r="R199" s="4">
        <v>0</v>
      </c>
      <c r="S199" s="4" t="s">
        <v>216</v>
      </c>
      <c r="T199" s="3" t="s">
        <v>24</v>
      </c>
      <c r="U199" s="4" t="s">
        <v>24</v>
      </c>
      <c r="V199" s="4"/>
      <c r="W199" s="4" t="s">
        <v>24</v>
      </c>
      <c r="X199" s="4"/>
      <c r="Y199" s="4" t="s">
        <v>24</v>
      </c>
    </row>
    <row r="200" spans="1:25" ht="15.75" thickBot="1" x14ac:dyDescent="0.3">
      <c r="A200" s="1">
        <v>190</v>
      </c>
      <c r="B200" t="s">
        <v>4723</v>
      </c>
      <c r="C200" s="4" t="s">
        <v>26</v>
      </c>
      <c r="D200" s="4"/>
      <c r="E200" s="4" t="s">
        <v>5348</v>
      </c>
      <c r="F200" s="3">
        <v>42633</v>
      </c>
      <c r="G200" s="4" t="s">
        <v>210</v>
      </c>
      <c r="H200" s="4" t="s">
        <v>326</v>
      </c>
      <c r="I200" s="4" t="s">
        <v>212</v>
      </c>
      <c r="J200" s="4" t="s">
        <v>204</v>
      </c>
      <c r="K200" s="4" t="s">
        <v>5782</v>
      </c>
      <c r="L200" s="4" t="s">
        <v>5979</v>
      </c>
      <c r="M200" s="4" t="s">
        <v>222</v>
      </c>
      <c r="N200" s="4" t="s">
        <v>486</v>
      </c>
      <c r="O200" s="4" t="s">
        <v>206</v>
      </c>
      <c r="P200" s="4">
        <v>150000000</v>
      </c>
      <c r="Q200" s="4">
        <v>150000000</v>
      </c>
      <c r="R200" s="4">
        <v>0</v>
      </c>
      <c r="S200" s="4" t="s">
        <v>216</v>
      </c>
      <c r="T200" s="3" t="s">
        <v>24</v>
      </c>
      <c r="U200" s="4" t="s">
        <v>24</v>
      </c>
      <c r="V200" s="4"/>
      <c r="W200" s="4" t="s">
        <v>24</v>
      </c>
      <c r="X200" s="4"/>
      <c r="Y200" s="4" t="s">
        <v>24</v>
      </c>
    </row>
    <row r="201" spans="1:25" ht="15.75" thickBot="1" x14ac:dyDescent="0.3">
      <c r="A201" s="1">
        <v>191</v>
      </c>
      <c r="B201" t="s">
        <v>4724</v>
      </c>
      <c r="C201" s="4" t="s">
        <v>26</v>
      </c>
      <c r="D201" s="4"/>
      <c r="E201" s="4" t="s">
        <v>5349</v>
      </c>
      <c r="F201" s="3">
        <v>42633</v>
      </c>
      <c r="G201" s="4" t="s">
        <v>210</v>
      </c>
      <c r="H201" s="4" t="s">
        <v>326</v>
      </c>
      <c r="I201" s="4" t="s">
        <v>212</v>
      </c>
      <c r="J201" s="4" t="s">
        <v>204</v>
      </c>
      <c r="K201" s="4" t="s">
        <v>5810</v>
      </c>
      <c r="L201" s="4" t="s">
        <v>5980</v>
      </c>
      <c r="M201" s="4" t="s">
        <v>214</v>
      </c>
      <c r="N201" s="4" t="s">
        <v>463</v>
      </c>
      <c r="O201" s="4" t="s">
        <v>206</v>
      </c>
      <c r="P201" s="4">
        <v>76033000</v>
      </c>
      <c r="Q201" s="4">
        <v>76033000</v>
      </c>
      <c r="R201" s="4">
        <v>0</v>
      </c>
      <c r="S201" s="4" t="s">
        <v>216</v>
      </c>
      <c r="T201" s="3" t="s">
        <v>24</v>
      </c>
      <c r="U201" s="4" t="s">
        <v>24</v>
      </c>
      <c r="V201" s="4"/>
      <c r="W201" s="4" t="s">
        <v>24</v>
      </c>
      <c r="X201" s="4"/>
      <c r="Y201" s="4" t="s">
        <v>24</v>
      </c>
    </row>
    <row r="202" spans="1:25" ht="15.75" thickBot="1" x14ac:dyDescent="0.3">
      <c r="A202" s="1">
        <v>192</v>
      </c>
      <c r="B202" t="s">
        <v>4725</v>
      </c>
      <c r="C202" s="4" t="s">
        <v>26</v>
      </c>
      <c r="D202" s="4"/>
      <c r="E202" s="4" t="s">
        <v>5350</v>
      </c>
      <c r="F202" s="3">
        <v>42500</v>
      </c>
      <c r="G202" s="4" t="s">
        <v>210</v>
      </c>
      <c r="H202" s="4" t="s">
        <v>326</v>
      </c>
      <c r="I202" s="4" t="s">
        <v>212</v>
      </c>
      <c r="J202" s="4" t="s">
        <v>204</v>
      </c>
      <c r="K202" s="4" t="s">
        <v>5782</v>
      </c>
      <c r="L202" s="4" t="s">
        <v>5981</v>
      </c>
      <c r="M202" s="4" t="s">
        <v>290</v>
      </c>
      <c r="N202" s="4" t="s">
        <v>1201</v>
      </c>
      <c r="O202" s="4" t="s">
        <v>235</v>
      </c>
      <c r="P202" s="4">
        <v>16108750</v>
      </c>
      <c r="Q202" s="4">
        <v>16108750</v>
      </c>
      <c r="R202" s="4">
        <v>0</v>
      </c>
      <c r="S202" s="4" t="s">
        <v>216</v>
      </c>
      <c r="T202" s="3" t="s">
        <v>24</v>
      </c>
      <c r="U202" s="4" t="s">
        <v>24</v>
      </c>
      <c r="V202" s="4"/>
      <c r="W202" s="4" t="s">
        <v>24</v>
      </c>
      <c r="X202" s="4"/>
      <c r="Y202" s="4" t="s">
        <v>24</v>
      </c>
    </row>
    <row r="203" spans="1:25" ht="15.75" thickBot="1" x14ac:dyDescent="0.3">
      <c r="A203" s="1">
        <v>193</v>
      </c>
      <c r="B203" t="s">
        <v>4726</v>
      </c>
      <c r="C203" s="4" t="s">
        <v>26</v>
      </c>
      <c r="D203" s="4"/>
      <c r="E203" s="4" t="s">
        <v>5351</v>
      </c>
      <c r="F203" s="3">
        <v>42821</v>
      </c>
      <c r="G203" s="4" t="s">
        <v>210</v>
      </c>
      <c r="H203" s="4" t="s">
        <v>326</v>
      </c>
      <c r="I203" s="4" t="s">
        <v>212</v>
      </c>
      <c r="J203" s="4" t="s">
        <v>204</v>
      </c>
      <c r="K203" s="4" t="s">
        <v>5798</v>
      </c>
      <c r="L203" s="4" t="s">
        <v>5982</v>
      </c>
      <c r="M203" s="4" t="s">
        <v>298</v>
      </c>
      <c r="N203" s="4" t="s">
        <v>1364</v>
      </c>
      <c r="O203" s="4" t="s">
        <v>206</v>
      </c>
      <c r="P203" s="4">
        <v>5515632</v>
      </c>
      <c r="Q203" s="4">
        <v>5515632</v>
      </c>
      <c r="R203" s="4">
        <v>5515632</v>
      </c>
      <c r="S203" s="4" t="s">
        <v>216</v>
      </c>
      <c r="T203" s="3" t="s">
        <v>24</v>
      </c>
      <c r="U203" s="4" t="s">
        <v>24</v>
      </c>
      <c r="V203" s="4"/>
      <c r="W203" s="4" t="s">
        <v>24</v>
      </c>
      <c r="X203" s="4"/>
      <c r="Y203" s="4" t="s">
        <v>24</v>
      </c>
    </row>
    <row r="204" spans="1:25" ht="15.75" thickBot="1" x14ac:dyDescent="0.3">
      <c r="A204" s="1">
        <v>194</v>
      </c>
      <c r="B204" t="s">
        <v>4727</v>
      </c>
      <c r="C204" s="4" t="s">
        <v>26</v>
      </c>
      <c r="D204" s="4"/>
      <c r="E204" s="4" t="s">
        <v>5352</v>
      </c>
      <c r="F204" s="3">
        <v>42634</v>
      </c>
      <c r="G204" s="4" t="s">
        <v>210</v>
      </c>
      <c r="H204" s="4" t="s">
        <v>326</v>
      </c>
      <c r="I204" s="4" t="s">
        <v>212</v>
      </c>
      <c r="J204" s="4" t="s">
        <v>204</v>
      </c>
      <c r="K204" s="4" t="s">
        <v>5784</v>
      </c>
      <c r="L204" s="4" t="s">
        <v>5983</v>
      </c>
      <c r="M204" s="4" t="s">
        <v>222</v>
      </c>
      <c r="N204" s="4" t="s">
        <v>486</v>
      </c>
      <c r="O204" s="4" t="s">
        <v>206</v>
      </c>
      <c r="P204" s="4">
        <v>46395000</v>
      </c>
      <c r="Q204" s="4">
        <v>46395000</v>
      </c>
      <c r="R204" s="4">
        <v>0</v>
      </c>
      <c r="S204" s="4" t="s">
        <v>216</v>
      </c>
      <c r="T204" s="3" t="s">
        <v>24</v>
      </c>
      <c r="U204" s="4" t="s">
        <v>24</v>
      </c>
      <c r="V204" s="4"/>
      <c r="W204" s="4" t="s">
        <v>24</v>
      </c>
      <c r="X204" s="4"/>
      <c r="Y204" s="4" t="s">
        <v>24</v>
      </c>
    </row>
    <row r="205" spans="1:25" ht="15.75" thickBot="1" x14ac:dyDescent="0.3">
      <c r="A205" s="1">
        <v>195</v>
      </c>
      <c r="B205" t="s">
        <v>4728</v>
      </c>
      <c r="C205" s="4" t="s">
        <v>26</v>
      </c>
      <c r="D205" s="4"/>
      <c r="E205" s="4" t="s">
        <v>5353</v>
      </c>
      <c r="F205" s="3">
        <v>42825</v>
      </c>
      <c r="G205" s="4" t="s">
        <v>210</v>
      </c>
      <c r="H205" s="4" t="s">
        <v>326</v>
      </c>
      <c r="I205" s="4" t="s">
        <v>212</v>
      </c>
      <c r="J205" s="4" t="s">
        <v>204</v>
      </c>
      <c r="K205" s="4" t="s">
        <v>5821</v>
      </c>
      <c r="L205" s="4" t="s">
        <v>5984</v>
      </c>
      <c r="M205" s="4" t="s">
        <v>222</v>
      </c>
      <c r="N205" s="4" t="s">
        <v>486</v>
      </c>
      <c r="O205" s="4" t="s">
        <v>206</v>
      </c>
      <c r="P205" s="4">
        <v>7200000</v>
      </c>
      <c r="Q205" s="4">
        <v>7200000</v>
      </c>
      <c r="R205" s="4">
        <v>0</v>
      </c>
      <c r="S205" s="4" t="s">
        <v>216</v>
      </c>
      <c r="T205" s="3" t="s">
        <v>24</v>
      </c>
      <c r="U205" s="4" t="s">
        <v>24</v>
      </c>
      <c r="V205" s="4"/>
      <c r="W205" s="4" t="s">
        <v>24</v>
      </c>
      <c r="X205" s="4"/>
      <c r="Y205" s="4" t="s">
        <v>24</v>
      </c>
    </row>
    <row r="206" spans="1:25" ht="15.75" thickBot="1" x14ac:dyDescent="0.3">
      <c r="A206" s="1">
        <v>196</v>
      </c>
      <c r="B206" t="s">
        <v>4729</v>
      </c>
      <c r="C206" s="4" t="s">
        <v>26</v>
      </c>
      <c r="D206" s="4"/>
      <c r="E206" s="4" t="s">
        <v>5354</v>
      </c>
      <c r="F206" s="3">
        <v>42670</v>
      </c>
      <c r="G206" s="4" t="s">
        <v>210</v>
      </c>
      <c r="H206" s="4" t="s">
        <v>344</v>
      </c>
      <c r="I206" s="4" t="s">
        <v>212</v>
      </c>
      <c r="J206" s="4" t="s">
        <v>204</v>
      </c>
      <c r="K206" s="4" t="s">
        <v>5782</v>
      </c>
      <c r="L206" s="4" t="s">
        <v>5985</v>
      </c>
      <c r="M206" s="4" t="s">
        <v>222</v>
      </c>
      <c r="N206" s="4" t="s">
        <v>486</v>
      </c>
      <c r="O206" s="4" t="s">
        <v>235</v>
      </c>
      <c r="P206" s="4">
        <v>350000000</v>
      </c>
      <c r="Q206" s="4">
        <v>350000000</v>
      </c>
      <c r="R206" s="4">
        <v>0</v>
      </c>
      <c r="S206" s="4" t="s">
        <v>216</v>
      </c>
      <c r="T206" s="3" t="s">
        <v>24</v>
      </c>
      <c r="U206" s="4" t="s">
        <v>24</v>
      </c>
      <c r="V206" s="4"/>
      <c r="W206" s="4" t="s">
        <v>24</v>
      </c>
      <c r="X206" s="4"/>
      <c r="Y206" s="4" t="s">
        <v>24</v>
      </c>
    </row>
    <row r="207" spans="1:25" ht="15.75" thickBot="1" x14ac:dyDescent="0.3">
      <c r="A207" s="1">
        <v>197</v>
      </c>
      <c r="B207" t="s">
        <v>4730</v>
      </c>
      <c r="C207" s="4" t="s">
        <v>26</v>
      </c>
      <c r="D207" s="4"/>
      <c r="E207" s="4" t="s">
        <v>5355</v>
      </c>
      <c r="F207" s="3">
        <v>42831</v>
      </c>
      <c r="G207" s="4" t="s">
        <v>210</v>
      </c>
      <c r="H207" s="4" t="s">
        <v>326</v>
      </c>
      <c r="I207" s="4" t="s">
        <v>212</v>
      </c>
      <c r="J207" s="4" t="s">
        <v>204</v>
      </c>
      <c r="K207" s="4" t="s">
        <v>5798</v>
      </c>
      <c r="L207" s="4" t="s">
        <v>5986</v>
      </c>
      <c r="M207" s="4" t="s">
        <v>222</v>
      </c>
      <c r="N207" s="4" t="s">
        <v>486</v>
      </c>
      <c r="O207" s="4" t="s">
        <v>206</v>
      </c>
      <c r="P207" s="4">
        <v>64435000</v>
      </c>
      <c r="Q207" s="4">
        <v>64435000</v>
      </c>
      <c r="R207" s="4">
        <v>0</v>
      </c>
      <c r="S207" s="4" t="s">
        <v>216</v>
      </c>
      <c r="T207" s="3" t="s">
        <v>24</v>
      </c>
      <c r="U207" s="4" t="s">
        <v>24</v>
      </c>
      <c r="V207" s="4"/>
      <c r="W207" s="4" t="s">
        <v>24</v>
      </c>
      <c r="X207" s="4"/>
      <c r="Y207" s="4" t="s">
        <v>24</v>
      </c>
    </row>
    <row r="208" spans="1:25" ht="15.75" thickBot="1" x14ac:dyDescent="0.3">
      <c r="A208" s="1">
        <v>198</v>
      </c>
      <c r="B208" t="s">
        <v>4731</v>
      </c>
      <c r="C208" s="4" t="s">
        <v>26</v>
      </c>
      <c r="D208" s="4"/>
      <c r="E208" s="4" t="s">
        <v>5356</v>
      </c>
      <c r="F208" s="3">
        <v>42765</v>
      </c>
      <c r="G208" s="4" t="s">
        <v>201</v>
      </c>
      <c r="H208" s="4" t="s">
        <v>211</v>
      </c>
      <c r="I208" s="4" t="s">
        <v>212</v>
      </c>
      <c r="J208" s="4" t="s">
        <v>204</v>
      </c>
      <c r="K208" s="4" t="s">
        <v>5782</v>
      </c>
      <c r="L208" s="4" t="s">
        <v>5987</v>
      </c>
      <c r="M208" s="4" t="s">
        <v>247</v>
      </c>
      <c r="N208" s="4" t="s">
        <v>747</v>
      </c>
      <c r="O208" s="4" t="s">
        <v>224</v>
      </c>
      <c r="P208" s="4">
        <v>0</v>
      </c>
      <c r="Q208" s="4">
        <v>0</v>
      </c>
      <c r="R208" s="4">
        <v>0</v>
      </c>
      <c r="S208" s="4" t="s">
        <v>216</v>
      </c>
      <c r="T208" s="3" t="s">
        <v>24</v>
      </c>
      <c r="U208" s="4" t="s">
        <v>24</v>
      </c>
      <c r="V208" s="4"/>
      <c r="W208" s="4" t="s">
        <v>24</v>
      </c>
      <c r="X208" s="4"/>
      <c r="Y208" s="4" t="s">
        <v>24</v>
      </c>
    </row>
    <row r="209" spans="1:25" ht="15.75" thickBot="1" x14ac:dyDescent="0.3">
      <c r="A209" s="1">
        <v>199</v>
      </c>
      <c r="B209" t="s">
        <v>4732</v>
      </c>
      <c r="C209" s="4" t="s">
        <v>26</v>
      </c>
      <c r="D209" s="4"/>
      <c r="E209" s="4" t="s">
        <v>5357</v>
      </c>
      <c r="F209" s="3">
        <v>42901</v>
      </c>
      <c r="G209" s="4" t="s">
        <v>210</v>
      </c>
      <c r="H209" s="4" t="s">
        <v>344</v>
      </c>
      <c r="I209" s="4" t="s">
        <v>212</v>
      </c>
      <c r="J209" s="4" t="s">
        <v>204</v>
      </c>
      <c r="K209" s="4" t="s">
        <v>5798</v>
      </c>
      <c r="L209" s="4" t="s">
        <v>5988</v>
      </c>
      <c r="M209" s="4" t="s">
        <v>214</v>
      </c>
      <c r="N209" s="4" t="s">
        <v>463</v>
      </c>
      <c r="O209" s="4" t="s">
        <v>224</v>
      </c>
      <c r="P209" s="4">
        <v>100115000</v>
      </c>
      <c r="Q209" s="4">
        <v>100115000</v>
      </c>
      <c r="R209" s="4">
        <v>0</v>
      </c>
      <c r="S209" s="4" t="s">
        <v>216</v>
      </c>
      <c r="T209" s="3" t="s">
        <v>24</v>
      </c>
      <c r="U209" s="4" t="s">
        <v>24</v>
      </c>
      <c r="V209" s="4"/>
      <c r="W209" s="4" t="s">
        <v>24</v>
      </c>
      <c r="X209" s="4"/>
      <c r="Y209" s="4" t="s">
        <v>24</v>
      </c>
    </row>
    <row r="210" spans="1:25" ht="15.75" thickBot="1" x14ac:dyDescent="0.3">
      <c r="A210" s="1">
        <v>200</v>
      </c>
      <c r="B210" t="s">
        <v>4733</v>
      </c>
      <c r="C210" s="4" t="s">
        <v>26</v>
      </c>
      <c r="D210" s="4"/>
      <c r="E210" s="4" t="s">
        <v>5358</v>
      </c>
      <c r="F210" s="3">
        <v>42858</v>
      </c>
      <c r="G210" s="4" t="s">
        <v>210</v>
      </c>
      <c r="H210" s="4" t="s">
        <v>344</v>
      </c>
      <c r="I210" s="4" t="s">
        <v>212</v>
      </c>
      <c r="J210" s="4" t="s">
        <v>204</v>
      </c>
      <c r="K210" s="4" t="s">
        <v>5782</v>
      </c>
      <c r="L210" s="4" t="s">
        <v>5989</v>
      </c>
      <c r="M210" s="4" t="s">
        <v>214</v>
      </c>
      <c r="N210" s="4" t="s">
        <v>463</v>
      </c>
      <c r="O210" s="4" t="s">
        <v>235</v>
      </c>
      <c r="P210" s="4">
        <v>983677000</v>
      </c>
      <c r="Q210" s="4">
        <v>983677000</v>
      </c>
      <c r="R210" s="4">
        <v>0</v>
      </c>
      <c r="S210" s="4" t="s">
        <v>216</v>
      </c>
      <c r="T210" s="3" t="s">
        <v>24</v>
      </c>
      <c r="U210" s="4" t="s">
        <v>24</v>
      </c>
      <c r="V210" s="4"/>
      <c r="W210" s="4" t="s">
        <v>24</v>
      </c>
      <c r="X210" s="4"/>
      <c r="Y210" s="4" t="s">
        <v>24</v>
      </c>
    </row>
    <row r="211" spans="1:25" s="8" customFormat="1" ht="15.75" thickBot="1" x14ac:dyDescent="0.3">
      <c r="A211" s="7">
        <v>201</v>
      </c>
      <c r="B211" s="8" t="s">
        <v>4734</v>
      </c>
      <c r="C211" s="9" t="s">
        <v>26</v>
      </c>
      <c r="D211" s="9"/>
      <c r="E211" s="9" t="s">
        <v>5359</v>
      </c>
      <c r="F211" s="10">
        <v>42893</v>
      </c>
      <c r="G211" s="9" t="s">
        <v>226</v>
      </c>
      <c r="H211" s="9" t="s">
        <v>330</v>
      </c>
      <c r="I211" s="9" t="s">
        <v>212</v>
      </c>
      <c r="J211" s="9" t="s">
        <v>204</v>
      </c>
      <c r="K211" s="9" t="s">
        <v>5966</v>
      </c>
      <c r="L211" s="9" t="s">
        <v>5990</v>
      </c>
      <c r="M211" s="9" t="s">
        <v>222</v>
      </c>
      <c r="N211" s="9" t="s">
        <v>486</v>
      </c>
      <c r="O211" s="9" t="s">
        <v>224</v>
      </c>
      <c r="P211" s="9">
        <v>120000000</v>
      </c>
      <c r="Q211" s="9">
        <v>120000000</v>
      </c>
      <c r="R211" s="9">
        <v>0</v>
      </c>
      <c r="S211" s="9" t="s">
        <v>216</v>
      </c>
      <c r="T211" s="10" t="s">
        <v>24</v>
      </c>
      <c r="U211" s="9" t="s">
        <v>24</v>
      </c>
      <c r="V211" s="9"/>
      <c r="W211" s="9" t="s">
        <v>24</v>
      </c>
      <c r="X211" s="9"/>
      <c r="Y211" s="9" t="s">
        <v>24</v>
      </c>
    </row>
    <row r="212" spans="1:25" ht="15.75" thickBot="1" x14ac:dyDescent="0.3">
      <c r="A212" s="1">
        <v>202</v>
      </c>
      <c r="B212" t="s">
        <v>4735</v>
      </c>
      <c r="C212" s="4" t="s">
        <v>26</v>
      </c>
      <c r="D212" s="4"/>
      <c r="E212" s="4" t="s">
        <v>5360</v>
      </c>
      <c r="F212" s="3">
        <v>42816</v>
      </c>
      <c r="G212" s="4" t="s">
        <v>201</v>
      </c>
      <c r="H212" s="4" t="s">
        <v>211</v>
      </c>
      <c r="I212" s="4" t="s">
        <v>212</v>
      </c>
      <c r="J212" s="4" t="s">
        <v>204</v>
      </c>
      <c r="K212" s="4" t="s">
        <v>5782</v>
      </c>
      <c r="L212" s="4" t="s">
        <v>5991</v>
      </c>
      <c r="M212" s="4" t="s">
        <v>223</v>
      </c>
      <c r="N212" s="4" t="s">
        <v>530</v>
      </c>
      <c r="O212" s="4" t="s">
        <v>224</v>
      </c>
      <c r="P212" s="4">
        <v>1171843353</v>
      </c>
      <c r="Q212" s="4">
        <v>1171843353</v>
      </c>
      <c r="R212" s="4">
        <v>0</v>
      </c>
      <c r="S212" s="4" t="s">
        <v>216</v>
      </c>
      <c r="T212" s="3" t="s">
        <v>24</v>
      </c>
      <c r="U212" s="4" t="s">
        <v>24</v>
      </c>
      <c r="V212" s="4"/>
      <c r="W212" s="4" t="s">
        <v>24</v>
      </c>
      <c r="X212" s="4"/>
      <c r="Y212" s="4" t="s">
        <v>24</v>
      </c>
    </row>
    <row r="213" spans="1:25" ht="15.75" thickBot="1" x14ac:dyDescent="0.3">
      <c r="A213" s="1">
        <v>203</v>
      </c>
      <c r="B213" t="s">
        <v>4736</v>
      </c>
      <c r="C213" s="4" t="s">
        <v>26</v>
      </c>
      <c r="D213" s="4"/>
      <c r="E213" s="4" t="s">
        <v>5361</v>
      </c>
      <c r="F213" s="3">
        <v>42696</v>
      </c>
      <c r="G213" s="4" t="s">
        <v>210</v>
      </c>
      <c r="H213" s="4" t="s">
        <v>326</v>
      </c>
      <c r="I213" s="4" t="s">
        <v>212</v>
      </c>
      <c r="J213" s="4" t="s">
        <v>204</v>
      </c>
      <c r="K213" s="4" t="s">
        <v>5791</v>
      </c>
      <c r="L213" s="4" t="s">
        <v>5992</v>
      </c>
      <c r="M213" s="4" t="s">
        <v>222</v>
      </c>
      <c r="N213" s="4" t="s">
        <v>486</v>
      </c>
      <c r="O213" s="4" t="s">
        <v>206</v>
      </c>
      <c r="P213" s="4">
        <v>25700000</v>
      </c>
      <c r="Q213" s="4">
        <v>25700000</v>
      </c>
      <c r="R213" s="4">
        <v>0</v>
      </c>
      <c r="S213" s="4" t="s">
        <v>216</v>
      </c>
      <c r="T213" s="3" t="s">
        <v>24</v>
      </c>
      <c r="U213" s="4" t="s">
        <v>24</v>
      </c>
      <c r="V213" s="4"/>
      <c r="W213" s="4" t="s">
        <v>24</v>
      </c>
      <c r="X213" s="4"/>
      <c r="Y213" s="4" t="s">
        <v>24</v>
      </c>
    </row>
    <row r="214" spans="1:25" ht="15.75" thickBot="1" x14ac:dyDescent="0.3">
      <c r="A214" s="1">
        <v>204</v>
      </c>
      <c r="B214" t="s">
        <v>4737</v>
      </c>
      <c r="C214" s="4" t="s">
        <v>26</v>
      </c>
      <c r="D214" s="4"/>
      <c r="E214" s="4" t="s">
        <v>5362</v>
      </c>
      <c r="F214" s="3">
        <v>42944</v>
      </c>
      <c r="G214" s="4" t="s">
        <v>210</v>
      </c>
      <c r="H214" s="4" t="s">
        <v>344</v>
      </c>
      <c r="I214" s="4" t="s">
        <v>212</v>
      </c>
      <c r="J214" s="4" t="s">
        <v>204</v>
      </c>
      <c r="K214" s="4" t="s">
        <v>5798</v>
      </c>
      <c r="L214" s="4" t="s">
        <v>5993</v>
      </c>
      <c r="M214" s="4" t="s">
        <v>214</v>
      </c>
      <c r="N214" s="4" t="s">
        <v>463</v>
      </c>
      <c r="O214" s="4" t="s">
        <v>235</v>
      </c>
      <c r="P214" s="4">
        <v>562000000</v>
      </c>
      <c r="Q214" s="4">
        <v>562000000</v>
      </c>
      <c r="R214" s="4">
        <v>0</v>
      </c>
      <c r="S214" s="4" t="s">
        <v>216</v>
      </c>
      <c r="T214" s="3" t="s">
        <v>24</v>
      </c>
      <c r="U214" s="4" t="s">
        <v>24</v>
      </c>
      <c r="V214" s="4"/>
      <c r="W214" s="4" t="s">
        <v>24</v>
      </c>
      <c r="X214" s="4"/>
      <c r="Y214" s="4" t="s">
        <v>24</v>
      </c>
    </row>
    <row r="215" spans="1:25" ht="15.75" thickBot="1" x14ac:dyDescent="0.3">
      <c r="A215" s="1">
        <v>205</v>
      </c>
      <c r="B215" t="s">
        <v>4738</v>
      </c>
      <c r="C215" s="4" t="s">
        <v>26</v>
      </c>
      <c r="D215" s="4"/>
      <c r="E215" s="4" t="s">
        <v>5363</v>
      </c>
      <c r="F215" s="3">
        <v>42947</v>
      </c>
      <c r="G215" s="4" t="s">
        <v>210</v>
      </c>
      <c r="H215" s="4" t="s">
        <v>344</v>
      </c>
      <c r="I215" s="4" t="s">
        <v>212</v>
      </c>
      <c r="J215" s="4" t="s">
        <v>204</v>
      </c>
      <c r="K215" s="4" t="s">
        <v>5810</v>
      </c>
      <c r="L215" s="4" t="s">
        <v>5994</v>
      </c>
      <c r="M215" s="4" t="s">
        <v>205</v>
      </c>
      <c r="N215" s="4" t="s">
        <v>321</v>
      </c>
      <c r="O215" s="4" t="s">
        <v>206</v>
      </c>
      <c r="P215" s="4">
        <v>272269000</v>
      </c>
      <c r="Q215" s="4">
        <v>272269000</v>
      </c>
      <c r="R215" s="4">
        <v>0</v>
      </c>
      <c r="S215" s="4" t="s">
        <v>216</v>
      </c>
      <c r="T215" s="3" t="s">
        <v>24</v>
      </c>
      <c r="U215" s="4" t="s">
        <v>24</v>
      </c>
      <c r="V215" s="4"/>
      <c r="W215" s="4" t="s">
        <v>24</v>
      </c>
      <c r="X215" s="4"/>
      <c r="Y215" s="4" t="s">
        <v>24</v>
      </c>
    </row>
    <row r="216" spans="1:25" ht="15.75" thickBot="1" x14ac:dyDescent="0.3">
      <c r="A216" s="1">
        <v>206</v>
      </c>
      <c r="B216" t="s">
        <v>4739</v>
      </c>
      <c r="C216" s="4" t="s">
        <v>26</v>
      </c>
      <c r="D216" s="4"/>
      <c r="E216" s="4" t="s">
        <v>5364</v>
      </c>
      <c r="F216" s="3">
        <v>42943</v>
      </c>
      <c r="G216" s="4" t="s">
        <v>210</v>
      </c>
      <c r="H216" s="4" t="s">
        <v>344</v>
      </c>
      <c r="I216" s="4" t="s">
        <v>212</v>
      </c>
      <c r="J216" s="4" t="s">
        <v>204</v>
      </c>
      <c r="K216" s="4" t="s">
        <v>5798</v>
      </c>
      <c r="L216" s="4" t="s">
        <v>5995</v>
      </c>
      <c r="M216" s="4" t="s">
        <v>214</v>
      </c>
      <c r="N216" s="4" t="s">
        <v>463</v>
      </c>
      <c r="O216" s="4" t="s">
        <v>206</v>
      </c>
      <c r="P216" s="4">
        <v>85000000</v>
      </c>
      <c r="Q216" s="4">
        <v>85000000</v>
      </c>
      <c r="R216" s="4">
        <v>0</v>
      </c>
      <c r="S216" s="4" t="s">
        <v>216</v>
      </c>
      <c r="T216" s="3" t="s">
        <v>24</v>
      </c>
      <c r="U216" s="4" t="s">
        <v>24</v>
      </c>
      <c r="V216" s="4"/>
      <c r="W216" s="4" t="s">
        <v>24</v>
      </c>
      <c r="X216" s="4"/>
      <c r="Y216" s="4" t="s">
        <v>24</v>
      </c>
    </row>
    <row r="217" spans="1:25" s="8" customFormat="1" ht="15.75" thickBot="1" x14ac:dyDescent="0.3">
      <c r="A217" s="7">
        <v>207</v>
      </c>
      <c r="B217" s="8" t="s">
        <v>4740</v>
      </c>
      <c r="C217" s="9" t="s">
        <v>26</v>
      </c>
      <c r="D217" s="9"/>
      <c r="E217" s="9" t="s">
        <v>5365</v>
      </c>
      <c r="F217" s="10">
        <v>42951</v>
      </c>
      <c r="G217" s="9" t="s">
        <v>226</v>
      </c>
      <c r="H217" s="9" t="s">
        <v>330</v>
      </c>
      <c r="I217" s="9" t="s">
        <v>212</v>
      </c>
      <c r="J217" s="9" t="s">
        <v>204</v>
      </c>
      <c r="K217" s="9" t="s">
        <v>5782</v>
      </c>
      <c r="L217" s="9" t="s">
        <v>5996</v>
      </c>
      <c r="M217" s="9" t="s">
        <v>205</v>
      </c>
      <c r="N217" s="9" t="s">
        <v>321</v>
      </c>
      <c r="O217" s="9" t="s">
        <v>206</v>
      </c>
      <c r="P217" s="9">
        <v>1887783974</v>
      </c>
      <c r="Q217" s="9">
        <v>1887783974</v>
      </c>
      <c r="R217" s="9">
        <v>0</v>
      </c>
      <c r="S217" s="9" t="s">
        <v>216</v>
      </c>
      <c r="T217" s="10" t="s">
        <v>24</v>
      </c>
      <c r="U217" s="9" t="s">
        <v>24</v>
      </c>
      <c r="V217" s="9"/>
      <c r="W217" s="9" t="s">
        <v>24</v>
      </c>
      <c r="X217" s="9"/>
      <c r="Y217" s="9" t="s">
        <v>24</v>
      </c>
    </row>
    <row r="218" spans="1:25" ht="15.75" thickBot="1" x14ac:dyDescent="0.3">
      <c r="A218" s="1">
        <v>208</v>
      </c>
      <c r="B218" t="s">
        <v>4741</v>
      </c>
      <c r="C218" s="4" t="s">
        <v>26</v>
      </c>
      <c r="D218" s="4"/>
      <c r="E218" s="4" t="s">
        <v>5366</v>
      </c>
      <c r="F218" s="3">
        <v>42957</v>
      </c>
      <c r="G218" s="4" t="s">
        <v>210</v>
      </c>
      <c r="H218" s="4" t="s">
        <v>344</v>
      </c>
      <c r="I218" s="4" t="s">
        <v>212</v>
      </c>
      <c r="J218" s="4" t="s">
        <v>204</v>
      </c>
      <c r="K218" s="4" t="s">
        <v>5782</v>
      </c>
      <c r="L218" s="4" t="s">
        <v>5997</v>
      </c>
      <c r="M218" s="4" t="s">
        <v>222</v>
      </c>
      <c r="N218" s="4" t="s">
        <v>486</v>
      </c>
      <c r="O218" s="4" t="s">
        <v>206</v>
      </c>
      <c r="P218" s="4">
        <v>4220200000</v>
      </c>
      <c r="Q218" s="4">
        <v>4220200000</v>
      </c>
      <c r="R218" s="4">
        <v>0</v>
      </c>
      <c r="S218" s="4" t="s">
        <v>216</v>
      </c>
      <c r="T218" s="3" t="s">
        <v>24</v>
      </c>
      <c r="U218" s="4" t="s">
        <v>24</v>
      </c>
      <c r="V218" s="4"/>
      <c r="W218" s="4" t="s">
        <v>24</v>
      </c>
      <c r="X218" s="4"/>
      <c r="Y218" s="4" t="s">
        <v>24</v>
      </c>
    </row>
    <row r="219" spans="1:25" ht="15.75" thickBot="1" x14ac:dyDescent="0.3">
      <c r="A219" s="1">
        <v>209</v>
      </c>
      <c r="B219" t="s">
        <v>4742</v>
      </c>
      <c r="C219" s="4" t="s">
        <v>26</v>
      </c>
      <c r="D219" s="4"/>
      <c r="E219" s="4" t="s">
        <v>5367</v>
      </c>
      <c r="F219" s="3">
        <v>42956</v>
      </c>
      <c r="G219" s="4" t="s">
        <v>210</v>
      </c>
      <c r="H219" s="4" t="s">
        <v>326</v>
      </c>
      <c r="I219" s="4" t="s">
        <v>212</v>
      </c>
      <c r="J219" s="4" t="s">
        <v>204</v>
      </c>
      <c r="K219" s="4" t="s">
        <v>5810</v>
      </c>
      <c r="L219" s="4" t="s">
        <v>5998</v>
      </c>
      <c r="M219" s="4" t="s">
        <v>222</v>
      </c>
      <c r="N219" s="4" t="s">
        <v>486</v>
      </c>
      <c r="O219" s="4" t="s">
        <v>206</v>
      </c>
      <c r="P219" s="4">
        <v>27578000</v>
      </c>
      <c r="Q219" s="4">
        <v>27578000</v>
      </c>
      <c r="R219" s="4">
        <v>0</v>
      </c>
      <c r="S219" s="4" t="s">
        <v>216</v>
      </c>
      <c r="T219" s="3" t="s">
        <v>24</v>
      </c>
      <c r="U219" s="4" t="s">
        <v>24</v>
      </c>
      <c r="V219" s="4"/>
      <c r="W219" s="4" t="s">
        <v>24</v>
      </c>
      <c r="X219" s="4"/>
      <c r="Y219" s="4" t="s">
        <v>24</v>
      </c>
    </row>
    <row r="220" spans="1:25" ht="15.75" thickBot="1" x14ac:dyDescent="0.3">
      <c r="A220" s="1">
        <v>210</v>
      </c>
      <c r="B220" t="s">
        <v>4743</v>
      </c>
      <c r="C220" s="4" t="s">
        <v>26</v>
      </c>
      <c r="D220" s="4"/>
      <c r="E220" s="4" t="s">
        <v>5368</v>
      </c>
      <c r="F220" s="3">
        <v>42965</v>
      </c>
      <c r="G220" s="4" t="s">
        <v>210</v>
      </c>
      <c r="H220" s="4" t="s">
        <v>326</v>
      </c>
      <c r="I220" s="4" t="s">
        <v>212</v>
      </c>
      <c r="J220" s="4" t="s">
        <v>204</v>
      </c>
      <c r="K220" s="4" t="s">
        <v>5798</v>
      </c>
      <c r="L220" s="4" t="s">
        <v>5999</v>
      </c>
      <c r="M220" s="4" t="s">
        <v>222</v>
      </c>
      <c r="N220" s="4" t="s">
        <v>486</v>
      </c>
      <c r="O220" s="4" t="s">
        <v>235</v>
      </c>
      <c r="P220" s="4">
        <v>135635600</v>
      </c>
      <c r="Q220" s="4">
        <v>135635600</v>
      </c>
      <c r="R220" s="4">
        <v>0</v>
      </c>
      <c r="S220" s="4" t="s">
        <v>216</v>
      </c>
      <c r="T220" s="3" t="s">
        <v>24</v>
      </c>
      <c r="U220" s="4" t="s">
        <v>24</v>
      </c>
      <c r="V220" s="4"/>
      <c r="W220" s="4" t="s">
        <v>24</v>
      </c>
      <c r="X220" s="4"/>
      <c r="Y220" s="4" t="s">
        <v>24</v>
      </c>
    </row>
    <row r="221" spans="1:25" ht="15.75" thickBot="1" x14ac:dyDescent="0.3">
      <c r="A221" s="1">
        <v>211</v>
      </c>
      <c r="B221" t="s">
        <v>4744</v>
      </c>
      <c r="C221" s="4" t="s">
        <v>26</v>
      </c>
      <c r="D221" s="4"/>
      <c r="E221" s="4" t="s">
        <v>5369</v>
      </c>
      <c r="F221" s="3">
        <v>42982</v>
      </c>
      <c r="G221" s="4" t="s">
        <v>210</v>
      </c>
      <c r="H221" s="4" t="s">
        <v>344</v>
      </c>
      <c r="I221" s="4" t="s">
        <v>212</v>
      </c>
      <c r="J221" s="4" t="s">
        <v>204</v>
      </c>
      <c r="K221" s="4" t="s">
        <v>5798</v>
      </c>
      <c r="L221" s="4" t="s">
        <v>6000</v>
      </c>
      <c r="M221" s="4" t="s">
        <v>205</v>
      </c>
      <c r="N221" s="4" t="s">
        <v>321</v>
      </c>
      <c r="O221" s="4" t="s">
        <v>206</v>
      </c>
      <c r="P221" s="4">
        <v>816807000</v>
      </c>
      <c r="Q221" s="4">
        <v>816807000</v>
      </c>
      <c r="R221" s="4">
        <v>0</v>
      </c>
      <c r="S221" s="4" t="s">
        <v>216</v>
      </c>
      <c r="T221" s="3" t="s">
        <v>24</v>
      </c>
      <c r="U221" s="4" t="s">
        <v>24</v>
      </c>
      <c r="V221" s="4"/>
      <c r="W221" s="4" t="s">
        <v>24</v>
      </c>
      <c r="X221" s="4"/>
      <c r="Y221" s="4" t="s">
        <v>24</v>
      </c>
    </row>
    <row r="222" spans="1:25" ht="15.75" thickBot="1" x14ac:dyDescent="0.3">
      <c r="A222" s="1">
        <v>212</v>
      </c>
      <c r="B222" t="s">
        <v>4745</v>
      </c>
      <c r="C222" s="4" t="s">
        <v>26</v>
      </c>
      <c r="D222" s="4"/>
      <c r="E222" s="4" t="s">
        <v>5370</v>
      </c>
      <c r="F222" s="3">
        <v>42970</v>
      </c>
      <c r="G222" s="4" t="s">
        <v>210</v>
      </c>
      <c r="H222" s="4" t="s">
        <v>344</v>
      </c>
      <c r="I222" s="4" t="s">
        <v>212</v>
      </c>
      <c r="J222" s="4" t="s">
        <v>204</v>
      </c>
      <c r="K222" s="4" t="s">
        <v>5784</v>
      </c>
      <c r="L222" s="4" t="s">
        <v>6001</v>
      </c>
      <c r="M222" s="4" t="s">
        <v>205</v>
      </c>
      <c r="N222" s="4" t="s">
        <v>321</v>
      </c>
      <c r="O222" s="4" t="s">
        <v>206</v>
      </c>
      <c r="P222" s="4">
        <v>940273600</v>
      </c>
      <c r="Q222" s="4">
        <v>940273600</v>
      </c>
      <c r="R222" s="4">
        <v>0</v>
      </c>
      <c r="S222" s="4" t="s">
        <v>216</v>
      </c>
      <c r="T222" s="3" t="s">
        <v>24</v>
      </c>
      <c r="U222" s="4" t="s">
        <v>24</v>
      </c>
      <c r="V222" s="4"/>
      <c r="W222" s="4" t="s">
        <v>24</v>
      </c>
      <c r="X222" s="4"/>
      <c r="Y222" s="4" t="s">
        <v>24</v>
      </c>
    </row>
    <row r="223" spans="1:25" ht="15.75" thickBot="1" x14ac:dyDescent="0.3">
      <c r="A223" s="1">
        <v>213</v>
      </c>
      <c r="B223" t="s">
        <v>4746</v>
      </c>
      <c r="C223" s="4" t="s">
        <v>26</v>
      </c>
      <c r="D223" s="4"/>
      <c r="E223" s="4" t="s">
        <v>5371</v>
      </c>
      <c r="F223" s="3">
        <v>42944</v>
      </c>
      <c r="G223" s="4" t="s">
        <v>210</v>
      </c>
      <c r="H223" s="4" t="s">
        <v>326</v>
      </c>
      <c r="I223" s="4" t="s">
        <v>212</v>
      </c>
      <c r="J223" s="4" t="s">
        <v>204</v>
      </c>
      <c r="K223" s="4" t="s">
        <v>5821</v>
      </c>
      <c r="L223" s="4" t="s">
        <v>6002</v>
      </c>
      <c r="M223" s="4" t="s">
        <v>222</v>
      </c>
      <c r="N223" s="4" t="s">
        <v>486</v>
      </c>
      <c r="O223" s="4" t="s">
        <v>235</v>
      </c>
      <c r="P223" s="4">
        <v>13000000</v>
      </c>
      <c r="Q223" s="4">
        <v>13000000</v>
      </c>
      <c r="R223" s="4">
        <v>0</v>
      </c>
      <c r="S223" s="4" t="s">
        <v>216</v>
      </c>
      <c r="T223" s="3" t="s">
        <v>24</v>
      </c>
      <c r="U223" s="4" t="s">
        <v>24</v>
      </c>
      <c r="V223" s="4"/>
      <c r="W223" s="4" t="s">
        <v>24</v>
      </c>
      <c r="X223" s="4"/>
      <c r="Y223" s="4" t="s">
        <v>24</v>
      </c>
    </row>
    <row r="224" spans="1:25" ht="15.75" thickBot="1" x14ac:dyDescent="0.3">
      <c r="A224" s="1">
        <v>214</v>
      </c>
      <c r="B224" t="s">
        <v>4747</v>
      </c>
      <c r="C224" s="4" t="s">
        <v>26</v>
      </c>
      <c r="D224" s="4"/>
      <c r="E224" s="4" t="s">
        <v>5372</v>
      </c>
      <c r="F224" s="3">
        <v>42964</v>
      </c>
      <c r="G224" s="4" t="s">
        <v>210</v>
      </c>
      <c r="H224" s="4" t="s">
        <v>344</v>
      </c>
      <c r="I224" s="4" t="s">
        <v>212</v>
      </c>
      <c r="J224" s="4" t="s">
        <v>204</v>
      </c>
      <c r="K224" s="4" t="s">
        <v>5782</v>
      </c>
      <c r="L224" s="4" t="s">
        <v>6003</v>
      </c>
      <c r="M224" s="4" t="s">
        <v>214</v>
      </c>
      <c r="N224" s="4" t="s">
        <v>463</v>
      </c>
      <c r="O224" s="4" t="s">
        <v>224</v>
      </c>
      <c r="P224" s="4">
        <v>150000000</v>
      </c>
      <c r="Q224" s="4">
        <v>150000000</v>
      </c>
      <c r="R224" s="4">
        <v>0</v>
      </c>
      <c r="S224" s="4" t="s">
        <v>216</v>
      </c>
      <c r="T224" s="3" t="s">
        <v>24</v>
      </c>
      <c r="U224" s="4" t="s">
        <v>24</v>
      </c>
      <c r="V224" s="4"/>
      <c r="W224" s="4" t="s">
        <v>24</v>
      </c>
      <c r="X224" s="4"/>
      <c r="Y224" s="4" t="s">
        <v>24</v>
      </c>
    </row>
    <row r="225" spans="1:25" ht="15.75" thickBot="1" x14ac:dyDescent="0.3">
      <c r="A225" s="1">
        <v>215</v>
      </c>
      <c r="B225" t="s">
        <v>4748</v>
      </c>
      <c r="C225" s="4" t="s">
        <v>26</v>
      </c>
      <c r="D225" s="4"/>
      <c r="E225" s="4" t="s">
        <v>5373</v>
      </c>
      <c r="F225" s="3">
        <v>42922</v>
      </c>
      <c r="G225" s="4" t="s">
        <v>210</v>
      </c>
      <c r="H225" s="4" t="s">
        <v>344</v>
      </c>
      <c r="I225" s="4" t="s">
        <v>212</v>
      </c>
      <c r="J225" s="4" t="s">
        <v>204</v>
      </c>
      <c r="K225" s="4" t="s">
        <v>5798</v>
      </c>
      <c r="L225" s="4" t="s">
        <v>6004</v>
      </c>
      <c r="M225" s="4" t="s">
        <v>222</v>
      </c>
      <c r="N225" s="4" t="s">
        <v>486</v>
      </c>
      <c r="O225" s="4" t="s">
        <v>206</v>
      </c>
      <c r="P225" s="4">
        <v>32741864</v>
      </c>
      <c r="Q225" s="4">
        <v>32741864</v>
      </c>
      <c r="R225" s="4">
        <v>0</v>
      </c>
      <c r="S225" s="4" t="s">
        <v>216</v>
      </c>
      <c r="T225" s="3" t="s">
        <v>24</v>
      </c>
      <c r="U225" s="4" t="s">
        <v>24</v>
      </c>
      <c r="V225" s="4"/>
      <c r="W225" s="4" t="s">
        <v>24</v>
      </c>
      <c r="X225" s="4"/>
      <c r="Y225" s="4" t="s">
        <v>24</v>
      </c>
    </row>
    <row r="226" spans="1:25" ht="15.75" thickBot="1" x14ac:dyDescent="0.3">
      <c r="A226" s="1">
        <v>216</v>
      </c>
      <c r="B226" t="s">
        <v>4749</v>
      </c>
      <c r="C226" s="4" t="s">
        <v>26</v>
      </c>
      <c r="D226" s="4"/>
      <c r="E226" s="4" t="s">
        <v>5374</v>
      </c>
      <c r="F226" s="3">
        <v>43000</v>
      </c>
      <c r="G226" s="4" t="s">
        <v>210</v>
      </c>
      <c r="H226" s="4" t="s">
        <v>344</v>
      </c>
      <c r="I226" s="4" t="s">
        <v>212</v>
      </c>
      <c r="J226" s="4" t="s">
        <v>204</v>
      </c>
      <c r="K226" s="4" t="s">
        <v>5784</v>
      </c>
      <c r="L226" s="4" t="s">
        <v>6005</v>
      </c>
      <c r="M226" s="4" t="s">
        <v>214</v>
      </c>
      <c r="N226" s="4" t="s">
        <v>463</v>
      </c>
      <c r="O226" s="4" t="s">
        <v>206</v>
      </c>
      <c r="P226" s="4">
        <v>158000000</v>
      </c>
      <c r="Q226" s="4">
        <v>158000000</v>
      </c>
      <c r="R226" s="4">
        <v>0</v>
      </c>
      <c r="S226" s="4" t="s">
        <v>216</v>
      </c>
      <c r="T226" s="3" t="s">
        <v>24</v>
      </c>
      <c r="U226" s="4" t="s">
        <v>24</v>
      </c>
      <c r="V226" s="4"/>
      <c r="W226" s="4" t="s">
        <v>24</v>
      </c>
      <c r="X226" s="4"/>
      <c r="Y226" s="4" t="s">
        <v>24</v>
      </c>
    </row>
    <row r="227" spans="1:25" ht="15.75" thickBot="1" x14ac:dyDescent="0.3">
      <c r="A227" s="1">
        <v>217</v>
      </c>
      <c r="B227" t="s">
        <v>4750</v>
      </c>
      <c r="C227" s="4" t="s">
        <v>26</v>
      </c>
      <c r="D227" s="4"/>
      <c r="E227" s="4" t="s">
        <v>5375</v>
      </c>
      <c r="F227" s="3">
        <v>43737</v>
      </c>
      <c r="G227" s="4" t="s">
        <v>210</v>
      </c>
      <c r="H227" s="4" t="s">
        <v>344</v>
      </c>
      <c r="I227" s="4" t="s">
        <v>212</v>
      </c>
      <c r="J227" s="4" t="s">
        <v>204</v>
      </c>
      <c r="K227" s="4" t="s">
        <v>5791</v>
      </c>
      <c r="L227" s="4" t="s">
        <v>6006</v>
      </c>
      <c r="M227" s="4" t="s">
        <v>205</v>
      </c>
      <c r="N227" s="4" t="s">
        <v>321</v>
      </c>
      <c r="O227" s="4" t="s">
        <v>235</v>
      </c>
      <c r="P227" s="4">
        <v>235068400</v>
      </c>
      <c r="Q227" s="4">
        <v>235068400</v>
      </c>
      <c r="R227" s="4">
        <v>0</v>
      </c>
      <c r="S227" s="4" t="s">
        <v>216</v>
      </c>
      <c r="T227" s="3" t="s">
        <v>24</v>
      </c>
      <c r="U227" s="4" t="s">
        <v>24</v>
      </c>
      <c r="V227" s="4"/>
      <c r="W227" s="4" t="s">
        <v>24</v>
      </c>
      <c r="X227" s="4"/>
      <c r="Y227" s="4" t="s">
        <v>24</v>
      </c>
    </row>
    <row r="228" spans="1:25" ht="15.75" thickBot="1" x14ac:dyDescent="0.3">
      <c r="A228" s="1">
        <v>218</v>
      </c>
      <c r="B228" t="s">
        <v>4751</v>
      </c>
      <c r="C228" s="4" t="s">
        <v>26</v>
      </c>
      <c r="D228" s="4"/>
      <c r="E228" s="4" t="s">
        <v>5376</v>
      </c>
      <c r="F228" s="3">
        <v>42858</v>
      </c>
      <c r="G228" s="4" t="s">
        <v>201</v>
      </c>
      <c r="H228" s="4" t="s">
        <v>211</v>
      </c>
      <c r="I228" s="4" t="s">
        <v>212</v>
      </c>
      <c r="J228" s="4" t="s">
        <v>204</v>
      </c>
      <c r="K228" s="4" t="s">
        <v>5782</v>
      </c>
      <c r="L228" s="4" t="s">
        <v>6007</v>
      </c>
      <c r="M228" s="4" t="s">
        <v>287</v>
      </c>
      <c r="N228" s="4" t="s">
        <v>1186</v>
      </c>
      <c r="O228" s="4" t="s">
        <v>224</v>
      </c>
      <c r="P228" s="4">
        <v>844000000</v>
      </c>
      <c r="Q228" s="4">
        <v>844000000</v>
      </c>
      <c r="R228" s="4">
        <v>0</v>
      </c>
      <c r="S228" s="4" t="s">
        <v>216</v>
      </c>
      <c r="T228" s="3" t="s">
        <v>24</v>
      </c>
      <c r="U228" s="4" t="s">
        <v>24</v>
      </c>
      <c r="V228" s="4"/>
      <c r="W228" s="4" t="s">
        <v>24</v>
      </c>
      <c r="X228" s="4"/>
      <c r="Y228" s="4" t="s">
        <v>24</v>
      </c>
    </row>
    <row r="229" spans="1:25" ht="15.75" thickBot="1" x14ac:dyDescent="0.3">
      <c r="A229" s="1">
        <v>219</v>
      </c>
      <c r="B229" t="s">
        <v>4752</v>
      </c>
      <c r="C229" s="4" t="s">
        <v>26</v>
      </c>
      <c r="D229" s="4"/>
      <c r="E229" s="4" t="s">
        <v>5377</v>
      </c>
      <c r="F229" s="3">
        <v>43007</v>
      </c>
      <c r="G229" s="4" t="s">
        <v>210</v>
      </c>
      <c r="H229" s="4" t="s">
        <v>344</v>
      </c>
      <c r="I229" s="4" t="s">
        <v>212</v>
      </c>
      <c r="J229" s="4" t="s">
        <v>204</v>
      </c>
      <c r="K229" s="4" t="s">
        <v>5784</v>
      </c>
      <c r="L229" s="4" t="s">
        <v>6008</v>
      </c>
      <c r="M229" s="4" t="s">
        <v>214</v>
      </c>
      <c r="N229" s="4" t="s">
        <v>463</v>
      </c>
      <c r="O229" s="4" t="s">
        <v>224</v>
      </c>
      <c r="P229" s="4">
        <v>184429250</v>
      </c>
      <c r="Q229" s="4">
        <v>184429250</v>
      </c>
      <c r="R229" s="4">
        <v>0</v>
      </c>
      <c r="S229" s="4" t="s">
        <v>216</v>
      </c>
      <c r="T229" s="3" t="s">
        <v>24</v>
      </c>
      <c r="U229" s="4" t="s">
        <v>24</v>
      </c>
      <c r="V229" s="4"/>
      <c r="W229" s="4" t="s">
        <v>24</v>
      </c>
      <c r="X229" s="4"/>
      <c r="Y229" s="4" t="s">
        <v>24</v>
      </c>
    </row>
    <row r="230" spans="1:25" ht="15.75" thickBot="1" x14ac:dyDescent="0.3">
      <c r="A230" s="1">
        <v>220</v>
      </c>
      <c r="B230" t="s">
        <v>4753</v>
      </c>
      <c r="C230" s="4" t="s">
        <v>26</v>
      </c>
      <c r="D230" s="4"/>
      <c r="E230" s="4" t="s">
        <v>5378</v>
      </c>
      <c r="F230" s="3">
        <v>42957</v>
      </c>
      <c r="G230" s="4" t="s">
        <v>210</v>
      </c>
      <c r="H230" s="4" t="s">
        <v>344</v>
      </c>
      <c r="I230" s="4" t="s">
        <v>212</v>
      </c>
      <c r="J230" s="4" t="s">
        <v>204</v>
      </c>
      <c r="K230" s="4" t="s">
        <v>5784</v>
      </c>
      <c r="L230" s="4" t="s">
        <v>6009</v>
      </c>
      <c r="M230" s="4" t="s">
        <v>271</v>
      </c>
      <c r="N230" s="4" t="s">
        <v>1006</v>
      </c>
      <c r="O230" s="4" t="s">
        <v>224</v>
      </c>
      <c r="P230" s="4">
        <v>86250000</v>
      </c>
      <c r="Q230" s="4">
        <v>86250000</v>
      </c>
      <c r="R230" s="4">
        <v>0</v>
      </c>
      <c r="S230" s="4" t="s">
        <v>216</v>
      </c>
      <c r="T230" s="3" t="s">
        <v>24</v>
      </c>
      <c r="U230" s="4" t="s">
        <v>24</v>
      </c>
      <c r="V230" s="4"/>
      <c r="W230" s="4" t="s">
        <v>24</v>
      </c>
      <c r="X230" s="4"/>
      <c r="Y230" s="4" t="s">
        <v>24</v>
      </c>
    </row>
    <row r="231" spans="1:25" ht="15.75" thickBot="1" x14ac:dyDescent="0.3">
      <c r="A231" s="1">
        <v>221</v>
      </c>
      <c r="B231" t="s">
        <v>4754</v>
      </c>
      <c r="C231" s="4" t="s">
        <v>26</v>
      </c>
      <c r="D231" s="4"/>
      <c r="E231" s="4" t="s">
        <v>5379</v>
      </c>
      <c r="F231" s="3">
        <v>43000</v>
      </c>
      <c r="G231" s="4" t="s">
        <v>210</v>
      </c>
      <c r="H231" s="4" t="s">
        <v>326</v>
      </c>
      <c r="I231" s="4" t="s">
        <v>212</v>
      </c>
      <c r="J231" s="4" t="s">
        <v>204</v>
      </c>
      <c r="K231" s="4" t="s">
        <v>5810</v>
      </c>
      <c r="L231" s="4" t="s">
        <v>6010</v>
      </c>
      <c r="M231" s="4" t="s">
        <v>222</v>
      </c>
      <c r="N231" s="4" t="s">
        <v>486</v>
      </c>
      <c r="O231" s="4" t="s">
        <v>206</v>
      </c>
      <c r="P231" s="4">
        <v>114413357</v>
      </c>
      <c r="Q231" s="4">
        <v>114413357</v>
      </c>
      <c r="R231" s="4">
        <v>85000000</v>
      </c>
      <c r="S231" s="4" t="s">
        <v>216</v>
      </c>
      <c r="T231" s="3" t="s">
        <v>24</v>
      </c>
      <c r="U231" s="4" t="s">
        <v>24</v>
      </c>
      <c r="V231" s="4"/>
      <c r="W231" s="4" t="s">
        <v>24</v>
      </c>
      <c r="X231" s="4"/>
      <c r="Y231" s="4" t="s">
        <v>24</v>
      </c>
    </row>
    <row r="232" spans="1:25" ht="15.75" thickBot="1" x14ac:dyDescent="0.3">
      <c r="A232" s="1">
        <v>222</v>
      </c>
      <c r="B232" t="s">
        <v>4755</v>
      </c>
      <c r="C232" s="4" t="s">
        <v>26</v>
      </c>
      <c r="D232" s="4"/>
      <c r="E232" s="4" t="s">
        <v>6410</v>
      </c>
      <c r="F232" s="3">
        <v>43049</v>
      </c>
      <c r="G232" s="4" t="s">
        <v>210</v>
      </c>
      <c r="H232" s="4" t="s">
        <v>344</v>
      </c>
      <c r="I232" s="4" t="s">
        <v>212</v>
      </c>
      <c r="J232" s="4" t="s">
        <v>204</v>
      </c>
      <c r="K232" s="4" t="s">
        <v>5784</v>
      </c>
      <c r="L232" s="4" t="s">
        <v>6011</v>
      </c>
      <c r="M232" s="4" t="s">
        <v>214</v>
      </c>
      <c r="N232" s="4" t="s">
        <v>463</v>
      </c>
      <c r="O232" s="4" t="s">
        <v>224</v>
      </c>
      <c r="P232" s="4">
        <v>75495000</v>
      </c>
      <c r="Q232" s="4">
        <v>75495000</v>
      </c>
      <c r="R232" s="4">
        <v>0</v>
      </c>
      <c r="S232" s="4" t="s">
        <v>216</v>
      </c>
      <c r="T232" s="3" t="s">
        <v>24</v>
      </c>
      <c r="U232" s="4" t="s">
        <v>24</v>
      </c>
      <c r="V232" s="4"/>
      <c r="W232" s="4" t="s">
        <v>24</v>
      </c>
      <c r="X232" s="4"/>
      <c r="Y232" s="4" t="s">
        <v>24</v>
      </c>
    </row>
    <row r="233" spans="1:25" ht="15.75" thickBot="1" x14ac:dyDescent="0.3">
      <c r="A233" s="1">
        <v>223</v>
      </c>
      <c r="B233" t="s">
        <v>4756</v>
      </c>
      <c r="C233" s="4" t="s">
        <v>26</v>
      </c>
      <c r="D233" s="4"/>
      <c r="E233" s="4" t="s">
        <v>5380</v>
      </c>
      <c r="F233" s="3">
        <v>43017</v>
      </c>
      <c r="G233" s="4" t="s">
        <v>210</v>
      </c>
      <c r="H233" s="4" t="s">
        <v>344</v>
      </c>
      <c r="I233" s="4" t="s">
        <v>212</v>
      </c>
      <c r="J233" s="4" t="s">
        <v>204</v>
      </c>
      <c r="K233" s="4" t="s">
        <v>5798</v>
      </c>
      <c r="L233" s="4" t="s">
        <v>6012</v>
      </c>
      <c r="M233" s="4" t="s">
        <v>214</v>
      </c>
      <c r="N233" s="4" t="s">
        <v>463</v>
      </c>
      <c r="O233" s="4" t="s">
        <v>235</v>
      </c>
      <c r="P233" s="4">
        <v>444000000</v>
      </c>
      <c r="Q233" s="4">
        <v>444000000</v>
      </c>
      <c r="R233" s="4">
        <v>0</v>
      </c>
      <c r="S233" s="4" t="s">
        <v>216</v>
      </c>
      <c r="T233" s="3" t="s">
        <v>24</v>
      </c>
      <c r="U233" s="4" t="s">
        <v>24</v>
      </c>
      <c r="V233" s="4"/>
      <c r="W233" s="4" t="s">
        <v>24</v>
      </c>
      <c r="X233" s="4"/>
      <c r="Y233" s="4" t="s">
        <v>24</v>
      </c>
    </row>
    <row r="234" spans="1:25" ht="15.75" thickBot="1" x14ac:dyDescent="0.3">
      <c r="A234" s="1">
        <v>224</v>
      </c>
      <c r="B234" t="s">
        <v>4757</v>
      </c>
      <c r="C234" s="4" t="s">
        <v>26</v>
      </c>
      <c r="D234" s="4"/>
      <c r="E234" s="4" t="s">
        <v>5381</v>
      </c>
      <c r="F234" s="3">
        <v>43059</v>
      </c>
      <c r="G234" s="4" t="s">
        <v>210</v>
      </c>
      <c r="H234" s="4" t="s">
        <v>326</v>
      </c>
      <c r="I234" s="4" t="s">
        <v>212</v>
      </c>
      <c r="J234" s="4" t="s">
        <v>204</v>
      </c>
      <c r="K234" s="4" t="s">
        <v>5784</v>
      </c>
      <c r="L234" s="4" t="s">
        <v>6013</v>
      </c>
      <c r="M234" s="4" t="s">
        <v>214</v>
      </c>
      <c r="N234" s="4" t="s">
        <v>463</v>
      </c>
      <c r="O234" s="4" t="s">
        <v>206</v>
      </c>
      <c r="P234" s="4">
        <v>86871000</v>
      </c>
      <c r="Q234" s="4">
        <v>86871000</v>
      </c>
      <c r="R234" s="4">
        <v>0</v>
      </c>
      <c r="S234" s="4" t="s">
        <v>216</v>
      </c>
      <c r="T234" s="3" t="s">
        <v>24</v>
      </c>
      <c r="U234" s="4" t="s">
        <v>24</v>
      </c>
      <c r="V234" s="4"/>
      <c r="W234" s="4" t="s">
        <v>24</v>
      </c>
      <c r="X234" s="4"/>
      <c r="Y234" s="4" t="s">
        <v>24</v>
      </c>
    </row>
    <row r="235" spans="1:25" ht="15.75" thickBot="1" x14ac:dyDescent="0.3">
      <c r="A235" s="1">
        <v>225</v>
      </c>
      <c r="B235" t="s">
        <v>4758</v>
      </c>
      <c r="C235" s="4" t="s">
        <v>26</v>
      </c>
      <c r="D235" s="4"/>
      <c r="E235" s="4" t="s">
        <v>5382</v>
      </c>
      <c r="F235" s="3">
        <v>43042</v>
      </c>
      <c r="G235" s="4" t="s">
        <v>210</v>
      </c>
      <c r="H235" s="4" t="s">
        <v>344</v>
      </c>
      <c r="I235" s="4" t="s">
        <v>212</v>
      </c>
      <c r="J235" s="4" t="s">
        <v>204</v>
      </c>
      <c r="K235" s="4" t="s">
        <v>5791</v>
      </c>
      <c r="L235" s="4" t="s">
        <v>6014</v>
      </c>
      <c r="M235" s="4" t="s">
        <v>205</v>
      </c>
      <c r="N235" s="4" t="s">
        <v>321</v>
      </c>
      <c r="O235" s="4" t="s">
        <v>206</v>
      </c>
      <c r="P235" s="4">
        <v>375511060</v>
      </c>
      <c r="Q235" s="4">
        <v>375511060</v>
      </c>
      <c r="R235" s="4">
        <v>0</v>
      </c>
      <c r="S235" s="4" t="s">
        <v>216</v>
      </c>
      <c r="T235" s="3" t="s">
        <v>24</v>
      </c>
      <c r="U235" s="4" t="s">
        <v>24</v>
      </c>
      <c r="V235" s="4"/>
      <c r="W235" s="4" t="s">
        <v>24</v>
      </c>
      <c r="X235" s="4"/>
      <c r="Y235" s="4" t="s">
        <v>24</v>
      </c>
    </row>
    <row r="236" spans="1:25" ht="15.75" thickBot="1" x14ac:dyDescent="0.3">
      <c r="A236" s="1">
        <v>226</v>
      </c>
      <c r="B236" t="s">
        <v>4759</v>
      </c>
      <c r="C236" s="4" t="s">
        <v>26</v>
      </c>
      <c r="D236" s="4"/>
      <c r="E236" s="4" t="s">
        <v>5383</v>
      </c>
      <c r="F236" s="3">
        <v>42998</v>
      </c>
      <c r="G236" s="4" t="s">
        <v>210</v>
      </c>
      <c r="H236" s="4" t="s">
        <v>344</v>
      </c>
      <c r="I236" s="4" t="s">
        <v>212</v>
      </c>
      <c r="J236" s="4" t="s">
        <v>204</v>
      </c>
      <c r="K236" s="4" t="s">
        <v>5791</v>
      </c>
      <c r="L236" s="4" t="s">
        <v>6015</v>
      </c>
      <c r="M236" s="4" t="s">
        <v>271</v>
      </c>
      <c r="N236" s="4" t="s">
        <v>1006</v>
      </c>
      <c r="O236" s="4" t="s">
        <v>224</v>
      </c>
      <c r="P236" s="4">
        <v>168525000</v>
      </c>
      <c r="Q236" s="4">
        <v>168525000</v>
      </c>
      <c r="R236" s="4">
        <v>0</v>
      </c>
      <c r="S236" s="4" t="s">
        <v>216</v>
      </c>
      <c r="T236" s="3" t="s">
        <v>24</v>
      </c>
      <c r="U236" s="4" t="s">
        <v>24</v>
      </c>
      <c r="V236" s="4"/>
      <c r="W236" s="4" t="s">
        <v>24</v>
      </c>
      <c r="X236" s="4"/>
      <c r="Y236" s="4" t="s">
        <v>24</v>
      </c>
    </row>
    <row r="237" spans="1:25" ht="15.75" thickBot="1" x14ac:dyDescent="0.3">
      <c r="A237" s="1">
        <v>227</v>
      </c>
      <c r="B237" t="s">
        <v>4760</v>
      </c>
      <c r="C237" s="4" t="s">
        <v>26</v>
      </c>
      <c r="D237" s="4"/>
      <c r="E237" s="4" t="s">
        <v>5384</v>
      </c>
      <c r="F237" s="3">
        <v>43070</v>
      </c>
      <c r="G237" s="4" t="s">
        <v>210</v>
      </c>
      <c r="H237" s="4" t="s">
        <v>344</v>
      </c>
      <c r="I237" s="4" t="s">
        <v>212</v>
      </c>
      <c r="J237" s="4" t="s">
        <v>204</v>
      </c>
      <c r="K237" s="4" t="s">
        <v>5784</v>
      </c>
      <c r="L237" s="4" t="s">
        <v>6016</v>
      </c>
      <c r="M237" s="4" t="s">
        <v>214</v>
      </c>
      <c r="N237" s="4" t="s">
        <v>463</v>
      </c>
      <c r="O237" s="4" t="s">
        <v>224</v>
      </c>
      <c r="P237" s="4">
        <v>178309459</v>
      </c>
      <c r="Q237" s="4">
        <v>178309459</v>
      </c>
      <c r="R237" s="4">
        <v>0</v>
      </c>
      <c r="S237" s="4" t="s">
        <v>216</v>
      </c>
      <c r="T237" s="3" t="s">
        <v>24</v>
      </c>
      <c r="U237" s="4" t="s">
        <v>24</v>
      </c>
      <c r="V237" s="4"/>
      <c r="W237" s="4" t="s">
        <v>24</v>
      </c>
      <c r="X237" s="4"/>
      <c r="Y237" s="4" t="s">
        <v>24</v>
      </c>
    </row>
    <row r="238" spans="1:25" ht="15.75" thickBot="1" x14ac:dyDescent="0.3">
      <c r="A238" s="1">
        <v>228</v>
      </c>
      <c r="B238" t="s">
        <v>4761</v>
      </c>
      <c r="C238" s="4" t="s">
        <v>26</v>
      </c>
      <c r="D238" s="4"/>
      <c r="E238" s="4" t="s">
        <v>5385</v>
      </c>
      <c r="F238" s="3">
        <v>43063</v>
      </c>
      <c r="G238" s="4" t="s">
        <v>210</v>
      </c>
      <c r="H238" s="4" t="s">
        <v>326</v>
      </c>
      <c r="I238" s="4" t="s">
        <v>212</v>
      </c>
      <c r="J238" s="4" t="s">
        <v>204</v>
      </c>
      <c r="K238" s="4" t="s">
        <v>5885</v>
      </c>
      <c r="L238" s="4" t="s">
        <v>6017</v>
      </c>
      <c r="M238" s="4" t="s">
        <v>222</v>
      </c>
      <c r="N238" s="4" t="s">
        <v>486</v>
      </c>
      <c r="O238" s="4" t="s">
        <v>206</v>
      </c>
      <c r="P238" s="4">
        <v>34472500</v>
      </c>
      <c r="Q238" s="4">
        <v>34472500</v>
      </c>
      <c r="R238" s="4">
        <v>43260725</v>
      </c>
      <c r="S238" s="4" t="s">
        <v>216</v>
      </c>
      <c r="T238" s="3" t="s">
        <v>24</v>
      </c>
      <c r="U238" s="4" t="s">
        <v>24</v>
      </c>
      <c r="V238" s="4"/>
      <c r="W238" s="4" t="s">
        <v>24</v>
      </c>
      <c r="X238" s="4"/>
      <c r="Y238" s="4" t="s">
        <v>24</v>
      </c>
    </row>
    <row r="239" spans="1:25" ht="15.75" thickBot="1" x14ac:dyDescent="0.3">
      <c r="A239" s="1">
        <v>229</v>
      </c>
      <c r="B239" t="s">
        <v>4762</v>
      </c>
      <c r="C239" s="4" t="s">
        <v>26</v>
      </c>
      <c r="D239" s="4"/>
      <c r="E239" s="4" t="s">
        <v>5386</v>
      </c>
      <c r="F239" s="3">
        <v>43068</v>
      </c>
      <c r="G239" s="4" t="s">
        <v>210</v>
      </c>
      <c r="H239" s="4" t="s">
        <v>344</v>
      </c>
      <c r="I239" s="4" t="s">
        <v>212</v>
      </c>
      <c r="J239" s="4" t="s">
        <v>204</v>
      </c>
      <c r="K239" s="4" t="s">
        <v>5810</v>
      </c>
      <c r="L239" s="4" t="s">
        <v>6018</v>
      </c>
      <c r="M239" s="4" t="s">
        <v>222</v>
      </c>
      <c r="N239" s="4" t="s">
        <v>486</v>
      </c>
      <c r="O239" s="4" t="s">
        <v>206</v>
      </c>
      <c r="P239" s="4">
        <v>305658032</v>
      </c>
      <c r="Q239" s="4">
        <v>305658032</v>
      </c>
      <c r="R239" s="4">
        <v>0</v>
      </c>
      <c r="S239" s="4" t="s">
        <v>216</v>
      </c>
      <c r="T239" s="3" t="s">
        <v>24</v>
      </c>
      <c r="U239" s="4" t="s">
        <v>24</v>
      </c>
      <c r="V239" s="4"/>
      <c r="W239" s="4" t="s">
        <v>24</v>
      </c>
      <c r="X239" s="4"/>
      <c r="Y239" s="4" t="s">
        <v>24</v>
      </c>
    </row>
    <row r="240" spans="1:25" ht="15.75" thickBot="1" x14ac:dyDescent="0.3">
      <c r="A240" s="1">
        <v>230</v>
      </c>
      <c r="B240" t="s">
        <v>4763</v>
      </c>
      <c r="C240" s="4" t="s">
        <v>26</v>
      </c>
      <c r="D240" s="4"/>
      <c r="E240" s="4" t="s">
        <v>5387</v>
      </c>
      <c r="F240" s="3">
        <v>43122</v>
      </c>
      <c r="G240" s="4" t="s">
        <v>210</v>
      </c>
      <c r="H240" s="4" t="s">
        <v>344</v>
      </c>
      <c r="I240" s="4" t="s">
        <v>212</v>
      </c>
      <c r="J240" s="4" t="s">
        <v>204</v>
      </c>
      <c r="K240" s="4" t="s">
        <v>5810</v>
      </c>
      <c r="L240" s="4" t="s">
        <v>6019</v>
      </c>
      <c r="M240" s="4" t="s">
        <v>214</v>
      </c>
      <c r="N240" s="4" t="s">
        <v>463</v>
      </c>
      <c r="O240" s="4" t="s">
        <v>235</v>
      </c>
      <c r="P240" s="4">
        <v>210000000</v>
      </c>
      <c r="Q240" s="4">
        <v>210000000</v>
      </c>
      <c r="R240" s="4">
        <v>0</v>
      </c>
      <c r="S240" s="4" t="s">
        <v>216</v>
      </c>
      <c r="T240" s="3" t="s">
        <v>24</v>
      </c>
      <c r="U240" s="4" t="s">
        <v>24</v>
      </c>
      <c r="V240" s="4"/>
      <c r="W240" s="4" t="s">
        <v>24</v>
      </c>
      <c r="X240" s="4"/>
      <c r="Y240" s="4" t="s">
        <v>24</v>
      </c>
    </row>
    <row r="241" spans="1:25" s="8" customFormat="1" ht="15.75" thickBot="1" x14ac:dyDescent="0.3">
      <c r="A241" s="7">
        <v>231</v>
      </c>
      <c r="B241" s="8" t="s">
        <v>4764</v>
      </c>
      <c r="C241" s="9" t="s">
        <v>26</v>
      </c>
      <c r="D241" s="9"/>
      <c r="E241" s="9" t="s">
        <v>5388</v>
      </c>
      <c r="F241" s="10">
        <v>42020</v>
      </c>
      <c r="G241" s="9" t="s">
        <v>226</v>
      </c>
      <c r="H241" s="9" t="s">
        <v>330</v>
      </c>
      <c r="I241" s="9" t="s">
        <v>212</v>
      </c>
      <c r="J241" s="9" t="s">
        <v>204</v>
      </c>
      <c r="K241" s="9" t="s">
        <v>5798</v>
      </c>
      <c r="L241" s="9" t="s">
        <v>6020</v>
      </c>
      <c r="M241" s="9" t="s">
        <v>222</v>
      </c>
      <c r="N241" s="9" t="s">
        <v>486</v>
      </c>
      <c r="O241" s="9" t="s">
        <v>206</v>
      </c>
      <c r="P241" s="9">
        <v>37168150</v>
      </c>
      <c r="Q241" s="9">
        <v>37168150</v>
      </c>
      <c r="R241" s="9">
        <v>0</v>
      </c>
      <c r="S241" s="9" t="s">
        <v>216</v>
      </c>
      <c r="T241" s="10" t="s">
        <v>24</v>
      </c>
      <c r="U241" s="9" t="s">
        <v>24</v>
      </c>
      <c r="V241" s="9"/>
      <c r="W241" s="9" t="s">
        <v>24</v>
      </c>
      <c r="X241" s="9"/>
      <c r="Y241" s="9" t="s">
        <v>24</v>
      </c>
    </row>
    <row r="242" spans="1:25" ht="15.75" thickBot="1" x14ac:dyDescent="0.3">
      <c r="A242" s="1">
        <v>232</v>
      </c>
      <c r="B242" t="s">
        <v>4765</v>
      </c>
      <c r="C242" s="4" t="s">
        <v>26</v>
      </c>
      <c r="D242" s="4"/>
      <c r="E242" s="4" t="s">
        <v>5389</v>
      </c>
      <c r="F242" s="3">
        <v>43143</v>
      </c>
      <c r="G242" s="4" t="s">
        <v>210</v>
      </c>
      <c r="H242" s="4" t="s">
        <v>344</v>
      </c>
      <c r="I242" s="4" t="s">
        <v>212</v>
      </c>
      <c r="J242" s="4" t="s">
        <v>204</v>
      </c>
      <c r="K242" s="4" t="s">
        <v>5810</v>
      </c>
      <c r="L242" s="4" t="s">
        <v>6021</v>
      </c>
      <c r="M242" s="4" t="s">
        <v>205</v>
      </c>
      <c r="N242" s="4" t="s">
        <v>321</v>
      </c>
      <c r="O242" s="4" t="s">
        <v>224</v>
      </c>
      <c r="P242" s="4">
        <v>7676971112</v>
      </c>
      <c r="Q242" s="4">
        <v>7676971112</v>
      </c>
      <c r="R242" s="4">
        <v>0</v>
      </c>
      <c r="S242" s="4" t="s">
        <v>216</v>
      </c>
      <c r="T242" s="3" t="s">
        <v>24</v>
      </c>
      <c r="U242" s="4" t="s">
        <v>24</v>
      </c>
      <c r="V242" s="4"/>
      <c r="W242" s="4" t="s">
        <v>24</v>
      </c>
      <c r="X242" s="4"/>
      <c r="Y242" s="4" t="s">
        <v>24</v>
      </c>
    </row>
    <row r="243" spans="1:25" ht="15.75" thickBot="1" x14ac:dyDescent="0.3">
      <c r="A243" s="1">
        <v>233</v>
      </c>
      <c r="B243" t="s">
        <v>4766</v>
      </c>
      <c r="C243" s="4" t="s">
        <v>26</v>
      </c>
      <c r="D243" s="4"/>
      <c r="E243" s="4" t="s">
        <v>5390</v>
      </c>
      <c r="F243" s="3">
        <v>43173</v>
      </c>
      <c r="G243" s="4" t="s">
        <v>210</v>
      </c>
      <c r="H243" s="4" t="s">
        <v>344</v>
      </c>
      <c r="I243" s="4" t="s">
        <v>212</v>
      </c>
      <c r="J243" s="4" t="s">
        <v>204</v>
      </c>
      <c r="K243" s="4" t="s">
        <v>5810</v>
      </c>
      <c r="L243" s="4" t="s">
        <v>6022</v>
      </c>
      <c r="M243" s="4" t="s">
        <v>222</v>
      </c>
      <c r="N243" s="4" t="s">
        <v>486</v>
      </c>
      <c r="O243" s="4" t="s">
        <v>206</v>
      </c>
      <c r="P243" s="4">
        <v>2094780650</v>
      </c>
      <c r="Q243" s="4">
        <v>2094780650</v>
      </c>
      <c r="R243" s="4">
        <v>0</v>
      </c>
      <c r="S243" s="4" t="s">
        <v>216</v>
      </c>
      <c r="T243" s="3" t="s">
        <v>24</v>
      </c>
      <c r="U243" s="4" t="s">
        <v>24</v>
      </c>
      <c r="V243" s="4"/>
      <c r="W243" s="4" t="s">
        <v>24</v>
      </c>
      <c r="X243" s="4"/>
      <c r="Y243" s="4" t="s">
        <v>24</v>
      </c>
    </row>
    <row r="244" spans="1:25" ht="15.75" thickBot="1" x14ac:dyDescent="0.3">
      <c r="A244" s="1">
        <v>234</v>
      </c>
      <c r="B244" t="s">
        <v>4767</v>
      </c>
      <c r="C244" s="4" t="s">
        <v>26</v>
      </c>
      <c r="D244" s="4"/>
      <c r="E244" s="4" t="s">
        <v>5391</v>
      </c>
      <c r="F244" s="3">
        <v>43017</v>
      </c>
      <c r="G244" s="4" t="s">
        <v>201</v>
      </c>
      <c r="H244" s="4" t="s">
        <v>211</v>
      </c>
      <c r="I244" s="4" t="s">
        <v>212</v>
      </c>
      <c r="J244" s="4" t="s">
        <v>204</v>
      </c>
      <c r="K244" s="4" t="s">
        <v>5782</v>
      </c>
      <c r="L244" s="4" t="s">
        <v>6023</v>
      </c>
      <c r="M244" s="4" t="s">
        <v>234</v>
      </c>
      <c r="N244" s="4" t="s">
        <v>659</v>
      </c>
      <c r="O244" s="4" t="s">
        <v>224</v>
      </c>
      <c r="P244" s="4">
        <v>2769079744</v>
      </c>
      <c r="Q244" s="4">
        <v>2769079744</v>
      </c>
      <c r="R244" s="4">
        <v>0</v>
      </c>
      <c r="S244" s="4" t="s">
        <v>216</v>
      </c>
      <c r="T244" s="3" t="s">
        <v>24</v>
      </c>
      <c r="U244" s="4" t="s">
        <v>24</v>
      </c>
      <c r="V244" s="4"/>
      <c r="W244" s="4" t="s">
        <v>24</v>
      </c>
      <c r="X244" s="4"/>
      <c r="Y244" s="4" t="s">
        <v>24</v>
      </c>
    </row>
    <row r="245" spans="1:25" ht="15.75" thickBot="1" x14ac:dyDescent="0.3">
      <c r="A245" s="1">
        <v>235</v>
      </c>
      <c r="B245" t="s">
        <v>4768</v>
      </c>
      <c r="C245" s="4" t="s">
        <v>26</v>
      </c>
      <c r="D245" s="4"/>
      <c r="E245" s="4" t="s">
        <v>5392</v>
      </c>
      <c r="F245" s="3">
        <v>43208</v>
      </c>
      <c r="G245" s="4" t="s">
        <v>210</v>
      </c>
      <c r="H245" s="4" t="s">
        <v>344</v>
      </c>
      <c r="I245" s="4" t="s">
        <v>212</v>
      </c>
      <c r="J245" s="4" t="s">
        <v>204</v>
      </c>
      <c r="K245" s="4" t="s">
        <v>5782</v>
      </c>
      <c r="L245" s="4" t="s">
        <v>6024</v>
      </c>
      <c r="M245" s="4" t="s">
        <v>222</v>
      </c>
      <c r="N245" s="4" t="s">
        <v>486</v>
      </c>
      <c r="O245" s="4" t="s">
        <v>224</v>
      </c>
      <c r="P245" s="4">
        <v>1033603342</v>
      </c>
      <c r="Q245" s="4">
        <v>1033603342</v>
      </c>
      <c r="R245" s="4">
        <v>0</v>
      </c>
      <c r="S245" s="4" t="s">
        <v>216</v>
      </c>
      <c r="T245" s="3" t="s">
        <v>24</v>
      </c>
      <c r="U245" s="4" t="s">
        <v>24</v>
      </c>
      <c r="V245" s="4"/>
      <c r="W245" s="4" t="s">
        <v>24</v>
      </c>
      <c r="X245" s="4"/>
      <c r="Y245" s="4" t="s">
        <v>24</v>
      </c>
    </row>
    <row r="246" spans="1:25" ht="15.75" thickBot="1" x14ac:dyDescent="0.3">
      <c r="A246" s="1">
        <v>236</v>
      </c>
      <c r="B246" t="s">
        <v>4769</v>
      </c>
      <c r="C246" s="4" t="s">
        <v>26</v>
      </c>
      <c r="D246" s="4"/>
      <c r="E246" s="4" t="s">
        <v>5393</v>
      </c>
      <c r="F246" s="3">
        <v>41340</v>
      </c>
      <c r="G246" s="4" t="s">
        <v>210</v>
      </c>
      <c r="H246" s="4" t="s">
        <v>344</v>
      </c>
      <c r="I246" s="4" t="s">
        <v>212</v>
      </c>
      <c r="J246" s="4" t="s">
        <v>213</v>
      </c>
      <c r="K246" s="4" t="s">
        <v>5795</v>
      </c>
      <c r="L246" s="4" t="s">
        <v>6025</v>
      </c>
      <c r="M246" s="4" t="s">
        <v>222</v>
      </c>
      <c r="N246" s="4" t="s">
        <v>486</v>
      </c>
      <c r="O246" s="4" t="s">
        <v>235</v>
      </c>
      <c r="P246" s="4">
        <v>21550245682</v>
      </c>
      <c r="Q246" s="4">
        <v>21550245682</v>
      </c>
      <c r="R246" s="4">
        <v>0</v>
      </c>
      <c r="S246" s="4" t="s">
        <v>216</v>
      </c>
      <c r="T246" s="3" t="s">
        <v>24</v>
      </c>
      <c r="U246" s="4" t="s">
        <v>24</v>
      </c>
      <c r="V246" s="4"/>
      <c r="W246" s="4" t="s">
        <v>24</v>
      </c>
      <c r="X246" s="4"/>
      <c r="Y246" s="4" t="s">
        <v>24</v>
      </c>
    </row>
    <row r="247" spans="1:25" ht="15.75" thickBot="1" x14ac:dyDescent="0.3">
      <c r="A247" s="1">
        <v>237</v>
      </c>
      <c r="B247" t="s">
        <v>4770</v>
      </c>
      <c r="C247" s="4" t="s">
        <v>26</v>
      </c>
      <c r="D247" s="4"/>
      <c r="E247" s="4" t="s">
        <v>5394</v>
      </c>
      <c r="F247" s="3">
        <v>43217</v>
      </c>
      <c r="G247" s="4" t="s">
        <v>210</v>
      </c>
      <c r="H247" s="4" t="s">
        <v>344</v>
      </c>
      <c r="I247" s="4" t="s">
        <v>212</v>
      </c>
      <c r="J247" s="4" t="s">
        <v>204</v>
      </c>
      <c r="K247" s="4" t="s">
        <v>5782</v>
      </c>
      <c r="L247" s="4" t="s">
        <v>6026</v>
      </c>
      <c r="M247" s="4" t="s">
        <v>205</v>
      </c>
      <c r="N247" s="4" t="s">
        <v>321</v>
      </c>
      <c r="O247" s="4" t="s">
        <v>206</v>
      </c>
      <c r="P247" s="4">
        <v>52617241558</v>
      </c>
      <c r="Q247" s="4">
        <v>52617241558</v>
      </c>
      <c r="R247" s="4">
        <v>0</v>
      </c>
      <c r="S247" s="4" t="s">
        <v>216</v>
      </c>
      <c r="T247" s="3" t="s">
        <v>24</v>
      </c>
      <c r="U247" s="4" t="s">
        <v>24</v>
      </c>
      <c r="V247" s="4"/>
      <c r="W247" s="4" t="s">
        <v>24</v>
      </c>
      <c r="X247" s="4"/>
      <c r="Y247" s="4" t="s">
        <v>24</v>
      </c>
    </row>
    <row r="248" spans="1:25" ht="15.75" thickBot="1" x14ac:dyDescent="0.3">
      <c r="A248" s="1">
        <v>238</v>
      </c>
      <c r="B248" t="s">
        <v>4771</v>
      </c>
      <c r="C248" s="4" t="s">
        <v>26</v>
      </c>
      <c r="D248" s="4"/>
      <c r="E248" s="4" t="s">
        <v>5395</v>
      </c>
      <c r="F248" s="3">
        <v>43229</v>
      </c>
      <c r="G248" s="4" t="s">
        <v>210</v>
      </c>
      <c r="H248" s="4" t="s">
        <v>344</v>
      </c>
      <c r="I248" s="4" t="s">
        <v>212</v>
      </c>
      <c r="J248" s="4" t="s">
        <v>204</v>
      </c>
      <c r="K248" s="4" t="s">
        <v>5810</v>
      </c>
      <c r="L248" s="4" t="s">
        <v>6027</v>
      </c>
      <c r="M248" s="4" t="s">
        <v>222</v>
      </c>
      <c r="N248" s="4" t="s">
        <v>486</v>
      </c>
      <c r="O248" s="4" t="s">
        <v>206</v>
      </c>
      <c r="P248" s="4">
        <v>682740000000</v>
      </c>
      <c r="Q248" s="4">
        <v>682740000000</v>
      </c>
      <c r="R248" s="4">
        <v>0</v>
      </c>
      <c r="S248" s="4" t="s">
        <v>216</v>
      </c>
      <c r="T248" s="3" t="s">
        <v>24</v>
      </c>
      <c r="U248" s="4" t="s">
        <v>24</v>
      </c>
      <c r="V248" s="4"/>
      <c r="W248" s="4" t="s">
        <v>24</v>
      </c>
      <c r="X248" s="4"/>
      <c r="Y248" s="4" t="s">
        <v>24</v>
      </c>
    </row>
    <row r="249" spans="1:25" ht="15.75" thickBot="1" x14ac:dyDescent="0.3">
      <c r="A249" s="1">
        <v>239</v>
      </c>
      <c r="B249" t="s">
        <v>4772</v>
      </c>
      <c r="C249" s="4" t="s">
        <v>26</v>
      </c>
      <c r="D249" s="4"/>
      <c r="E249" s="4" t="s">
        <v>5396</v>
      </c>
      <c r="F249" s="3">
        <v>42998</v>
      </c>
      <c r="G249" s="4" t="s">
        <v>210</v>
      </c>
      <c r="H249" s="4" t="s">
        <v>342</v>
      </c>
      <c r="I249" s="4" t="s">
        <v>212</v>
      </c>
      <c r="J249" s="4" t="s">
        <v>213</v>
      </c>
      <c r="K249" s="4" t="s">
        <v>5795</v>
      </c>
      <c r="L249" s="4" t="s">
        <v>6028</v>
      </c>
      <c r="M249" s="4" t="s">
        <v>263</v>
      </c>
      <c r="N249" s="4" t="s">
        <v>952</v>
      </c>
      <c r="O249" s="4" t="s">
        <v>206</v>
      </c>
      <c r="P249" s="4">
        <v>2823780</v>
      </c>
      <c r="Q249" s="4">
        <v>2823780</v>
      </c>
      <c r="R249" s="4">
        <v>0</v>
      </c>
      <c r="S249" s="4" t="s">
        <v>216</v>
      </c>
      <c r="T249" s="3" t="s">
        <v>24</v>
      </c>
      <c r="U249" s="4" t="s">
        <v>24</v>
      </c>
      <c r="V249" s="4"/>
      <c r="W249" s="4" t="s">
        <v>24</v>
      </c>
      <c r="X249" s="4"/>
      <c r="Y249" s="4" t="s">
        <v>24</v>
      </c>
    </row>
    <row r="250" spans="1:25" ht="15.75" thickBot="1" x14ac:dyDescent="0.3">
      <c r="A250" s="1">
        <v>240</v>
      </c>
      <c r="B250" t="s">
        <v>4773</v>
      </c>
      <c r="C250" s="4" t="s">
        <v>26</v>
      </c>
      <c r="D250" s="4"/>
      <c r="E250" s="4" t="s">
        <v>5397</v>
      </c>
      <c r="F250" s="3">
        <v>42888</v>
      </c>
      <c r="G250" s="4" t="s">
        <v>210</v>
      </c>
      <c r="H250" s="4" t="s">
        <v>324</v>
      </c>
      <c r="I250" s="4" t="s">
        <v>212</v>
      </c>
      <c r="J250" s="4" t="s">
        <v>204</v>
      </c>
      <c r="K250" s="4" t="s">
        <v>5810</v>
      </c>
      <c r="L250" s="4" t="s">
        <v>6029</v>
      </c>
      <c r="M250" s="4" t="s">
        <v>222</v>
      </c>
      <c r="N250" s="4" t="s">
        <v>486</v>
      </c>
      <c r="O250" s="4" t="s">
        <v>235</v>
      </c>
      <c r="P250" s="4">
        <v>0</v>
      </c>
      <c r="Q250" s="4">
        <v>0</v>
      </c>
      <c r="R250" s="4">
        <v>0</v>
      </c>
      <c r="S250" s="4" t="s">
        <v>216</v>
      </c>
      <c r="T250" s="3" t="s">
        <v>24</v>
      </c>
      <c r="U250" s="4" t="s">
        <v>24</v>
      </c>
      <c r="V250" s="4"/>
      <c r="W250" s="4" t="s">
        <v>24</v>
      </c>
      <c r="X250" s="4"/>
      <c r="Y250" s="4" t="s">
        <v>24</v>
      </c>
    </row>
    <row r="251" spans="1:25" ht="15.75" thickBot="1" x14ac:dyDescent="0.3">
      <c r="A251" s="1">
        <v>241</v>
      </c>
      <c r="B251" t="s">
        <v>4774</v>
      </c>
      <c r="C251" s="4" t="s">
        <v>26</v>
      </c>
      <c r="D251" s="4"/>
      <c r="E251" s="4" t="s">
        <v>5398</v>
      </c>
      <c r="F251" s="3">
        <v>43249</v>
      </c>
      <c r="G251" s="4" t="s">
        <v>210</v>
      </c>
      <c r="H251" s="4" t="s">
        <v>344</v>
      </c>
      <c r="I251" s="4" t="s">
        <v>212</v>
      </c>
      <c r="J251" s="4" t="s">
        <v>204</v>
      </c>
      <c r="K251" s="4" t="s">
        <v>5810</v>
      </c>
      <c r="L251" s="4" t="s">
        <v>6030</v>
      </c>
      <c r="M251" s="4" t="s">
        <v>205</v>
      </c>
      <c r="N251" s="4" t="s">
        <v>321</v>
      </c>
      <c r="O251" s="4" t="s">
        <v>230</v>
      </c>
      <c r="P251" s="4">
        <v>2676610074</v>
      </c>
      <c r="Q251" s="4">
        <v>2676610074</v>
      </c>
      <c r="R251" s="4">
        <v>0</v>
      </c>
      <c r="S251" s="4" t="s">
        <v>216</v>
      </c>
      <c r="T251" s="3" t="s">
        <v>24</v>
      </c>
      <c r="U251" s="4" t="s">
        <v>24</v>
      </c>
      <c r="V251" s="4"/>
      <c r="W251" s="4" t="s">
        <v>24</v>
      </c>
      <c r="X251" s="4"/>
      <c r="Y251" s="4" t="s">
        <v>24</v>
      </c>
    </row>
    <row r="252" spans="1:25" ht="15.75" thickBot="1" x14ac:dyDescent="0.3">
      <c r="A252" s="1">
        <v>242</v>
      </c>
      <c r="B252" t="s">
        <v>4775</v>
      </c>
      <c r="C252" s="4" t="s">
        <v>26</v>
      </c>
      <c r="D252" s="4"/>
      <c r="E252" s="4" t="s">
        <v>5399</v>
      </c>
      <c r="F252" s="3">
        <v>43236</v>
      </c>
      <c r="G252" s="4" t="s">
        <v>210</v>
      </c>
      <c r="H252" s="4" t="s">
        <v>344</v>
      </c>
      <c r="I252" s="4" t="s">
        <v>212</v>
      </c>
      <c r="J252" s="4" t="s">
        <v>204</v>
      </c>
      <c r="K252" s="4" t="s">
        <v>5784</v>
      </c>
      <c r="L252" s="4" t="s">
        <v>6031</v>
      </c>
      <c r="M252" s="4" t="s">
        <v>298</v>
      </c>
      <c r="N252" s="4" t="s">
        <v>1364</v>
      </c>
      <c r="O252" s="4" t="s">
        <v>206</v>
      </c>
      <c r="P252" s="4">
        <v>532950000</v>
      </c>
      <c r="Q252" s="4">
        <v>532950000</v>
      </c>
      <c r="R252" s="4">
        <v>0</v>
      </c>
      <c r="S252" s="4" t="s">
        <v>216</v>
      </c>
      <c r="T252" s="3" t="s">
        <v>24</v>
      </c>
      <c r="U252" s="4" t="s">
        <v>24</v>
      </c>
      <c r="V252" s="4"/>
      <c r="W252" s="4" t="s">
        <v>24</v>
      </c>
      <c r="X252" s="4"/>
      <c r="Y252" s="4" t="s">
        <v>24</v>
      </c>
    </row>
    <row r="253" spans="1:25" ht="15.75" thickBot="1" x14ac:dyDescent="0.3">
      <c r="A253" s="1">
        <v>243</v>
      </c>
      <c r="B253" t="s">
        <v>4776</v>
      </c>
      <c r="C253" s="4" t="s">
        <v>26</v>
      </c>
      <c r="D253" s="4"/>
      <c r="E253" s="4" t="s">
        <v>5400</v>
      </c>
      <c r="F253" s="3">
        <v>43264</v>
      </c>
      <c r="G253" s="4" t="s">
        <v>210</v>
      </c>
      <c r="H253" s="4" t="s">
        <v>344</v>
      </c>
      <c r="I253" s="4" t="s">
        <v>212</v>
      </c>
      <c r="J253" s="4" t="s">
        <v>204</v>
      </c>
      <c r="K253" s="4" t="s">
        <v>5810</v>
      </c>
      <c r="L253" s="4" t="s">
        <v>6032</v>
      </c>
      <c r="M253" s="4" t="s">
        <v>222</v>
      </c>
      <c r="N253" s="4" t="s">
        <v>486</v>
      </c>
      <c r="O253" s="4" t="s">
        <v>206</v>
      </c>
      <c r="P253" s="4">
        <v>804324205</v>
      </c>
      <c r="Q253" s="4">
        <v>804324205</v>
      </c>
      <c r="R253" s="4">
        <v>0</v>
      </c>
      <c r="S253" s="4" t="s">
        <v>216</v>
      </c>
      <c r="T253" s="3" t="s">
        <v>24</v>
      </c>
      <c r="U253" s="4" t="s">
        <v>24</v>
      </c>
      <c r="V253" s="4"/>
      <c r="W253" s="4" t="s">
        <v>24</v>
      </c>
      <c r="X253" s="4"/>
      <c r="Y253" s="4" t="s">
        <v>24</v>
      </c>
    </row>
    <row r="254" spans="1:25" ht="15.75" thickBot="1" x14ac:dyDescent="0.3">
      <c r="A254" s="1">
        <v>244</v>
      </c>
      <c r="B254" t="s">
        <v>4777</v>
      </c>
      <c r="C254" s="4" t="s">
        <v>26</v>
      </c>
      <c r="D254" s="4"/>
      <c r="E254" s="4" t="s">
        <v>5401</v>
      </c>
      <c r="F254" s="3">
        <v>43259</v>
      </c>
      <c r="G254" s="4" t="s">
        <v>210</v>
      </c>
      <c r="H254" s="4" t="s">
        <v>326</v>
      </c>
      <c r="I254" s="4" t="s">
        <v>212</v>
      </c>
      <c r="J254" s="4" t="s">
        <v>204</v>
      </c>
      <c r="K254" s="4" t="s">
        <v>5798</v>
      </c>
      <c r="L254" s="4" t="s">
        <v>6033</v>
      </c>
      <c r="M254" s="4" t="s">
        <v>205</v>
      </c>
      <c r="N254" s="4" t="s">
        <v>321</v>
      </c>
      <c r="O254" s="4" t="s">
        <v>206</v>
      </c>
      <c r="P254" s="4">
        <v>44260000</v>
      </c>
      <c r="Q254" s="4">
        <v>44260000</v>
      </c>
      <c r="R254" s="4">
        <v>0</v>
      </c>
      <c r="S254" s="4" t="s">
        <v>216</v>
      </c>
      <c r="T254" s="3" t="s">
        <v>24</v>
      </c>
      <c r="U254" s="4" t="s">
        <v>24</v>
      </c>
      <c r="V254" s="4"/>
      <c r="W254" s="4" t="s">
        <v>24</v>
      </c>
      <c r="X254" s="4"/>
      <c r="Y254" s="4" t="s">
        <v>24</v>
      </c>
    </row>
    <row r="255" spans="1:25" ht="15.75" thickBot="1" x14ac:dyDescent="0.3">
      <c r="A255" s="1">
        <v>245</v>
      </c>
      <c r="B255" t="s">
        <v>4778</v>
      </c>
      <c r="C255" s="4" t="s">
        <v>26</v>
      </c>
      <c r="D255" s="4"/>
      <c r="E255" s="4" t="s">
        <v>5402</v>
      </c>
      <c r="F255" s="3">
        <v>43250</v>
      </c>
      <c r="G255" s="4" t="s">
        <v>210</v>
      </c>
      <c r="H255" s="4" t="s">
        <v>326</v>
      </c>
      <c r="I255" s="4" t="s">
        <v>212</v>
      </c>
      <c r="J255" s="4" t="s">
        <v>204</v>
      </c>
      <c r="K255" s="4" t="s">
        <v>5798</v>
      </c>
      <c r="L255" s="4" t="s">
        <v>6034</v>
      </c>
      <c r="M255" s="4" t="s">
        <v>222</v>
      </c>
      <c r="N255" s="4" t="s">
        <v>486</v>
      </c>
      <c r="O255" s="4" t="s">
        <v>235</v>
      </c>
      <c r="P255" s="4">
        <v>59017360</v>
      </c>
      <c r="Q255" s="4">
        <v>59017360</v>
      </c>
      <c r="R255" s="4">
        <v>0</v>
      </c>
      <c r="S255" s="4" t="s">
        <v>216</v>
      </c>
      <c r="T255" s="3" t="s">
        <v>24</v>
      </c>
      <c r="U255" s="4" t="s">
        <v>24</v>
      </c>
      <c r="V255" s="4"/>
      <c r="W255" s="4" t="s">
        <v>24</v>
      </c>
      <c r="X255" s="4"/>
      <c r="Y255" s="4" t="s">
        <v>24</v>
      </c>
    </row>
    <row r="256" spans="1:25" ht="15.75" thickBot="1" x14ac:dyDescent="0.3">
      <c r="A256" s="1">
        <v>246</v>
      </c>
      <c r="B256" t="s">
        <v>4779</v>
      </c>
      <c r="C256" s="4" t="s">
        <v>26</v>
      </c>
      <c r="D256" s="4"/>
      <c r="E256" s="4" t="s">
        <v>5403</v>
      </c>
      <c r="F256" s="3">
        <v>43230</v>
      </c>
      <c r="G256" s="4" t="s">
        <v>210</v>
      </c>
      <c r="H256" s="4" t="s">
        <v>344</v>
      </c>
      <c r="I256" s="4" t="s">
        <v>212</v>
      </c>
      <c r="J256" s="4" t="s">
        <v>204</v>
      </c>
      <c r="K256" s="4" t="s">
        <v>5810</v>
      </c>
      <c r="L256" s="4" t="s">
        <v>6035</v>
      </c>
      <c r="M256" s="4" t="s">
        <v>214</v>
      </c>
      <c r="N256" s="4" t="s">
        <v>463</v>
      </c>
      <c r="O256" s="4" t="s">
        <v>235</v>
      </c>
      <c r="P256" s="4">
        <v>4453079400</v>
      </c>
      <c r="Q256" s="4">
        <v>4453079400</v>
      </c>
      <c r="R256" s="4">
        <v>0</v>
      </c>
      <c r="S256" s="4" t="s">
        <v>216</v>
      </c>
      <c r="T256" s="3" t="s">
        <v>24</v>
      </c>
      <c r="U256" s="4" t="s">
        <v>24</v>
      </c>
      <c r="V256" s="4"/>
      <c r="W256" s="4" t="s">
        <v>24</v>
      </c>
      <c r="X256" s="4"/>
      <c r="Y256" s="4" t="s">
        <v>24</v>
      </c>
    </row>
    <row r="257" spans="1:25" ht="15.75" thickBot="1" x14ac:dyDescent="0.3">
      <c r="A257" s="1">
        <v>247</v>
      </c>
      <c r="B257" t="s">
        <v>4780</v>
      </c>
      <c r="C257" s="4" t="s">
        <v>26</v>
      </c>
      <c r="D257" s="4"/>
      <c r="E257" s="4" t="s">
        <v>5404</v>
      </c>
      <c r="F257" s="3">
        <v>43263</v>
      </c>
      <c r="G257" s="4" t="s">
        <v>210</v>
      </c>
      <c r="H257" s="4" t="s">
        <v>344</v>
      </c>
      <c r="I257" s="4" t="s">
        <v>212</v>
      </c>
      <c r="J257" s="4" t="s">
        <v>204</v>
      </c>
      <c r="K257" s="4" t="s">
        <v>5791</v>
      </c>
      <c r="L257" s="4" t="s">
        <v>6036</v>
      </c>
      <c r="M257" s="4" t="s">
        <v>298</v>
      </c>
      <c r="N257" s="4" t="s">
        <v>1364</v>
      </c>
      <c r="O257" s="4" t="s">
        <v>206</v>
      </c>
      <c r="P257" s="4">
        <v>837500000</v>
      </c>
      <c r="Q257" s="4">
        <v>837500000</v>
      </c>
      <c r="R257" s="4">
        <v>0</v>
      </c>
      <c r="S257" s="4" t="s">
        <v>216</v>
      </c>
      <c r="T257" s="3" t="s">
        <v>24</v>
      </c>
      <c r="U257" s="4" t="s">
        <v>24</v>
      </c>
      <c r="V257" s="4"/>
      <c r="W257" s="4" t="s">
        <v>24</v>
      </c>
      <c r="X257" s="4"/>
      <c r="Y257" s="4" t="s">
        <v>24</v>
      </c>
    </row>
    <row r="258" spans="1:25" s="8" customFormat="1" ht="15.75" thickBot="1" x14ac:dyDescent="0.3">
      <c r="A258" s="7">
        <v>248</v>
      </c>
      <c r="B258" s="8" t="s">
        <v>4781</v>
      </c>
      <c r="C258" s="9" t="s">
        <v>26</v>
      </c>
      <c r="D258" s="9"/>
      <c r="E258" s="9" t="s">
        <v>5405</v>
      </c>
      <c r="F258" s="10">
        <v>43179</v>
      </c>
      <c r="G258" s="9" t="s">
        <v>226</v>
      </c>
      <c r="H258" s="9" t="s">
        <v>330</v>
      </c>
      <c r="I258" s="9" t="s">
        <v>212</v>
      </c>
      <c r="J258" s="9" t="s">
        <v>204</v>
      </c>
      <c r="K258" s="9" t="s">
        <v>5784</v>
      </c>
      <c r="L258" s="9" t="s">
        <v>6037</v>
      </c>
      <c r="M258" s="9" t="s">
        <v>222</v>
      </c>
      <c r="N258" s="9" t="s">
        <v>486</v>
      </c>
      <c r="O258" s="9" t="s">
        <v>224</v>
      </c>
      <c r="P258" s="9">
        <v>90000000</v>
      </c>
      <c r="Q258" s="9">
        <v>90000000</v>
      </c>
      <c r="R258" s="9">
        <v>0</v>
      </c>
      <c r="S258" s="9" t="s">
        <v>216</v>
      </c>
      <c r="T258" s="10" t="s">
        <v>24</v>
      </c>
      <c r="U258" s="9" t="s">
        <v>24</v>
      </c>
      <c r="V258" s="9"/>
      <c r="W258" s="9" t="s">
        <v>24</v>
      </c>
      <c r="X258" s="9"/>
      <c r="Y258" s="9" t="s">
        <v>24</v>
      </c>
    </row>
    <row r="259" spans="1:25" ht="15.75" thickBot="1" x14ac:dyDescent="0.3">
      <c r="A259" s="1">
        <v>249</v>
      </c>
      <c r="B259" t="s">
        <v>4782</v>
      </c>
      <c r="C259" s="4" t="s">
        <v>26</v>
      </c>
      <c r="D259" s="4"/>
      <c r="E259" s="4" t="s">
        <v>5406</v>
      </c>
      <c r="F259" s="3">
        <v>43287</v>
      </c>
      <c r="G259" s="4" t="s">
        <v>210</v>
      </c>
      <c r="H259" s="4" t="s">
        <v>326</v>
      </c>
      <c r="I259" s="4" t="s">
        <v>212</v>
      </c>
      <c r="J259" s="4" t="s">
        <v>204</v>
      </c>
      <c r="K259" s="4" t="s">
        <v>5810</v>
      </c>
      <c r="L259" s="4" t="s">
        <v>6038</v>
      </c>
      <c r="M259" s="4" t="s">
        <v>222</v>
      </c>
      <c r="N259" s="4" t="s">
        <v>486</v>
      </c>
      <c r="O259" s="4" t="s">
        <v>224</v>
      </c>
      <c r="P259" s="4">
        <v>242000000</v>
      </c>
      <c r="Q259" s="4">
        <v>242000000</v>
      </c>
      <c r="R259" s="4">
        <v>0</v>
      </c>
      <c r="S259" s="4" t="s">
        <v>216</v>
      </c>
      <c r="T259" s="3" t="s">
        <v>24</v>
      </c>
      <c r="U259" s="4" t="s">
        <v>24</v>
      </c>
      <c r="V259" s="4"/>
      <c r="W259" s="4" t="s">
        <v>24</v>
      </c>
      <c r="X259" s="4"/>
      <c r="Y259" s="4" t="s">
        <v>24</v>
      </c>
    </row>
    <row r="260" spans="1:25" ht="15.75" thickBot="1" x14ac:dyDescent="0.3">
      <c r="A260" s="1">
        <v>250</v>
      </c>
      <c r="B260" t="s">
        <v>4783</v>
      </c>
      <c r="C260" s="4" t="s">
        <v>26</v>
      </c>
      <c r="D260" s="4"/>
      <c r="E260" s="4" t="s">
        <v>5407</v>
      </c>
      <c r="F260" s="3">
        <v>43322</v>
      </c>
      <c r="G260" s="4" t="s">
        <v>210</v>
      </c>
      <c r="H260" s="4" t="s">
        <v>344</v>
      </c>
      <c r="I260" s="4" t="s">
        <v>212</v>
      </c>
      <c r="J260" s="4" t="s">
        <v>213</v>
      </c>
      <c r="K260" s="4" t="s">
        <v>6039</v>
      </c>
      <c r="L260" s="4" t="s">
        <v>6040</v>
      </c>
      <c r="M260" s="4" t="s">
        <v>222</v>
      </c>
      <c r="N260" s="4" t="s">
        <v>486</v>
      </c>
      <c r="O260" s="4" t="s">
        <v>224</v>
      </c>
      <c r="P260" s="4">
        <v>560000000</v>
      </c>
      <c r="Q260" s="4">
        <v>560000000</v>
      </c>
      <c r="R260" s="4">
        <v>0</v>
      </c>
      <c r="S260" s="4" t="s">
        <v>216</v>
      </c>
      <c r="T260" s="3" t="s">
        <v>24</v>
      </c>
      <c r="U260" s="4" t="s">
        <v>24</v>
      </c>
      <c r="V260" s="4"/>
      <c r="W260" s="4" t="s">
        <v>24</v>
      </c>
      <c r="X260" s="4"/>
      <c r="Y260" s="4" t="s">
        <v>24</v>
      </c>
    </row>
    <row r="261" spans="1:25" ht="15.75" thickBot="1" x14ac:dyDescent="0.3">
      <c r="A261" s="1">
        <v>251</v>
      </c>
      <c r="B261" t="s">
        <v>4784</v>
      </c>
      <c r="C261" s="4" t="s">
        <v>26</v>
      </c>
      <c r="D261" s="4"/>
      <c r="E261" s="4" t="s">
        <v>5408</v>
      </c>
      <c r="F261" s="3">
        <v>43325</v>
      </c>
      <c r="G261" s="4" t="s">
        <v>210</v>
      </c>
      <c r="H261" s="4" t="s">
        <v>344</v>
      </c>
      <c r="I261" s="4" t="s">
        <v>212</v>
      </c>
      <c r="J261" s="4" t="s">
        <v>204</v>
      </c>
      <c r="K261" s="4" t="s">
        <v>5782</v>
      </c>
      <c r="L261" s="4" t="s">
        <v>6041</v>
      </c>
      <c r="M261" s="4" t="s">
        <v>222</v>
      </c>
      <c r="N261" s="4" t="s">
        <v>486</v>
      </c>
      <c r="O261" s="4" t="s">
        <v>206</v>
      </c>
      <c r="P261" s="4">
        <v>19365578050</v>
      </c>
      <c r="Q261" s="4">
        <v>19365578050</v>
      </c>
      <c r="R261" s="4">
        <v>0</v>
      </c>
      <c r="S261" s="4" t="s">
        <v>216</v>
      </c>
      <c r="T261" s="3" t="s">
        <v>24</v>
      </c>
      <c r="U261" s="4" t="s">
        <v>24</v>
      </c>
      <c r="V261" s="4"/>
      <c r="W261" s="4" t="s">
        <v>24</v>
      </c>
      <c r="X261" s="4"/>
      <c r="Y261" s="4" t="s">
        <v>24</v>
      </c>
    </row>
    <row r="262" spans="1:25" s="8" customFormat="1" ht="15.75" thickBot="1" x14ac:dyDescent="0.3">
      <c r="A262" s="7">
        <v>252</v>
      </c>
      <c r="B262" s="8" t="s">
        <v>4785</v>
      </c>
      <c r="C262" s="9" t="s">
        <v>26</v>
      </c>
      <c r="D262" s="9"/>
      <c r="E262" s="9" t="s">
        <v>5409</v>
      </c>
      <c r="F262" s="10">
        <v>43342</v>
      </c>
      <c r="G262" s="9" t="s">
        <v>226</v>
      </c>
      <c r="H262" s="9" t="s">
        <v>330</v>
      </c>
      <c r="I262" s="9" t="s">
        <v>212</v>
      </c>
      <c r="J262" s="9" t="s">
        <v>204</v>
      </c>
      <c r="K262" s="9" t="s">
        <v>5798</v>
      </c>
      <c r="L262" s="9" t="s">
        <v>6042</v>
      </c>
      <c r="M262" s="9" t="s">
        <v>271</v>
      </c>
      <c r="N262" s="9" t="s">
        <v>1006</v>
      </c>
      <c r="O262" s="9" t="s">
        <v>224</v>
      </c>
      <c r="P262" s="9">
        <v>15624840</v>
      </c>
      <c r="Q262" s="9">
        <v>15624840</v>
      </c>
      <c r="R262" s="9">
        <v>0</v>
      </c>
      <c r="S262" s="9" t="s">
        <v>216</v>
      </c>
      <c r="T262" s="10" t="s">
        <v>24</v>
      </c>
      <c r="U262" s="9" t="s">
        <v>24</v>
      </c>
      <c r="V262" s="9"/>
      <c r="W262" s="9" t="s">
        <v>24</v>
      </c>
      <c r="X262" s="9"/>
      <c r="Y262" s="9" t="s">
        <v>24</v>
      </c>
    </row>
    <row r="263" spans="1:25" ht="15.75" thickBot="1" x14ac:dyDescent="0.3">
      <c r="A263" s="1">
        <v>253</v>
      </c>
      <c r="B263" t="s">
        <v>4786</v>
      </c>
      <c r="C263" s="4" t="s">
        <v>26</v>
      </c>
      <c r="D263" s="4"/>
      <c r="E263" s="4" t="s">
        <v>5410</v>
      </c>
      <c r="F263" s="3">
        <v>43328</v>
      </c>
      <c r="G263" s="4" t="s">
        <v>210</v>
      </c>
      <c r="H263" s="4" t="s">
        <v>344</v>
      </c>
      <c r="I263" s="4" t="s">
        <v>212</v>
      </c>
      <c r="J263" s="4" t="s">
        <v>204</v>
      </c>
      <c r="K263" s="4" t="s">
        <v>5782</v>
      </c>
      <c r="L263" s="4" t="s">
        <v>6043</v>
      </c>
      <c r="M263" s="4" t="s">
        <v>205</v>
      </c>
      <c r="N263" s="4" t="s">
        <v>321</v>
      </c>
      <c r="O263" s="4" t="s">
        <v>235</v>
      </c>
      <c r="P263" s="4">
        <v>15773050200</v>
      </c>
      <c r="Q263" s="4">
        <v>15773050200</v>
      </c>
      <c r="R263" s="4">
        <v>0</v>
      </c>
      <c r="S263" s="4" t="s">
        <v>216</v>
      </c>
      <c r="T263" s="3" t="s">
        <v>24</v>
      </c>
      <c r="U263" s="4" t="s">
        <v>24</v>
      </c>
      <c r="V263" s="4"/>
      <c r="W263" s="4" t="s">
        <v>24</v>
      </c>
      <c r="X263" s="4"/>
      <c r="Y263" s="4" t="s">
        <v>24</v>
      </c>
    </row>
    <row r="264" spans="1:25" ht="15.75" thickBot="1" x14ac:dyDescent="0.3">
      <c r="A264" s="1">
        <v>254</v>
      </c>
      <c r="B264" t="s">
        <v>4787</v>
      </c>
      <c r="C264" s="4" t="s">
        <v>26</v>
      </c>
      <c r="D264" s="4"/>
      <c r="E264" s="4" t="s">
        <v>5411</v>
      </c>
      <c r="F264" s="3">
        <v>43346</v>
      </c>
      <c r="G264" s="4" t="s">
        <v>210</v>
      </c>
      <c r="H264" s="4" t="s">
        <v>326</v>
      </c>
      <c r="I264" s="4" t="s">
        <v>212</v>
      </c>
      <c r="J264" s="4" t="s">
        <v>204</v>
      </c>
      <c r="K264" s="4" t="s">
        <v>5798</v>
      </c>
      <c r="L264" s="4" t="s">
        <v>6044</v>
      </c>
      <c r="M264" s="4" t="s">
        <v>222</v>
      </c>
      <c r="N264" s="4" t="s">
        <v>486</v>
      </c>
      <c r="O264" s="4" t="s">
        <v>206</v>
      </c>
      <c r="P264" s="4">
        <v>71704434</v>
      </c>
      <c r="Q264" s="4">
        <v>71704434</v>
      </c>
      <c r="R264" s="4">
        <v>0</v>
      </c>
      <c r="S264" s="4" t="s">
        <v>216</v>
      </c>
      <c r="T264" s="3" t="s">
        <v>24</v>
      </c>
      <c r="U264" s="4" t="s">
        <v>24</v>
      </c>
      <c r="V264" s="4"/>
      <c r="W264" s="4" t="s">
        <v>24</v>
      </c>
      <c r="X264" s="4"/>
      <c r="Y264" s="4" t="s">
        <v>24</v>
      </c>
    </row>
    <row r="265" spans="1:25" ht="15.75" thickBot="1" x14ac:dyDescent="0.3">
      <c r="A265" s="1">
        <v>255</v>
      </c>
      <c r="B265" t="s">
        <v>4788</v>
      </c>
      <c r="C265" s="4" t="s">
        <v>26</v>
      </c>
      <c r="D265" s="4"/>
      <c r="E265" s="4" t="s">
        <v>5412</v>
      </c>
      <c r="F265" s="3">
        <v>43357</v>
      </c>
      <c r="G265" s="4" t="s">
        <v>210</v>
      </c>
      <c r="H265" s="4" t="s">
        <v>344</v>
      </c>
      <c r="I265" s="4" t="s">
        <v>212</v>
      </c>
      <c r="J265" s="4" t="s">
        <v>213</v>
      </c>
      <c r="K265" s="4" t="s">
        <v>6039</v>
      </c>
      <c r="L265" s="4" t="s">
        <v>6045</v>
      </c>
      <c r="M265" s="4" t="s">
        <v>222</v>
      </c>
      <c r="N265" s="4" t="s">
        <v>486</v>
      </c>
      <c r="O265" s="4" t="s">
        <v>230</v>
      </c>
      <c r="P265" s="4">
        <v>1000000000</v>
      </c>
      <c r="Q265" s="4">
        <v>1000000000</v>
      </c>
      <c r="R265" s="4">
        <v>0</v>
      </c>
      <c r="S265" s="4" t="s">
        <v>216</v>
      </c>
      <c r="T265" s="3" t="s">
        <v>24</v>
      </c>
      <c r="U265" s="4" t="s">
        <v>24</v>
      </c>
      <c r="V265" s="4"/>
      <c r="W265" s="4" t="s">
        <v>24</v>
      </c>
      <c r="X265" s="4"/>
      <c r="Y265" s="4" t="s">
        <v>24</v>
      </c>
    </row>
    <row r="266" spans="1:25" ht="15.75" thickBot="1" x14ac:dyDescent="0.3">
      <c r="A266" s="1">
        <v>256</v>
      </c>
      <c r="B266" t="s">
        <v>4789</v>
      </c>
      <c r="C266" s="4" t="s">
        <v>26</v>
      </c>
      <c r="D266" s="4"/>
      <c r="E266" s="4" t="s">
        <v>5413</v>
      </c>
      <c r="F266" s="3">
        <v>40693</v>
      </c>
      <c r="G266" s="4" t="s">
        <v>210</v>
      </c>
      <c r="H266" s="4" t="s">
        <v>344</v>
      </c>
      <c r="I266" s="4" t="s">
        <v>212</v>
      </c>
      <c r="J266" s="4" t="s">
        <v>213</v>
      </c>
      <c r="K266" s="4" t="s">
        <v>5795</v>
      </c>
      <c r="L266" s="4" t="s">
        <v>6046</v>
      </c>
      <c r="M266" s="4" t="s">
        <v>251</v>
      </c>
      <c r="N266" s="4" t="s">
        <v>773</v>
      </c>
      <c r="O266" s="4" t="s">
        <v>206</v>
      </c>
      <c r="P266" s="4">
        <v>715845000</v>
      </c>
      <c r="Q266" s="4">
        <v>715845000</v>
      </c>
      <c r="R266" s="4">
        <v>0</v>
      </c>
      <c r="S266" s="4" t="s">
        <v>216</v>
      </c>
      <c r="T266" s="3" t="s">
        <v>24</v>
      </c>
      <c r="U266" s="4" t="s">
        <v>24</v>
      </c>
      <c r="V266" s="4"/>
      <c r="W266" s="4" t="s">
        <v>24</v>
      </c>
      <c r="X266" s="4"/>
      <c r="Y266" s="4" t="s">
        <v>24</v>
      </c>
    </row>
    <row r="267" spans="1:25" ht="15.75" thickBot="1" x14ac:dyDescent="0.3">
      <c r="A267" s="1">
        <v>257</v>
      </c>
      <c r="B267" t="s">
        <v>4790</v>
      </c>
      <c r="C267" s="4" t="s">
        <v>26</v>
      </c>
      <c r="D267" s="4"/>
      <c r="E267" s="4" t="s">
        <v>5414</v>
      </c>
      <c r="F267" s="3">
        <v>43363</v>
      </c>
      <c r="G267" s="4" t="s">
        <v>210</v>
      </c>
      <c r="H267" s="4" t="s">
        <v>326</v>
      </c>
      <c r="I267" s="4" t="s">
        <v>212</v>
      </c>
      <c r="J267" s="4" t="s">
        <v>204</v>
      </c>
      <c r="K267" s="4" t="s">
        <v>5791</v>
      </c>
      <c r="L267" s="4" t="s">
        <v>6047</v>
      </c>
      <c r="M267" s="4" t="s">
        <v>205</v>
      </c>
      <c r="N267" s="4" t="s">
        <v>321</v>
      </c>
      <c r="O267" s="4" t="s">
        <v>206</v>
      </c>
      <c r="P267" s="4">
        <v>7377170</v>
      </c>
      <c r="Q267" s="4">
        <v>7377170</v>
      </c>
      <c r="R267" s="4">
        <v>8255170</v>
      </c>
      <c r="S267" s="4" t="s">
        <v>216</v>
      </c>
      <c r="T267" s="3" t="s">
        <v>24</v>
      </c>
      <c r="U267" s="4" t="s">
        <v>24</v>
      </c>
      <c r="V267" s="4"/>
      <c r="W267" s="4" t="s">
        <v>24</v>
      </c>
      <c r="X267" s="4"/>
      <c r="Y267" s="4" t="s">
        <v>24</v>
      </c>
    </row>
    <row r="268" spans="1:25" ht="15.75" thickBot="1" x14ac:dyDescent="0.3">
      <c r="A268" s="1">
        <v>258</v>
      </c>
      <c r="B268" t="s">
        <v>4791</v>
      </c>
      <c r="C268" s="4" t="s">
        <v>26</v>
      </c>
      <c r="D268" s="4"/>
      <c r="E268" s="4" t="s">
        <v>5415</v>
      </c>
      <c r="F268" s="3">
        <v>43389</v>
      </c>
      <c r="G268" s="4" t="s">
        <v>210</v>
      </c>
      <c r="H268" s="4" t="s">
        <v>326</v>
      </c>
      <c r="I268" s="4" t="s">
        <v>212</v>
      </c>
      <c r="J268" s="4" t="s">
        <v>204</v>
      </c>
      <c r="K268" s="4" t="s">
        <v>5784</v>
      </c>
      <c r="L268" s="4" t="s">
        <v>6048</v>
      </c>
      <c r="M268" s="4" t="s">
        <v>222</v>
      </c>
      <c r="N268" s="4" t="s">
        <v>486</v>
      </c>
      <c r="O268" s="4" t="s">
        <v>224</v>
      </c>
      <c r="P268" s="4">
        <v>0</v>
      </c>
      <c r="Q268" s="4">
        <v>0</v>
      </c>
      <c r="R268" s="4">
        <v>0</v>
      </c>
      <c r="S268" s="4" t="s">
        <v>216</v>
      </c>
      <c r="T268" s="3" t="s">
        <v>24</v>
      </c>
      <c r="U268" s="4" t="s">
        <v>24</v>
      </c>
      <c r="V268" s="4"/>
      <c r="W268" s="4" t="s">
        <v>24</v>
      </c>
      <c r="X268" s="4"/>
      <c r="Y268" s="4" t="s">
        <v>24</v>
      </c>
    </row>
    <row r="269" spans="1:25" ht="15.75" thickBot="1" x14ac:dyDescent="0.3">
      <c r="A269" s="1">
        <v>259</v>
      </c>
      <c r="B269" t="s">
        <v>4792</v>
      </c>
      <c r="C269" s="4" t="s">
        <v>26</v>
      </c>
      <c r="D269" s="4"/>
      <c r="E269" s="4" t="s">
        <v>5416</v>
      </c>
      <c r="F269" s="3">
        <v>43383</v>
      </c>
      <c r="G269" s="4" t="s">
        <v>210</v>
      </c>
      <c r="H269" s="4" t="s">
        <v>342</v>
      </c>
      <c r="I269" s="4" t="s">
        <v>212</v>
      </c>
      <c r="J269" s="4" t="s">
        <v>204</v>
      </c>
      <c r="K269" s="4" t="s">
        <v>5798</v>
      </c>
      <c r="L269" s="4" t="s">
        <v>6049</v>
      </c>
      <c r="M269" s="4" t="s">
        <v>222</v>
      </c>
      <c r="N269" s="4" t="s">
        <v>486</v>
      </c>
      <c r="O269" s="4" t="s">
        <v>235</v>
      </c>
      <c r="P269" s="4">
        <v>2000000000</v>
      </c>
      <c r="Q269" s="4">
        <v>2000000000</v>
      </c>
      <c r="R269" s="4">
        <v>0</v>
      </c>
      <c r="S269" s="4" t="s">
        <v>216</v>
      </c>
      <c r="T269" s="3" t="s">
        <v>24</v>
      </c>
      <c r="U269" s="4" t="s">
        <v>24</v>
      </c>
      <c r="V269" s="4"/>
      <c r="W269" s="4" t="s">
        <v>24</v>
      </c>
      <c r="X269" s="4"/>
      <c r="Y269" s="4" t="s">
        <v>24</v>
      </c>
    </row>
    <row r="270" spans="1:25" s="8" customFormat="1" ht="15.75" thickBot="1" x14ac:dyDescent="0.3">
      <c r="A270" s="7">
        <v>260</v>
      </c>
      <c r="B270" s="8" t="s">
        <v>4793</v>
      </c>
      <c r="C270" s="9" t="s">
        <v>26</v>
      </c>
      <c r="D270" s="9"/>
      <c r="E270" s="9" t="s">
        <v>5417</v>
      </c>
      <c r="F270" s="10">
        <v>43371</v>
      </c>
      <c r="G270" s="9" t="s">
        <v>226</v>
      </c>
      <c r="H270" s="9" t="s">
        <v>330</v>
      </c>
      <c r="I270" s="9" t="s">
        <v>212</v>
      </c>
      <c r="J270" s="9" t="s">
        <v>204</v>
      </c>
      <c r="K270" s="9" t="s">
        <v>5966</v>
      </c>
      <c r="L270" s="9" t="s">
        <v>6050</v>
      </c>
      <c r="M270" s="9" t="s">
        <v>222</v>
      </c>
      <c r="N270" s="9" t="s">
        <v>486</v>
      </c>
      <c r="O270" s="9" t="s">
        <v>235</v>
      </c>
      <c r="P270" s="9">
        <v>50000000</v>
      </c>
      <c r="Q270" s="9">
        <v>50000000</v>
      </c>
      <c r="R270" s="9">
        <v>0</v>
      </c>
      <c r="S270" s="9" t="s">
        <v>216</v>
      </c>
      <c r="T270" s="10" t="s">
        <v>24</v>
      </c>
      <c r="U270" s="9" t="s">
        <v>24</v>
      </c>
      <c r="V270" s="9"/>
      <c r="W270" s="9" t="s">
        <v>24</v>
      </c>
      <c r="X270" s="9"/>
      <c r="Y270" s="9" t="s">
        <v>24</v>
      </c>
    </row>
    <row r="271" spans="1:25" s="8" customFormat="1" ht="15.75" thickBot="1" x14ac:dyDescent="0.3">
      <c r="A271" s="7">
        <v>261</v>
      </c>
      <c r="B271" s="8" t="s">
        <v>4794</v>
      </c>
      <c r="C271" s="9" t="s">
        <v>26</v>
      </c>
      <c r="D271" s="9"/>
      <c r="E271" s="9" t="s">
        <v>5418</v>
      </c>
      <c r="F271" s="10">
        <v>43202</v>
      </c>
      <c r="G271" s="9" t="s">
        <v>226</v>
      </c>
      <c r="H271" s="9" t="s">
        <v>330</v>
      </c>
      <c r="I271" s="9" t="s">
        <v>212</v>
      </c>
      <c r="J271" s="9" t="s">
        <v>204</v>
      </c>
      <c r="K271" s="9" t="s">
        <v>5784</v>
      </c>
      <c r="L271" s="9" t="s">
        <v>6051</v>
      </c>
      <c r="M271" s="9" t="s">
        <v>222</v>
      </c>
      <c r="N271" s="9" t="s">
        <v>486</v>
      </c>
      <c r="O271" s="9" t="s">
        <v>235</v>
      </c>
      <c r="P271" s="9">
        <v>90000000</v>
      </c>
      <c r="Q271" s="9">
        <v>90000000</v>
      </c>
      <c r="R271" s="9">
        <v>0</v>
      </c>
      <c r="S271" s="9" t="s">
        <v>216</v>
      </c>
      <c r="T271" s="10" t="s">
        <v>24</v>
      </c>
      <c r="U271" s="9" t="s">
        <v>24</v>
      </c>
      <c r="V271" s="9"/>
      <c r="W271" s="9" t="s">
        <v>24</v>
      </c>
      <c r="X271" s="9"/>
      <c r="Y271" s="9" t="s">
        <v>24</v>
      </c>
    </row>
    <row r="272" spans="1:25" ht="15.75" thickBot="1" x14ac:dyDescent="0.3">
      <c r="A272" s="1">
        <v>262</v>
      </c>
      <c r="B272" t="s">
        <v>4795</v>
      </c>
      <c r="C272" s="4" t="s">
        <v>26</v>
      </c>
      <c r="D272" s="4"/>
      <c r="E272" s="4" t="s">
        <v>5419</v>
      </c>
      <c r="F272" s="3">
        <v>43402</v>
      </c>
      <c r="G272" s="4" t="s">
        <v>210</v>
      </c>
      <c r="H272" s="4" t="s">
        <v>344</v>
      </c>
      <c r="I272" s="4" t="s">
        <v>212</v>
      </c>
      <c r="J272" s="4" t="s">
        <v>204</v>
      </c>
      <c r="K272" s="4" t="s">
        <v>5791</v>
      </c>
      <c r="L272" s="4" t="s">
        <v>6052</v>
      </c>
      <c r="M272" s="4" t="s">
        <v>222</v>
      </c>
      <c r="N272" s="4" t="s">
        <v>486</v>
      </c>
      <c r="O272" s="4" t="s">
        <v>206</v>
      </c>
      <c r="P272" s="4">
        <v>906519913</v>
      </c>
      <c r="Q272" s="4">
        <v>906519913</v>
      </c>
      <c r="R272" s="4">
        <v>0</v>
      </c>
      <c r="S272" s="4" t="s">
        <v>216</v>
      </c>
      <c r="T272" s="3" t="s">
        <v>24</v>
      </c>
      <c r="U272" s="4" t="s">
        <v>24</v>
      </c>
      <c r="V272" s="4"/>
      <c r="W272" s="4" t="s">
        <v>24</v>
      </c>
      <c r="X272" s="4"/>
      <c r="Y272" s="4" t="s">
        <v>24</v>
      </c>
    </row>
    <row r="273" spans="1:25" ht="15.75" thickBot="1" x14ac:dyDescent="0.3">
      <c r="A273" s="1">
        <v>263</v>
      </c>
      <c r="B273" t="s">
        <v>4796</v>
      </c>
      <c r="C273" s="4" t="s">
        <v>26</v>
      </c>
      <c r="D273" s="4"/>
      <c r="E273" s="4" t="s">
        <v>5420</v>
      </c>
      <c r="F273" s="3">
        <v>43410</v>
      </c>
      <c r="G273" s="4" t="s">
        <v>210</v>
      </c>
      <c r="H273" s="4" t="s">
        <v>344</v>
      </c>
      <c r="I273" s="4" t="s">
        <v>212</v>
      </c>
      <c r="J273" s="4" t="s">
        <v>204</v>
      </c>
      <c r="K273" s="4" t="s">
        <v>5782</v>
      </c>
      <c r="L273" s="4" t="s">
        <v>6053</v>
      </c>
      <c r="M273" s="4" t="s">
        <v>222</v>
      </c>
      <c r="N273" s="4" t="s">
        <v>486</v>
      </c>
      <c r="O273" s="4" t="s">
        <v>206</v>
      </c>
      <c r="P273" s="4">
        <v>1142892419</v>
      </c>
      <c r="Q273" s="4">
        <v>1142892419</v>
      </c>
      <c r="R273" s="4">
        <v>0</v>
      </c>
      <c r="S273" s="4" t="s">
        <v>216</v>
      </c>
      <c r="T273" s="3" t="s">
        <v>24</v>
      </c>
      <c r="U273" s="4" t="s">
        <v>24</v>
      </c>
      <c r="V273" s="4"/>
      <c r="W273" s="4" t="s">
        <v>24</v>
      </c>
      <c r="X273" s="4"/>
      <c r="Y273" s="4" t="s">
        <v>24</v>
      </c>
    </row>
    <row r="274" spans="1:25" s="8" customFormat="1" ht="15.75" thickBot="1" x14ac:dyDescent="0.3">
      <c r="A274" s="7">
        <v>264</v>
      </c>
      <c r="B274" s="8" t="s">
        <v>4797</v>
      </c>
      <c r="C274" s="9" t="s">
        <v>26</v>
      </c>
      <c r="D274" s="9"/>
      <c r="E274" s="9" t="s">
        <v>5421</v>
      </c>
      <c r="F274" s="10">
        <v>43320</v>
      </c>
      <c r="G274" s="9" t="s">
        <v>226</v>
      </c>
      <c r="H274" s="9" t="s">
        <v>330</v>
      </c>
      <c r="I274" s="9" t="s">
        <v>212</v>
      </c>
      <c r="J274" s="9" t="s">
        <v>204</v>
      </c>
      <c r="K274" s="9" t="s">
        <v>5966</v>
      </c>
      <c r="L274" s="9" t="s">
        <v>6054</v>
      </c>
      <c r="M274" s="9" t="s">
        <v>222</v>
      </c>
      <c r="N274" s="9" t="s">
        <v>486</v>
      </c>
      <c r="O274" s="9" t="s">
        <v>235</v>
      </c>
      <c r="P274" s="9">
        <v>50000000</v>
      </c>
      <c r="Q274" s="9">
        <v>50000000</v>
      </c>
      <c r="R274" s="9">
        <v>0</v>
      </c>
      <c r="S274" s="9" t="s">
        <v>216</v>
      </c>
      <c r="T274" s="10" t="s">
        <v>24</v>
      </c>
      <c r="U274" s="9" t="s">
        <v>24</v>
      </c>
      <c r="V274" s="9"/>
      <c r="W274" s="9" t="s">
        <v>24</v>
      </c>
      <c r="X274" s="9"/>
      <c r="Y274" s="9" t="s">
        <v>24</v>
      </c>
    </row>
    <row r="275" spans="1:25" ht="15.75" thickBot="1" x14ac:dyDescent="0.3">
      <c r="A275" s="1">
        <v>265</v>
      </c>
      <c r="B275" t="s">
        <v>4798</v>
      </c>
      <c r="C275" s="4" t="s">
        <v>26</v>
      </c>
      <c r="D275" s="4"/>
      <c r="E275" s="4" t="s">
        <v>5422</v>
      </c>
      <c r="F275" s="3">
        <v>43431</v>
      </c>
      <c r="G275" s="4" t="s">
        <v>210</v>
      </c>
      <c r="H275" s="4" t="s">
        <v>344</v>
      </c>
      <c r="I275" s="4" t="s">
        <v>212</v>
      </c>
      <c r="J275" s="4" t="s">
        <v>204</v>
      </c>
      <c r="K275" s="4" t="s">
        <v>5810</v>
      </c>
      <c r="L275" s="4" t="s">
        <v>6055</v>
      </c>
      <c r="M275" s="4" t="s">
        <v>278</v>
      </c>
      <c r="N275" s="4" t="s">
        <v>1067</v>
      </c>
      <c r="O275" s="4" t="s">
        <v>206</v>
      </c>
      <c r="P275" s="4">
        <v>150000000</v>
      </c>
      <c r="Q275" s="4">
        <v>150000000</v>
      </c>
      <c r="R275" s="4">
        <v>0</v>
      </c>
      <c r="S275" s="4" t="s">
        <v>216</v>
      </c>
      <c r="T275" s="3" t="s">
        <v>24</v>
      </c>
      <c r="U275" s="4" t="s">
        <v>24</v>
      </c>
      <c r="V275" s="4"/>
      <c r="W275" s="4" t="s">
        <v>24</v>
      </c>
      <c r="X275" s="4"/>
      <c r="Y275" s="4" t="s">
        <v>24</v>
      </c>
    </row>
    <row r="276" spans="1:25" ht="15.75" thickBot="1" x14ac:dyDescent="0.3">
      <c r="A276" s="1">
        <v>266</v>
      </c>
      <c r="B276" t="s">
        <v>4799</v>
      </c>
      <c r="C276" s="4" t="s">
        <v>26</v>
      </c>
      <c r="D276" s="4"/>
      <c r="E276" s="4" t="s">
        <v>5423</v>
      </c>
      <c r="F276" s="3">
        <v>43412</v>
      </c>
      <c r="G276" s="4" t="s">
        <v>210</v>
      </c>
      <c r="H276" s="4" t="s">
        <v>326</v>
      </c>
      <c r="I276" s="4" t="s">
        <v>212</v>
      </c>
      <c r="J276" s="4" t="s">
        <v>204</v>
      </c>
      <c r="K276" s="4" t="s">
        <v>5782</v>
      </c>
      <c r="L276" s="4" t="s">
        <v>6056</v>
      </c>
      <c r="M276" s="4" t="s">
        <v>222</v>
      </c>
      <c r="N276" s="4" t="s">
        <v>486</v>
      </c>
      <c r="O276" s="4" t="s">
        <v>224</v>
      </c>
      <c r="P276" s="4">
        <v>3002182000</v>
      </c>
      <c r="Q276" s="4">
        <v>3002182000</v>
      </c>
      <c r="R276" s="4">
        <v>0</v>
      </c>
      <c r="S276" s="4" t="s">
        <v>216</v>
      </c>
      <c r="T276" s="3" t="s">
        <v>24</v>
      </c>
      <c r="U276" s="4" t="s">
        <v>24</v>
      </c>
      <c r="V276" s="4"/>
      <c r="W276" s="4" t="s">
        <v>24</v>
      </c>
      <c r="X276" s="4"/>
      <c r="Y276" s="4" t="s">
        <v>24</v>
      </c>
    </row>
    <row r="277" spans="1:25" ht="15.75" thickBot="1" x14ac:dyDescent="0.3">
      <c r="A277" s="1">
        <v>267</v>
      </c>
      <c r="B277" t="s">
        <v>4800</v>
      </c>
      <c r="C277" s="4" t="s">
        <v>26</v>
      </c>
      <c r="D277" s="4"/>
      <c r="E277" s="4" t="s">
        <v>5424</v>
      </c>
      <c r="F277" s="3">
        <v>43391</v>
      </c>
      <c r="G277" s="4" t="s">
        <v>210</v>
      </c>
      <c r="H277" s="4" t="s">
        <v>326</v>
      </c>
      <c r="I277" s="4" t="s">
        <v>212</v>
      </c>
      <c r="J277" s="4" t="s">
        <v>204</v>
      </c>
      <c r="K277" s="4" t="s">
        <v>5798</v>
      </c>
      <c r="L277" s="4" t="s">
        <v>6057</v>
      </c>
      <c r="M277" s="4" t="s">
        <v>222</v>
      </c>
      <c r="N277" s="4" t="s">
        <v>486</v>
      </c>
      <c r="O277" s="4" t="s">
        <v>235</v>
      </c>
      <c r="P277" s="4">
        <v>231324944</v>
      </c>
      <c r="Q277" s="4">
        <v>231324944</v>
      </c>
      <c r="R277" s="4">
        <v>0</v>
      </c>
      <c r="S277" s="4" t="s">
        <v>216</v>
      </c>
      <c r="T277" s="3" t="s">
        <v>24</v>
      </c>
      <c r="U277" s="4" t="s">
        <v>24</v>
      </c>
      <c r="V277" s="4"/>
      <c r="W277" s="4" t="s">
        <v>24</v>
      </c>
      <c r="X277" s="4"/>
      <c r="Y277" s="4" t="s">
        <v>24</v>
      </c>
    </row>
    <row r="278" spans="1:25" s="8" customFormat="1" ht="15.75" thickBot="1" x14ac:dyDescent="0.3">
      <c r="A278" s="7">
        <v>268</v>
      </c>
      <c r="B278" s="8" t="s">
        <v>4801</v>
      </c>
      <c r="C278" s="9" t="s">
        <v>26</v>
      </c>
      <c r="D278" s="9"/>
      <c r="E278" s="9" t="s">
        <v>5425</v>
      </c>
      <c r="F278" s="10">
        <v>43447</v>
      </c>
      <c r="G278" s="9" t="s">
        <v>226</v>
      </c>
      <c r="H278" s="9" t="s">
        <v>330</v>
      </c>
      <c r="I278" s="9" t="s">
        <v>212</v>
      </c>
      <c r="J278" s="9" t="s">
        <v>204</v>
      </c>
      <c r="K278" s="9" t="s">
        <v>5966</v>
      </c>
      <c r="L278" s="9" t="s">
        <v>6058</v>
      </c>
      <c r="M278" s="9" t="s">
        <v>222</v>
      </c>
      <c r="N278" s="9" t="s">
        <v>486</v>
      </c>
      <c r="O278" s="9" t="s">
        <v>224</v>
      </c>
      <c r="P278" s="9">
        <v>50000000</v>
      </c>
      <c r="Q278" s="9">
        <v>50000000</v>
      </c>
      <c r="R278" s="9">
        <v>0</v>
      </c>
      <c r="S278" s="9" t="s">
        <v>216</v>
      </c>
      <c r="T278" s="10" t="s">
        <v>24</v>
      </c>
      <c r="U278" s="9" t="s">
        <v>24</v>
      </c>
      <c r="V278" s="9"/>
      <c r="W278" s="9" t="s">
        <v>24</v>
      </c>
      <c r="X278" s="9"/>
      <c r="Y278" s="9" t="s">
        <v>24</v>
      </c>
    </row>
    <row r="279" spans="1:25" ht="15.75" thickBot="1" x14ac:dyDescent="0.3">
      <c r="A279" s="1">
        <v>269</v>
      </c>
      <c r="B279" t="s">
        <v>4802</v>
      </c>
      <c r="C279" s="4" t="s">
        <v>26</v>
      </c>
      <c r="D279" s="4"/>
      <c r="E279" s="4" t="s">
        <v>5426</v>
      </c>
      <c r="F279" s="3">
        <v>43440</v>
      </c>
      <c r="G279" s="4" t="s">
        <v>210</v>
      </c>
      <c r="H279" s="4" t="s">
        <v>344</v>
      </c>
      <c r="I279" s="4" t="s">
        <v>212</v>
      </c>
      <c r="J279" s="4" t="s">
        <v>213</v>
      </c>
      <c r="K279" s="4" t="s">
        <v>6039</v>
      </c>
      <c r="L279" s="4" t="s">
        <v>6059</v>
      </c>
      <c r="M279" s="4" t="s">
        <v>222</v>
      </c>
      <c r="N279" s="4" t="s">
        <v>486</v>
      </c>
      <c r="O279" s="4" t="s">
        <v>206</v>
      </c>
      <c r="P279" s="4">
        <v>241537227</v>
      </c>
      <c r="Q279" s="4">
        <v>241537227</v>
      </c>
      <c r="R279" s="4">
        <v>0</v>
      </c>
      <c r="S279" s="4" t="s">
        <v>216</v>
      </c>
      <c r="T279" s="3" t="s">
        <v>24</v>
      </c>
      <c r="U279" s="4" t="s">
        <v>24</v>
      </c>
      <c r="V279" s="4"/>
      <c r="W279" s="4" t="s">
        <v>24</v>
      </c>
      <c r="X279" s="4"/>
      <c r="Y279" s="4" t="s">
        <v>24</v>
      </c>
    </row>
    <row r="280" spans="1:25" ht="15.75" thickBot="1" x14ac:dyDescent="0.3">
      <c r="A280" s="1">
        <v>270</v>
      </c>
      <c r="B280" t="s">
        <v>4803</v>
      </c>
      <c r="C280" s="4" t="s">
        <v>26</v>
      </c>
      <c r="D280" s="4"/>
      <c r="E280" s="4" t="s">
        <v>5427</v>
      </c>
      <c r="F280" s="3">
        <v>42758</v>
      </c>
      <c r="G280" s="4" t="s">
        <v>201</v>
      </c>
      <c r="H280" s="4" t="s">
        <v>350</v>
      </c>
      <c r="I280" s="4" t="s">
        <v>212</v>
      </c>
      <c r="J280" s="4" t="s">
        <v>204</v>
      </c>
      <c r="K280" s="4" t="s">
        <v>5782</v>
      </c>
      <c r="L280" s="4" t="s">
        <v>6060</v>
      </c>
      <c r="M280" s="4" t="s">
        <v>222</v>
      </c>
      <c r="N280" s="4" t="s">
        <v>486</v>
      </c>
      <c r="O280" s="4" t="s">
        <v>224</v>
      </c>
      <c r="P280" s="4">
        <v>0</v>
      </c>
      <c r="Q280" s="4">
        <v>0</v>
      </c>
      <c r="R280" s="4">
        <v>0</v>
      </c>
      <c r="S280" s="4" t="s">
        <v>216</v>
      </c>
      <c r="T280" s="3" t="s">
        <v>24</v>
      </c>
      <c r="U280" s="4" t="s">
        <v>24</v>
      </c>
      <c r="V280" s="4"/>
      <c r="W280" s="4" t="s">
        <v>24</v>
      </c>
      <c r="X280" s="4"/>
      <c r="Y280" s="4" t="s">
        <v>24</v>
      </c>
    </row>
    <row r="281" spans="1:25" s="8" customFormat="1" ht="15.75" thickBot="1" x14ac:dyDescent="0.3">
      <c r="A281" s="7">
        <v>271</v>
      </c>
      <c r="B281" s="8" t="s">
        <v>4804</v>
      </c>
      <c r="C281" s="9" t="s">
        <v>26</v>
      </c>
      <c r="D281" s="9"/>
      <c r="E281" s="9" t="s">
        <v>5428</v>
      </c>
      <c r="F281" s="10">
        <v>43448</v>
      </c>
      <c r="G281" s="9" t="s">
        <v>210</v>
      </c>
      <c r="H281" s="9" t="s">
        <v>326</v>
      </c>
      <c r="I281" s="9" t="s">
        <v>212</v>
      </c>
      <c r="J281" s="9" t="s">
        <v>204</v>
      </c>
      <c r="K281" s="9" t="s">
        <v>5810</v>
      </c>
      <c r="L281" s="9" t="s">
        <v>6061</v>
      </c>
      <c r="M281" s="9" t="s">
        <v>298</v>
      </c>
      <c r="N281" s="9" t="s">
        <v>1364</v>
      </c>
      <c r="O281" s="9" t="s">
        <v>206</v>
      </c>
      <c r="P281" s="9">
        <v>29508680</v>
      </c>
      <c r="Q281" s="9">
        <v>29508680</v>
      </c>
      <c r="R281" s="9">
        <v>0</v>
      </c>
      <c r="S281" s="9" t="s">
        <v>216</v>
      </c>
      <c r="T281" s="10" t="s">
        <v>24</v>
      </c>
      <c r="U281" s="9" t="s">
        <v>24</v>
      </c>
      <c r="V281" s="9"/>
      <c r="W281" s="9" t="s">
        <v>24</v>
      </c>
      <c r="X281" s="9"/>
      <c r="Y281" s="9" t="s">
        <v>24</v>
      </c>
    </row>
    <row r="282" spans="1:25" ht="15.75" thickBot="1" x14ac:dyDescent="0.3">
      <c r="A282" s="1">
        <v>272</v>
      </c>
      <c r="B282" t="s">
        <v>4805</v>
      </c>
      <c r="C282" s="4" t="s">
        <v>26</v>
      </c>
      <c r="D282" s="4"/>
      <c r="E282" s="4" t="s">
        <v>5429</v>
      </c>
      <c r="F282" s="3">
        <v>43502</v>
      </c>
      <c r="G282" s="4" t="s">
        <v>210</v>
      </c>
      <c r="H282" s="4" t="s">
        <v>334</v>
      </c>
      <c r="I282" s="4" t="s">
        <v>212</v>
      </c>
      <c r="J282" s="4" t="s">
        <v>204</v>
      </c>
      <c r="K282" s="4" t="s">
        <v>5782</v>
      </c>
      <c r="L282" s="4" t="s">
        <v>6062</v>
      </c>
      <c r="M282" s="4" t="s">
        <v>243</v>
      </c>
      <c r="N282" s="4" t="s">
        <v>704</v>
      </c>
      <c r="O282" s="4" t="s">
        <v>235</v>
      </c>
      <c r="P282" s="4">
        <v>0</v>
      </c>
      <c r="Q282" s="4">
        <v>0</v>
      </c>
      <c r="R282" s="4">
        <v>0</v>
      </c>
      <c r="S282" s="4" t="s">
        <v>216</v>
      </c>
      <c r="T282" s="3" t="s">
        <v>24</v>
      </c>
      <c r="U282" s="4" t="s">
        <v>24</v>
      </c>
      <c r="V282" s="4"/>
      <c r="W282" s="4" t="s">
        <v>24</v>
      </c>
      <c r="X282" s="4"/>
      <c r="Y282" s="4" t="s">
        <v>24</v>
      </c>
    </row>
    <row r="283" spans="1:25" ht="15.75" thickBot="1" x14ac:dyDescent="0.3">
      <c r="A283" s="1">
        <v>273</v>
      </c>
      <c r="B283" t="s">
        <v>4806</v>
      </c>
      <c r="C283" s="4" t="s">
        <v>26</v>
      </c>
      <c r="D283" s="4"/>
      <c r="E283" s="4" t="s">
        <v>5430</v>
      </c>
      <c r="F283" s="3">
        <v>43503</v>
      </c>
      <c r="G283" s="4" t="s">
        <v>210</v>
      </c>
      <c r="H283" s="4" t="s">
        <v>344</v>
      </c>
      <c r="I283" s="4" t="s">
        <v>212</v>
      </c>
      <c r="J283" s="4" t="s">
        <v>204</v>
      </c>
      <c r="K283" s="4" t="s">
        <v>5966</v>
      </c>
      <c r="L283" s="4" t="s">
        <v>6063</v>
      </c>
      <c r="M283" s="4" t="s">
        <v>222</v>
      </c>
      <c r="N283" s="4" t="s">
        <v>486</v>
      </c>
      <c r="O283" s="4" t="s">
        <v>206</v>
      </c>
      <c r="P283" s="4">
        <v>365233138</v>
      </c>
      <c r="Q283" s="4">
        <v>365233138</v>
      </c>
      <c r="R283" s="4">
        <v>0</v>
      </c>
      <c r="S283" s="4" t="s">
        <v>216</v>
      </c>
      <c r="T283" s="3" t="s">
        <v>24</v>
      </c>
      <c r="U283" s="4" t="s">
        <v>24</v>
      </c>
      <c r="V283" s="4"/>
      <c r="W283" s="4" t="s">
        <v>24</v>
      </c>
      <c r="X283" s="4"/>
      <c r="Y283" s="4" t="s">
        <v>24</v>
      </c>
    </row>
    <row r="284" spans="1:25" ht="15.75" thickBot="1" x14ac:dyDescent="0.3">
      <c r="A284" s="1">
        <v>274</v>
      </c>
      <c r="B284" t="s">
        <v>4807</v>
      </c>
      <c r="C284" s="4" t="s">
        <v>26</v>
      </c>
      <c r="D284" s="4"/>
      <c r="E284" s="4" t="s">
        <v>5431</v>
      </c>
      <c r="F284" s="3">
        <v>43489</v>
      </c>
      <c r="G284" s="4" t="s">
        <v>210</v>
      </c>
      <c r="H284" s="4" t="s">
        <v>344</v>
      </c>
      <c r="I284" s="4" t="s">
        <v>212</v>
      </c>
      <c r="J284" s="4" t="s">
        <v>204</v>
      </c>
      <c r="K284" s="4" t="s">
        <v>5784</v>
      </c>
      <c r="L284" s="4" t="s">
        <v>6064</v>
      </c>
      <c r="M284" s="4" t="s">
        <v>222</v>
      </c>
      <c r="N284" s="4" t="s">
        <v>486</v>
      </c>
      <c r="O284" s="4" t="s">
        <v>206</v>
      </c>
      <c r="P284" s="4">
        <v>304737807</v>
      </c>
      <c r="Q284" s="4">
        <v>304737807</v>
      </c>
      <c r="R284" s="4">
        <v>0</v>
      </c>
      <c r="S284" s="4" t="s">
        <v>216</v>
      </c>
      <c r="T284" s="3" t="s">
        <v>24</v>
      </c>
      <c r="U284" s="4" t="s">
        <v>24</v>
      </c>
      <c r="V284" s="4"/>
      <c r="W284" s="4" t="s">
        <v>24</v>
      </c>
      <c r="X284" s="4"/>
      <c r="Y284" s="4" t="s">
        <v>24</v>
      </c>
    </row>
    <row r="285" spans="1:25" ht="15.75" thickBot="1" x14ac:dyDescent="0.3">
      <c r="A285" s="1">
        <v>275</v>
      </c>
      <c r="B285" t="s">
        <v>4808</v>
      </c>
      <c r="C285" s="4" t="s">
        <v>26</v>
      </c>
      <c r="D285" s="4"/>
      <c r="E285" s="4" t="s">
        <v>5432</v>
      </c>
      <c r="F285" s="3">
        <v>43509</v>
      </c>
      <c r="G285" s="4" t="s">
        <v>210</v>
      </c>
      <c r="H285" s="4" t="s">
        <v>344</v>
      </c>
      <c r="I285" s="4" t="s">
        <v>212</v>
      </c>
      <c r="J285" s="4" t="s">
        <v>204</v>
      </c>
      <c r="K285" s="4" t="s">
        <v>5798</v>
      </c>
      <c r="L285" s="4" t="s">
        <v>6065</v>
      </c>
      <c r="M285" s="4" t="s">
        <v>222</v>
      </c>
      <c r="N285" s="4" t="s">
        <v>486</v>
      </c>
      <c r="O285" s="4" t="s">
        <v>206</v>
      </c>
      <c r="P285" s="4">
        <v>152880828</v>
      </c>
      <c r="Q285" s="4">
        <v>152880828</v>
      </c>
      <c r="R285" s="4">
        <v>0</v>
      </c>
      <c r="S285" s="4" t="s">
        <v>216</v>
      </c>
      <c r="T285" s="3" t="s">
        <v>24</v>
      </c>
      <c r="U285" s="4" t="s">
        <v>24</v>
      </c>
      <c r="V285" s="4"/>
      <c r="W285" s="4" t="s">
        <v>24</v>
      </c>
      <c r="X285" s="4"/>
      <c r="Y285" s="4" t="s">
        <v>24</v>
      </c>
    </row>
    <row r="286" spans="1:25" ht="15.75" thickBot="1" x14ac:dyDescent="0.3">
      <c r="A286" s="1">
        <v>276</v>
      </c>
      <c r="B286" t="s">
        <v>4809</v>
      </c>
      <c r="C286" s="4" t="s">
        <v>26</v>
      </c>
      <c r="D286" s="4"/>
      <c r="E286" s="4" t="s">
        <v>5433</v>
      </c>
      <c r="F286" s="3">
        <v>43503</v>
      </c>
      <c r="G286" s="4" t="s">
        <v>210</v>
      </c>
      <c r="H286" s="4" t="s">
        <v>344</v>
      </c>
      <c r="I286" s="4" t="s">
        <v>212</v>
      </c>
      <c r="J286" s="4" t="s">
        <v>204</v>
      </c>
      <c r="K286" s="4" t="s">
        <v>5784</v>
      </c>
      <c r="L286" s="4" t="s">
        <v>6066</v>
      </c>
      <c r="M286" s="4" t="s">
        <v>222</v>
      </c>
      <c r="N286" s="4" t="s">
        <v>486</v>
      </c>
      <c r="O286" s="4" t="s">
        <v>206</v>
      </c>
      <c r="P286" s="4">
        <v>731143079</v>
      </c>
      <c r="Q286" s="4">
        <v>731143079</v>
      </c>
      <c r="R286" s="4">
        <v>0</v>
      </c>
      <c r="S286" s="4" t="s">
        <v>216</v>
      </c>
      <c r="T286" s="3" t="s">
        <v>24</v>
      </c>
      <c r="U286" s="4" t="s">
        <v>24</v>
      </c>
      <c r="V286" s="4"/>
      <c r="W286" s="4" t="s">
        <v>24</v>
      </c>
      <c r="X286" s="4"/>
      <c r="Y286" s="4" t="s">
        <v>24</v>
      </c>
    </row>
    <row r="287" spans="1:25" ht="15.75" thickBot="1" x14ac:dyDescent="0.3">
      <c r="A287" s="1">
        <v>277</v>
      </c>
      <c r="B287" t="s">
        <v>4810</v>
      </c>
      <c r="C287" s="4" t="s">
        <v>26</v>
      </c>
      <c r="D287" s="4"/>
      <c r="E287" s="4" t="s">
        <v>5434</v>
      </c>
      <c r="F287" s="3">
        <v>43524</v>
      </c>
      <c r="G287" s="4" t="s">
        <v>210</v>
      </c>
      <c r="H287" s="4" t="s">
        <v>344</v>
      </c>
      <c r="I287" s="4" t="s">
        <v>212</v>
      </c>
      <c r="J287" s="4" t="s">
        <v>204</v>
      </c>
      <c r="K287" s="4" t="s">
        <v>6067</v>
      </c>
      <c r="L287" s="4" t="s">
        <v>6068</v>
      </c>
      <c r="M287" s="4" t="s">
        <v>222</v>
      </c>
      <c r="N287" s="4" t="s">
        <v>486</v>
      </c>
      <c r="O287" s="4" t="s">
        <v>206</v>
      </c>
      <c r="P287" s="4">
        <v>217352173</v>
      </c>
      <c r="Q287" s="4">
        <v>217352173</v>
      </c>
      <c r="R287" s="4">
        <v>0</v>
      </c>
      <c r="S287" s="4" t="s">
        <v>216</v>
      </c>
      <c r="T287" s="3" t="s">
        <v>24</v>
      </c>
      <c r="U287" s="4" t="s">
        <v>24</v>
      </c>
      <c r="V287" s="4"/>
      <c r="W287" s="4" t="s">
        <v>24</v>
      </c>
      <c r="X287" s="4"/>
      <c r="Y287" s="4" t="s">
        <v>24</v>
      </c>
    </row>
    <row r="288" spans="1:25" s="8" customFormat="1" ht="15.75" thickBot="1" x14ac:dyDescent="0.3">
      <c r="A288" s="7">
        <v>278</v>
      </c>
      <c r="B288" s="8" t="s">
        <v>4811</v>
      </c>
      <c r="C288" s="9" t="s">
        <v>26</v>
      </c>
      <c r="D288" s="9"/>
      <c r="E288" s="9" t="s">
        <v>5435</v>
      </c>
      <c r="F288" s="10">
        <v>43445</v>
      </c>
      <c r="G288" s="9" t="s">
        <v>226</v>
      </c>
      <c r="H288" s="9" t="s">
        <v>330</v>
      </c>
      <c r="I288" s="9" t="s">
        <v>212</v>
      </c>
      <c r="J288" s="9" t="s">
        <v>204</v>
      </c>
      <c r="K288" s="9" t="s">
        <v>5798</v>
      </c>
      <c r="L288" s="9" t="s">
        <v>6069</v>
      </c>
      <c r="M288" s="9" t="s">
        <v>222</v>
      </c>
      <c r="N288" s="9" t="s">
        <v>486</v>
      </c>
      <c r="O288" s="9" t="s">
        <v>206</v>
      </c>
      <c r="P288" s="9">
        <v>50000000</v>
      </c>
      <c r="Q288" s="9">
        <v>50000000</v>
      </c>
      <c r="R288" s="9">
        <v>0</v>
      </c>
      <c r="S288" s="9" t="s">
        <v>216</v>
      </c>
      <c r="T288" s="10" t="s">
        <v>24</v>
      </c>
      <c r="U288" s="9" t="s">
        <v>24</v>
      </c>
      <c r="V288" s="9"/>
      <c r="W288" s="9" t="s">
        <v>24</v>
      </c>
      <c r="X288" s="9"/>
      <c r="Y288" s="9" t="s">
        <v>24</v>
      </c>
    </row>
    <row r="289" spans="1:25" ht="15.75" thickBot="1" x14ac:dyDescent="0.3">
      <c r="A289" s="1">
        <v>279</v>
      </c>
      <c r="B289" t="s">
        <v>4812</v>
      </c>
      <c r="C289" s="4" t="s">
        <v>26</v>
      </c>
      <c r="D289" s="4"/>
      <c r="E289" s="4" t="s">
        <v>5436</v>
      </c>
      <c r="F289" s="3">
        <v>43510</v>
      </c>
      <c r="G289" s="4" t="s">
        <v>210</v>
      </c>
      <c r="H289" s="4" t="s">
        <v>326</v>
      </c>
      <c r="I289" s="4" t="s">
        <v>212</v>
      </c>
      <c r="J289" s="4" t="s">
        <v>204</v>
      </c>
      <c r="K289" s="4" t="s">
        <v>5810</v>
      </c>
      <c r="L289" s="4" t="s">
        <v>6070</v>
      </c>
      <c r="M289" s="4" t="s">
        <v>222</v>
      </c>
      <c r="N289" s="4" t="s">
        <v>486</v>
      </c>
      <c r="O289" s="4" t="s">
        <v>235</v>
      </c>
      <c r="P289" s="4">
        <v>155248400</v>
      </c>
      <c r="Q289" s="4">
        <v>155248400</v>
      </c>
      <c r="R289" s="4">
        <v>0</v>
      </c>
      <c r="S289" s="4" t="s">
        <v>216</v>
      </c>
      <c r="T289" s="3" t="s">
        <v>24</v>
      </c>
      <c r="U289" s="4" t="s">
        <v>24</v>
      </c>
      <c r="V289" s="4"/>
      <c r="W289" s="4" t="s">
        <v>24</v>
      </c>
      <c r="X289" s="4"/>
      <c r="Y289" s="4" t="s">
        <v>24</v>
      </c>
    </row>
    <row r="290" spans="1:25" ht="15.75" thickBot="1" x14ac:dyDescent="0.3">
      <c r="A290" s="1">
        <v>280</v>
      </c>
      <c r="B290" t="s">
        <v>4813</v>
      </c>
      <c r="C290" s="4" t="s">
        <v>26</v>
      </c>
      <c r="D290" s="4"/>
      <c r="E290" s="4" t="s">
        <v>5437</v>
      </c>
      <c r="F290" s="3">
        <v>43531</v>
      </c>
      <c r="G290" s="4" t="s">
        <v>210</v>
      </c>
      <c r="H290" s="4" t="s">
        <v>344</v>
      </c>
      <c r="I290" s="4" t="s">
        <v>212</v>
      </c>
      <c r="J290" s="4" t="s">
        <v>204</v>
      </c>
      <c r="K290" s="4" t="s">
        <v>5810</v>
      </c>
      <c r="L290" s="4" t="s">
        <v>6071</v>
      </c>
      <c r="M290" s="4" t="s">
        <v>222</v>
      </c>
      <c r="N290" s="4" t="s">
        <v>486</v>
      </c>
      <c r="O290" s="4" t="s">
        <v>235</v>
      </c>
      <c r="P290" s="4">
        <v>531207406</v>
      </c>
      <c r="Q290" s="4">
        <v>531207406</v>
      </c>
      <c r="R290" s="4">
        <v>0</v>
      </c>
      <c r="S290" s="4" t="s">
        <v>216</v>
      </c>
      <c r="T290" s="3" t="s">
        <v>24</v>
      </c>
      <c r="U290" s="4" t="s">
        <v>24</v>
      </c>
      <c r="V290" s="4"/>
      <c r="W290" s="4" t="s">
        <v>24</v>
      </c>
      <c r="X290" s="4"/>
      <c r="Y290" s="4" t="s">
        <v>24</v>
      </c>
    </row>
    <row r="291" spans="1:25" ht="15.75" thickBot="1" x14ac:dyDescent="0.3">
      <c r="A291" s="1">
        <v>281</v>
      </c>
      <c r="B291" t="s">
        <v>4814</v>
      </c>
      <c r="C291" s="4" t="s">
        <v>26</v>
      </c>
      <c r="D291" s="4"/>
      <c r="E291" s="4" t="s">
        <v>5438</v>
      </c>
      <c r="F291" s="3">
        <v>43556</v>
      </c>
      <c r="G291" s="4" t="s">
        <v>210</v>
      </c>
      <c r="H291" s="4" t="s">
        <v>344</v>
      </c>
      <c r="I291" s="4" t="s">
        <v>212</v>
      </c>
      <c r="J291" s="4" t="s">
        <v>204</v>
      </c>
      <c r="K291" s="4" t="s">
        <v>5784</v>
      </c>
      <c r="L291" s="4" t="s">
        <v>6072</v>
      </c>
      <c r="M291" s="4" t="s">
        <v>222</v>
      </c>
      <c r="N291" s="4" t="s">
        <v>486</v>
      </c>
      <c r="O291" s="4" t="s">
        <v>235</v>
      </c>
      <c r="P291" s="4">
        <v>414058000</v>
      </c>
      <c r="Q291" s="4">
        <v>414058000</v>
      </c>
      <c r="R291" s="4">
        <v>0</v>
      </c>
      <c r="S291" s="4" t="s">
        <v>216</v>
      </c>
      <c r="T291" s="3" t="s">
        <v>24</v>
      </c>
      <c r="U291" s="4" t="s">
        <v>24</v>
      </c>
      <c r="V291" s="4"/>
      <c r="W291" s="4" t="s">
        <v>24</v>
      </c>
      <c r="X291" s="4"/>
      <c r="Y291" s="4" t="s">
        <v>24</v>
      </c>
    </row>
    <row r="292" spans="1:25" ht="15.75" thickBot="1" x14ac:dyDescent="0.3">
      <c r="A292" s="1">
        <v>282</v>
      </c>
      <c r="B292" t="s">
        <v>4815</v>
      </c>
      <c r="C292" s="4" t="s">
        <v>26</v>
      </c>
      <c r="D292" s="4"/>
      <c r="E292" s="4" t="s">
        <v>5439</v>
      </c>
      <c r="F292" s="3">
        <v>43556</v>
      </c>
      <c r="G292" s="4" t="s">
        <v>210</v>
      </c>
      <c r="H292" s="4" t="s">
        <v>344</v>
      </c>
      <c r="I292" s="4" t="s">
        <v>212</v>
      </c>
      <c r="J292" s="4" t="s">
        <v>204</v>
      </c>
      <c r="K292" s="4" t="s">
        <v>5784</v>
      </c>
      <c r="L292" s="4" t="s">
        <v>6073</v>
      </c>
      <c r="M292" s="4" t="s">
        <v>222</v>
      </c>
      <c r="N292" s="4" t="s">
        <v>486</v>
      </c>
      <c r="O292" s="4" t="s">
        <v>235</v>
      </c>
      <c r="P292" s="4">
        <v>95557984</v>
      </c>
      <c r="Q292" s="4">
        <v>95557984</v>
      </c>
      <c r="R292" s="4">
        <v>0</v>
      </c>
      <c r="S292" s="4" t="s">
        <v>216</v>
      </c>
      <c r="T292" s="3" t="s">
        <v>24</v>
      </c>
      <c r="U292" s="4" t="s">
        <v>24</v>
      </c>
      <c r="V292" s="4"/>
      <c r="W292" s="4" t="s">
        <v>24</v>
      </c>
      <c r="X292" s="4"/>
      <c r="Y292" s="4" t="s">
        <v>24</v>
      </c>
    </row>
    <row r="293" spans="1:25" ht="15.75" thickBot="1" x14ac:dyDescent="0.3">
      <c r="A293" s="1">
        <v>283</v>
      </c>
      <c r="B293" t="s">
        <v>4816</v>
      </c>
      <c r="C293" s="4" t="s">
        <v>26</v>
      </c>
      <c r="D293" s="4"/>
      <c r="E293" s="4" t="s">
        <v>5440</v>
      </c>
      <c r="F293" s="3">
        <v>43439</v>
      </c>
      <c r="G293" s="4" t="s">
        <v>210</v>
      </c>
      <c r="H293" s="4" t="s">
        <v>344</v>
      </c>
      <c r="I293" s="4" t="s">
        <v>212</v>
      </c>
      <c r="J293" s="4" t="s">
        <v>204</v>
      </c>
      <c r="K293" s="4" t="s">
        <v>5810</v>
      </c>
      <c r="L293" s="4" t="s">
        <v>6074</v>
      </c>
      <c r="M293" s="4" t="s">
        <v>290</v>
      </c>
      <c r="N293" s="4" t="s">
        <v>1201</v>
      </c>
      <c r="O293" s="4" t="s">
        <v>206</v>
      </c>
      <c r="P293" s="4">
        <v>1276065000</v>
      </c>
      <c r="Q293" s="4">
        <v>1276065000</v>
      </c>
      <c r="R293" s="4">
        <v>0</v>
      </c>
      <c r="S293" s="4" t="s">
        <v>216</v>
      </c>
      <c r="T293" s="3" t="s">
        <v>24</v>
      </c>
      <c r="U293" s="4" t="s">
        <v>24</v>
      </c>
      <c r="V293" s="4"/>
      <c r="W293" s="4" t="s">
        <v>24</v>
      </c>
      <c r="X293" s="4"/>
      <c r="Y293" s="4" t="s">
        <v>24</v>
      </c>
    </row>
    <row r="294" spans="1:25" ht="15.75" thickBot="1" x14ac:dyDescent="0.3">
      <c r="A294" s="1">
        <v>284</v>
      </c>
      <c r="B294" t="s">
        <v>4817</v>
      </c>
      <c r="C294" s="4" t="s">
        <v>26</v>
      </c>
      <c r="D294" s="4"/>
      <c r="E294" s="4" t="s">
        <v>5441</v>
      </c>
      <c r="F294" s="3">
        <v>43509</v>
      </c>
      <c r="G294" s="4" t="s">
        <v>210</v>
      </c>
      <c r="H294" s="4" t="s">
        <v>344</v>
      </c>
      <c r="I294" s="4" t="s">
        <v>212</v>
      </c>
      <c r="J294" s="4" t="s">
        <v>204</v>
      </c>
      <c r="K294" s="4" t="s">
        <v>5782</v>
      </c>
      <c r="L294" s="4" t="s">
        <v>6075</v>
      </c>
      <c r="M294" s="4" t="s">
        <v>222</v>
      </c>
      <c r="N294" s="4" t="s">
        <v>486</v>
      </c>
      <c r="O294" s="4" t="s">
        <v>206</v>
      </c>
      <c r="P294" s="4">
        <v>64340659</v>
      </c>
      <c r="Q294" s="4">
        <v>64340659</v>
      </c>
      <c r="R294" s="4">
        <v>0</v>
      </c>
      <c r="S294" s="4" t="s">
        <v>216</v>
      </c>
      <c r="T294" s="3" t="s">
        <v>24</v>
      </c>
      <c r="U294" s="4" t="s">
        <v>24</v>
      </c>
      <c r="V294" s="4"/>
      <c r="W294" s="4" t="s">
        <v>24</v>
      </c>
      <c r="X294" s="4"/>
      <c r="Y294" s="4" t="s">
        <v>24</v>
      </c>
    </row>
    <row r="295" spans="1:25" ht="15.75" thickBot="1" x14ac:dyDescent="0.3">
      <c r="A295" s="1">
        <v>285</v>
      </c>
      <c r="B295" t="s">
        <v>4818</v>
      </c>
      <c r="C295" s="4" t="s">
        <v>26</v>
      </c>
      <c r="D295" s="4"/>
      <c r="E295" s="4" t="s">
        <v>5442</v>
      </c>
      <c r="F295" s="3">
        <v>43551</v>
      </c>
      <c r="G295" s="4" t="s">
        <v>210</v>
      </c>
      <c r="H295" s="4" t="s">
        <v>344</v>
      </c>
      <c r="I295" s="4" t="s">
        <v>212</v>
      </c>
      <c r="J295" s="4" t="s">
        <v>204</v>
      </c>
      <c r="K295" s="4" t="s">
        <v>5782</v>
      </c>
      <c r="L295" s="4" t="s">
        <v>6076</v>
      </c>
      <c r="M295" s="4" t="s">
        <v>222</v>
      </c>
      <c r="N295" s="4" t="s">
        <v>486</v>
      </c>
      <c r="O295" s="4" t="s">
        <v>235</v>
      </c>
      <c r="P295" s="4">
        <v>253349235</v>
      </c>
      <c r="Q295" s="4">
        <v>253349235</v>
      </c>
      <c r="R295" s="4">
        <v>0</v>
      </c>
      <c r="S295" s="4" t="s">
        <v>216</v>
      </c>
      <c r="T295" s="3" t="s">
        <v>24</v>
      </c>
      <c r="U295" s="4" t="s">
        <v>24</v>
      </c>
      <c r="V295" s="4"/>
      <c r="W295" s="4" t="s">
        <v>24</v>
      </c>
      <c r="X295" s="4"/>
      <c r="Y295" s="4" t="s">
        <v>24</v>
      </c>
    </row>
    <row r="296" spans="1:25" ht="15.75" thickBot="1" x14ac:dyDescent="0.3">
      <c r="A296" s="1">
        <v>286</v>
      </c>
      <c r="B296" t="s">
        <v>4819</v>
      </c>
      <c r="C296" s="4" t="s">
        <v>26</v>
      </c>
      <c r="D296" s="4"/>
      <c r="E296" s="4" t="s">
        <v>5443</v>
      </c>
      <c r="F296" s="3">
        <v>43543</v>
      </c>
      <c r="G296" s="4" t="s">
        <v>210</v>
      </c>
      <c r="H296" s="4" t="s">
        <v>326</v>
      </c>
      <c r="I296" s="4" t="s">
        <v>212</v>
      </c>
      <c r="J296" s="4" t="s">
        <v>204</v>
      </c>
      <c r="K296" s="4" t="s">
        <v>5798</v>
      </c>
      <c r="L296" s="4" t="s">
        <v>6077</v>
      </c>
      <c r="M296" s="4" t="s">
        <v>222</v>
      </c>
      <c r="N296" s="4" t="s">
        <v>486</v>
      </c>
      <c r="O296" s="4" t="s">
        <v>235</v>
      </c>
      <c r="P296" s="4">
        <v>5000000</v>
      </c>
      <c r="Q296" s="4">
        <v>5000000</v>
      </c>
      <c r="R296" s="4">
        <v>0</v>
      </c>
      <c r="S296" s="4" t="s">
        <v>216</v>
      </c>
      <c r="T296" s="3" t="s">
        <v>24</v>
      </c>
      <c r="U296" s="4" t="s">
        <v>24</v>
      </c>
      <c r="V296" s="4"/>
      <c r="W296" s="4" t="s">
        <v>24</v>
      </c>
      <c r="X296" s="4"/>
      <c r="Y296" s="4" t="s">
        <v>24</v>
      </c>
    </row>
    <row r="297" spans="1:25" ht="15.75" thickBot="1" x14ac:dyDescent="0.3">
      <c r="A297" s="1">
        <v>287</v>
      </c>
      <c r="B297" t="s">
        <v>4820</v>
      </c>
      <c r="C297" s="4" t="s">
        <v>26</v>
      </c>
      <c r="D297" s="4"/>
      <c r="E297" s="4" t="s">
        <v>5444</v>
      </c>
      <c r="F297" s="3">
        <v>43559</v>
      </c>
      <c r="G297" s="4" t="s">
        <v>210</v>
      </c>
      <c r="H297" s="4" t="s">
        <v>344</v>
      </c>
      <c r="I297" s="4" t="s">
        <v>212</v>
      </c>
      <c r="J297" s="4" t="s">
        <v>204</v>
      </c>
      <c r="K297" s="4" t="s">
        <v>5782</v>
      </c>
      <c r="L297" s="4" t="s">
        <v>6078</v>
      </c>
      <c r="M297" s="4" t="s">
        <v>222</v>
      </c>
      <c r="N297" s="4" t="s">
        <v>486</v>
      </c>
      <c r="O297" s="4" t="s">
        <v>206</v>
      </c>
      <c r="P297" s="4">
        <v>14546000000</v>
      </c>
      <c r="Q297" s="4">
        <v>14546000000</v>
      </c>
      <c r="R297" s="4">
        <v>0</v>
      </c>
      <c r="S297" s="4" t="s">
        <v>216</v>
      </c>
      <c r="T297" s="3" t="s">
        <v>24</v>
      </c>
      <c r="U297" s="4" t="s">
        <v>24</v>
      </c>
      <c r="V297" s="4"/>
      <c r="W297" s="4" t="s">
        <v>24</v>
      </c>
      <c r="X297" s="4"/>
      <c r="Y297" s="4" t="s">
        <v>24</v>
      </c>
    </row>
    <row r="298" spans="1:25" ht="15.75" thickBot="1" x14ac:dyDescent="0.3">
      <c r="A298" s="1">
        <v>288</v>
      </c>
      <c r="B298" t="s">
        <v>4821</v>
      </c>
      <c r="C298" s="4" t="s">
        <v>26</v>
      </c>
      <c r="D298" s="4"/>
      <c r="E298" s="4" t="s">
        <v>5445</v>
      </c>
      <c r="F298" s="3">
        <v>43560</v>
      </c>
      <c r="G298" s="4" t="s">
        <v>210</v>
      </c>
      <c r="H298" s="4" t="s">
        <v>326</v>
      </c>
      <c r="I298" s="4" t="s">
        <v>212</v>
      </c>
      <c r="J298" s="4" t="s">
        <v>204</v>
      </c>
      <c r="K298" s="4" t="s">
        <v>5798</v>
      </c>
      <c r="L298" s="4" t="s">
        <v>6079</v>
      </c>
      <c r="M298" s="4" t="s">
        <v>222</v>
      </c>
      <c r="N298" s="4" t="s">
        <v>486</v>
      </c>
      <c r="O298" s="4" t="s">
        <v>235</v>
      </c>
      <c r="P298" s="4">
        <v>11992500</v>
      </c>
      <c r="Q298" s="4">
        <v>11992500</v>
      </c>
      <c r="R298" s="4">
        <v>0</v>
      </c>
      <c r="S298" s="4" t="s">
        <v>216</v>
      </c>
      <c r="T298" s="3" t="s">
        <v>24</v>
      </c>
      <c r="U298" s="4" t="s">
        <v>24</v>
      </c>
      <c r="V298" s="4"/>
      <c r="W298" s="4" t="s">
        <v>24</v>
      </c>
      <c r="X298" s="4"/>
      <c r="Y298" s="4" t="s">
        <v>24</v>
      </c>
    </row>
    <row r="299" spans="1:25" ht="15.75" thickBot="1" x14ac:dyDescent="0.3">
      <c r="A299" s="1">
        <v>289</v>
      </c>
      <c r="B299" t="s">
        <v>4822</v>
      </c>
      <c r="C299" s="4" t="s">
        <v>26</v>
      </c>
      <c r="D299" s="4"/>
      <c r="E299" s="4" t="s">
        <v>5446</v>
      </c>
      <c r="F299" s="3">
        <v>43545</v>
      </c>
      <c r="G299" s="4" t="s">
        <v>210</v>
      </c>
      <c r="H299" s="4" t="s">
        <v>344</v>
      </c>
      <c r="I299" s="4" t="s">
        <v>212</v>
      </c>
      <c r="J299" s="4" t="s">
        <v>204</v>
      </c>
      <c r="K299" s="4" t="s">
        <v>5782</v>
      </c>
      <c r="L299" s="4" t="s">
        <v>6080</v>
      </c>
      <c r="M299" s="4" t="s">
        <v>222</v>
      </c>
      <c r="N299" s="4" t="s">
        <v>486</v>
      </c>
      <c r="O299" s="4" t="s">
        <v>235</v>
      </c>
      <c r="P299" s="4">
        <v>37496950</v>
      </c>
      <c r="Q299" s="4">
        <v>37496950</v>
      </c>
      <c r="R299" s="4">
        <v>0</v>
      </c>
      <c r="S299" s="4" t="s">
        <v>216</v>
      </c>
      <c r="T299" s="3" t="s">
        <v>24</v>
      </c>
      <c r="U299" s="4" t="s">
        <v>24</v>
      </c>
      <c r="V299" s="4"/>
      <c r="W299" s="4" t="s">
        <v>24</v>
      </c>
      <c r="X299" s="4"/>
      <c r="Y299" s="4" t="s">
        <v>24</v>
      </c>
    </row>
    <row r="300" spans="1:25" ht="15.75" thickBot="1" x14ac:dyDescent="0.3">
      <c r="A300" s="1">
        <v>290</v>
      </c>
      <c r="B300" t="s">
        <v>4823</v>
      </c>
      <c r="C300" s="4" t="s">
        <v>26</v>
      </c>
      <c r="D300" s="4"/>
      <c r="E300" s="4" t="s">
        <v>5447</v>
      </c>
      <c r="F300" s="3">
        <v>43553</v>
      </c>
      <c r="G300" s="4" t="s">
        <v>210</v>
      </c>
      <c r="H300" s="4" t="s">
        <v>344</v>
      </c>
      <c r="I300" s="4" t="s">
        <v>212</v>
      </c>
      <c r="J300" s="4" t="s">
        <v>213</v>
      </c>
      <c r="K300" s="4" t="s">
        <v>6081</v>
      </c>
      <c r="L300" s="4" t="s">
        <v>6082</v>
      </c>
      <c r="M300" s="4" t="s">
        <v>222</v>
      </c>
      <c r="N300" s="4" t="s">
        <v>486</v>
      </c>
      <c r="O300" s="4" t="s">
        <v>224</v>
      </c>
      <c r="P300" s="4">
        <v>2113276020</v>
      </c>
      <c r="Q300" s="4">
        <v>2113276020</v>
      </c>
      <c r="R300" s="4">
        <v>0</v>
      </c>
      <c r="S300" s="4" t="s">
        <v>216</v>
      </c>
      <c r="T300" s="3" t="s">
        <v>24</v>
      </c>
      <c r="U300" s="4" t="s">
        <v>24</v>
      </c>
      <c r="V300" s="4"/>
      <c r="W300" s="4" t="s">
        <v>24</v>
      </c>
      <c r="X300" s="4"/>
      <c r="Y300" s="4" t="s">
        <v>24</v>
      </c>
    </row>
    <row r="301" spans="1:25" ht="15.75" thickBot="1" x14ac:dyDescent="0.3">
      <c r="A301" s="1">
        <v>291</v>
      </c>
      <c r="B301" t="s">
        <v>4824</v>
      </c>
      <c r="C301" s="4" t="s">
        <v>26</v>
      </c>
      <c r="D301" s="4"/>
      <c r="E301" s="4" t="s">
        <v>5448</v>
      </c>
      <c r="F301" s="3">
        <v>43545</v>
      </c>
      <c r="G301" s="4" t="s">
        <v>210</v>
      </c>
      <c r="H301" s="4" t="s">
        <v>334</v>
      </c>
      <c r="I301" s="4" t="s">
        <v>212</v>
      </c>
      <c r="J301" s="4" t="s">
        <v>204</v>
      </c>
      <c r="K301" s="4" t="s">
        <v>5782</v>
      </c>
      <c r="L301" s="4" t="s">
        <v>6083</v>
      </c>
      <c r="M301" s="4" t="s">
        <v>263</v>
      </c>
      <c r="N301" s="4" t="s">
        <v>952</v>
      </c>
      <c r="O301" s="4" t="s">
        <v>224</v>
      </c>
      <c r="P301" s="4">
        <v>1000000000</v>
      </c>
      <c r="Q301" s="4">
        <v>1000000000</v>
      </c>
      <c r="R301" s="4">
        <v>0</v>
      </c>
      <c r="S301" s="4" t="s">
        <v>216</v>
      </c>
      <c r="T301" s="3" t="s">
        <v>24</v>
      </c>
      <c r="U301" s="4" t="s">
        <v>24</v>
      </c>
      <c r="V301" s="4"/>
      <c r="W301" s="4" t="s">
        <v>24</v>
      </c>
      <c r="X301" s="4"/>
      <c r="Y301" s="4" t="s">
        <v>24</v>
      </c>
    </row>
    <row r="302" spans="1:25" ht="15.75" thickBot="1" x14ac:dyDescent="0.3">
      <c r="A302" s="1">
        <v>292</v>
      </c>
      <c r="B302" t="s">
        <v>4825</v>
      </c>
      <c r="C302" s="4" t="s">
        <v>26</v>
      </c>
      <c r="D302" s="4"/>
      <c r="E302" s="4" t="s">
        <v>5449</v>
      </c>
      <c r="F302" s="3">
        <v>43613</v>
      </c>
      <c r="G302" s="4" t="s">
        <v>210</v>
      </c>
      <c r="H302" s="4" t="s">
        <v>344</v>
      </c>
      <c r="I302" s="4" t="s">
        <v>212</v>
      </c>
      <c r="J302" s="4" t="s">
        <v>204</v>
      </c>
      <c r="K302" s="4" t="s">
        <v>5791</v>
      </c>
      <c r="L302" s="4" t="s">
        <v>6084</v>
      </c>
      <c r="M302" s="4" t="s">
        <v>222</v>
      </c>
      <c r="N302" s="4" t="s">
        <v>486</v>
      </c>
      <c r="O302" s="4" t="s">
        <v>235</v>
      </c>
      <c r="P302" s="4">
        <v>182782879</v>
      </c>
      <c r="Q302" s="4">
        <v>182782879</v>
      </c>
      <c r="R302" s="4">
        <v>0</v>
      </c>
      <c r="S302" s="4" t="s">
        <v>216</v>
      </c>
      <c r="T302" s="3" t="s">
        <v>24</v>
      </c>
      <c r="U302" s="4" t="s">
        <v>24</v>
      </c>
      <c r="V302" s="4"/>
      <c r="W302" s="4" t="s">
        <v>24</v>
      </c>
      <c r="X302" s="4"/>
      <c r="Y302" s="4" t="s">
        <v>24</v>
      </c>
    </row>
    <row r="303" spans="1:25" ht="15.75" thickBot="1" x14ac:dyDescent="0.3">
      <c r="A303" s="1">
        <v>293</v>
      </c>
      <c r="B303" t="s">
        <v>4826</v>
      </c>
      <c r="C303" s="4" t="s">
        <v>26</v>
      </c>
      <c r="D303" s="4"/>
      <c r="E303" s="4" t="s">
        <v>5450</v>
      </c>
      <c r="F303" s="3">
        <v>43550</v>
      </c>
      <c r="G303" s="4" t="s">
        <v>210</v>
      </c>
      <c r="H303" s="4" t="s">
        <v>344</v>
      </c>
      <c r="I303" s="4" t="s">
        <v>212</v>
      </c>
      <c r="J303" s="4" t="s">
        <v>213</v>
      </c>
      <c r="K303" s="4" t="s">
        <v>6039</v>
      </c>
      <c r="L303" s="4" t="s">
        <v>6085</v>
      </c>
      <c r="M303" s="4" t="s">
        <v>222</v>
      </c>
      <c r="N303" s="4" t="s">
        <v>486</v>
      </c>
      <c r="O303" s="4" t="s">
        <v>224</v>
      </c>
      <c r="P303" s="4">
        <v>649410637</v>
      </c>
      <c r="Q303" s="4">
        <v>649410637</v>
      </c>
      <c r="R303" s="4">
        <v>0</v>
      </c>
      <c r="S303" s="4" t="s">
        <v>216</v>
      </c>
      <c r="T303" s="3" t="s">
        <v>24</v>
      </c>
      <c r="U303" s="4" t="s">
        <v>24</v>
      </c>
      <c r="V303" s="4"/>
      <c r="W303" s="4" t="s">
        <v>24</v>
      </c>
      <c r="X303" s="4"/>
      <c r="Y303" s="4" t="s">
        <v>24</v>
      </c>
    </row>
    <row r="304" spans="1:25" ht="15.75" thickBot="1" x14ac:dyDescent="0.3">
      <c r="A304" s="1">
        <v>294</v>
      </c>
      <c r="B304" t="s">
        <v>4827</v>
      </c>
      <c r="C304" s="4" t="s">
        <v>26</v>
      </c>
      <c r="D304" s="4"/>
      <c r="E304" s="4" t="s">
        <v>5451</v>
      </c>
      <c r="F304" s="3">
        <v>43599</v>
      </c>
      <c r="G304" s="4" t="s">
        <v>210</v>
      </c>
      <c r="H304" s="4" t="s">
        <v>344</v>
      </c>
      <c r="I304" s="4" t="s">
        <v>212</v>
      </c>
      <c r="J304" s="4" t="s">
        <v>204</v>
      </c>
      <c r="K304" s="4" t="s">
        <v>5791</v>
      </c>
      <c r="L304" s="4" t="s">
        <v>6086</v>
      </c>
      <c r="M304" s="4" t="s">
        <v>222</v>
      </c>
      <c r="N304" s="4" t="s">
        <v>486</v>
      </c>
      <c r="O304" s="4" t="s">
        <v>235</v>
      </c>
      <c r="P304" s="4">
        <v>66448096</v>
      </c>
      <c r="Q304" s="4">
        <v>66448096</v>
      </c>
      <c r="R304" s="4">
        <v>0</v>
      </c>
      <c r="S304" s="4" t="s">
        <v>216</v>
      </c>
      <c r="T304" s="3" t="s">
        <v>24</v>
      </c>
      <c r="U304" s="4" t="s">
        <v>24</v>
      </c>
      <c r="V304" s="4"/>
      <c r="W304" s="4" t="s">
        <v>24</v>
      </c>
      <c r="X304" s="4"/>
      <c r="Y304" s="4" t="s">
        <v>24</v>
      </c>
    </row>
    <row r="305" spans="1:25" s="8" customFormat="1" ht="15.75" thickBot="1" x14ac:dyDescent="0.3">
      <c r="A305" s="7">
        <v>295</v>
      </c>
      <c r="B305" s="8" t="s">
        <v>4828</v>
      </c>
      <c r="C305" s="9" t="s">
        <v>26</v>
      </c>
      <c r="D305" s="9"/>
      <c r="E305" s="9" t="s">
        <v>5452</v>
      </c>
      <c r="F305" s="10">
        <v>43537</v>
      </c>
      <c r="G305" s="9" t="s">
        <v>226</v>
      </c>
      <c r="H305" s="9" t="s">
        <v>330</v>
      </c>
      <c r="I305" s="9" t="s">
        <v>212</v>
      </c>
      <c r="J305" s="9" t="s">
        <v>204</v>
      </c>
      <c r="K305" s="9" t="s">
        <v>5821</v>
      </c>
      <c r="L305" s="9" t="s">
        <v>6087</v>
      </c>
      <c r="M305" s="9" t="s">
        <v>222</v>
      </c>
      <c r="N305" s="9" t="s">
        <v>486</v>
      </c>
      <c r="O305" s="9" t="s">
        <v>224</v>
      </c>
      <c r="P305" s="9">
        <v>50000000</v>
      </c>
      <c r="Q305" s="9">
        <v>50000000</v>
      </c>
      <c r="R305" s="9">
        <v>0</v>
      </c>
      <c r="S305" s="9" t="s">
        <v>216</v>
      </c>
      <c r="T305" s="10" t="s">
        <v>24</v>
      </c>
      <c r="U305" s="9" t="s">
        <v>24</v>
      </c>
      <c r="V305" s="9"/>
      <c r="W305" s="9" t="s">
        <v>24</v>
      </c>
      <c r="X305" s="9"/>
      <c r="Y305" s="9" t="s">
        <v>24</v>
      </c>
    </row>
    <row r="306" spans="1:25" ht="15.75" thickBot="1" x14ac:dyDescent="0.3">
      <c r="A306" s="1">
        <v>296</v>
      </c>
      <c r="B306" t="s">
        <v>4829</v>
      </c>
      <c r="C306" s="4" t="s">
        <v>26</v>
      </c>
      <c r="D306" s="4"/>
      <c r="E306" s="4" t="s">
        <v>5453</v>
      </c>
      <c r="F306" s="3">
        <v>43606</v>
      </c>
      <c r="G306" s="4" t="s">
        <v>210</v>
      </c>
      <c r="H306" s="4" t="s">
        <v>344</v>
      </c>
      <c r="I306" s="4" t="s">
        <v>212</v>
      </c>
      <c r="J306" s="4" t="s">
        <v>204</v>
      </c>
      <c r="K306" s="4" t="s">
        <v>5784</v>
      </c>
      <c r="L306" s="4" t="s">
        <v>6088</v>
      </c>
      <c r="M306" s="4" t="s">
        <v>222</v>
      </c>
      <c r="N306" s="4" t="s">
        <v>486</v>
      </c>
      <c r="O306" s="4" t="s">
        <v>235</v>
      </c>
      <c r="P306" s="4">
        <v>197560977</v>
      </c>
      <c r="Q306" s="4">
        <v>197560977</v>
      </c>
      <c r="R306" s="4">
        <v>0</v>
      </c>
      <c r="S306" s="4" t="s">
        <v>216</v>
      </c>
      <c r="T306" s="3" t="s">
        <v>24</v>
      </c>
      <c r="U306" s="4" t="s">
        <v>24</v>
      </c>
      <c r="V306" s="4"/>
      <c r="W306" s="4" t="s">
        <v>24</v>
      </c>
      <c r="X306" s="4"/>
      <c r="Y306" s="4" t="s">
        <v>24</v>
      </c>
    </row>
    <row r="307" spans="1:25" ht="15.75" thickBot="1" x14ac:dyDescent="0.3">
      <c r="A307" s="1">
        <v>297</v>
      </c>
      <c r="B307" t="s">
        <v>4830</v>
      </c>
      <c r="C307" s="4" t="s">
        <v>26</v>
      </c>
      <c r="D307" s="4"/>
      <c r="E307" s="4" t="s">
        <v>5454</v>
      </c>
      <c r="F307" s="3">
        <v>43595</v>
      </c>
      <c r="G307" s="4" t="s">
        <v>210</v>
      </c>
      <c r="H307" s="4" t="s">
        <v>344</v>
      </c>
      <c r="I307" s="4" t="s">
        <v>212</v>
      </c>
      <c r="J307" s="4" t="s">
        <v>213</v>
      </c>
      <c r="K307" s="4" t="s">
        <v>6039</v>
      </c>
      <c r="L307" s="4" t="s">
        <v>6089</v>
      </c>
      <c r="M307" s="4" t="s">
        <v>222</v>
      </c>
      <c r="N307" s="4" t="s">
        <v>486</v>
      </c>
      <c r="O307" s="4" t="s">
        <v>235</v>
      </c>
      <c r="P307" s="4">
        <v>542000000</v>
      </c>
      <c r="Q307" s="4">
        <v>542000000</v>
      </c>
      <c r="R307" s="4">
        <v>0</v>
      </c>
      <c r="S307" s="4" t="s">
        <v>216</v>
      </c>
      <c r="T307" s="3" t="s">
        <v>24</v>
      </c>
      <c r="U307" s="4" t="s">
        <v>24</v>
      </c>
      <c r="V307" s="4"/>
      <c r="W307" s="4" t="s">
        <v>24</v>
      </c>
      <c r="X307" s="4"/>
      <c r="Y307" s="4" t="s">
        <v>24</v>
      </c>
    </row>
    <row r="308" spans="1:25" ht="15.75" thickBot="1" x14ac:dyDescent="0.3">
      <c r="A308" s="1">
        <v>298</v>
      </c>
      <c r="B308" t="s">
        <v>4831</v>
      </c>
      <c r="C308" s="4" t="s">
        <v>26</v>
      </c>
      <c r="D308" s="4"/>
      <c r="E308" s="4" t="s">
        <v>5455</v>
      </c>
      <c r="F308" s="3">
        <v>43587</v>
      </c>
      <c r="G308" s="4" t="s">
        <v>210</v>
      </c>
      <c r="H308" s="4" t="s">
        <v>344</v>
      </c>
      <c r="I308" s="4" t="s">
        <v>212</v>
      </c>
      <c r="J308" s="4" t="s">
        <v>204</v>
      </c>
      <c r="K308" s="4" t="s">
        <v>5821</v>
      </c>
      <c r="L308" s="4" t="s">
        <v>6090</v>
      </c>
      <c r="M308" s="4" t="s">
        <v>222</v>
      </c>
      <c r="N308" s="4" t="s">
        <v>486</v>
      </c>
      <c r="O308" s="4" t="s">
        <v>235</v>
      </c>
      <c r="P308" s="4">
        <v>496094322</v>
      </c>
      <c r="Q308" s="4">
        <v>496094322</v>
      </c>
      <c r="R308" s="4">
        <v>0</v>
      </c>
      <c r="S308" s="4" t="s">
        <v>216</v>
      </c>
      <c r="T308" s="3" t="s">
        <v>24</v>
      </c>
      <c r="U308" s="4" t="s">
        <v>24</v>
      </c>
      <c r="V308" s="4"/>
      <c r="W308" s="4" t="s">
        <v>24</v>
      </c>
      <c r="X308" s="4"/>
      <c r="Y308" s="4" t="s">
        <v>24</v>
      </c>
    </row>
    <row r="309" spans="1:25" ht="15.75" thickBot="1" x14ac:dyDescent="0.3">
      <c r="A309" s="1">
        <v>299</v>
      </c>
      <c r="B309" t="s">
        <v>4832</v>
      </c>
      <c r="C309" s="4" t="s">
        <v>26</v>
      </c>
      <c r="D309" s="4"/>
      <c r="E309" s="4" t="s">
        <v>5456</v>
      </c>
      <c r="F309" s="3">
        <v>43446</v>
      </c>
      <c r="G309" s="4" t="s">
        <v>210</v>
      </c>
      <c r="H309" s="4" t="s">
        <v>344</v>
      </c>
      <c r="I309" s="4" t="s">
        <v>212</v>
      </c>
      <c r="J309" s="4" t="s">
        <v>204</v>
      </c>
      <c r="K309" s="4" t="s">
        <v>5810</v>
      </c>
      <c r="L309" s="4" t="s">
        <v>6091</v>
      </c>
      <c r="M309" s="4" t="s">
        <v>222</v>
      </c>
      <c r="N309" s="4" t="s">
        <v>486</v>
      </c>
      <c r="O309" s="4" t="s">
        <v>235</v>
      </c>
      <c r="P309" s="4">
        <v>1049565000</v>
      </c>
      <c r="Q309" s="4">
        <v>1049565000</v>
      </c>
      <c r="R309" s="4">
        <v>0</v>
      </c>
      <c r="S309" s="4" t="s">
        <v>216</v>
      </c>
      <c r="T309" s="3" t="s">
        <v>24</v>
      </c>
      <c r="U309" s="4" t="s">
        <v>24</v>
      </c>
      <c r="V309" s="4"/>
      <c r="W309" s="4" t="s">
        <v>24</v>
      </c>
      <c r="X309" s="4"/>
      <c r="Y309" s="4" t="s">
        <v>24</v>
      </c>
    </row>
    <row r="310" spans="1:25" ht="15.75" thickBot="1" x14ac:dyDescent="0.3">
      <c r="A310" s="1">
        <v>300</v>
      </c>
      <c r="B310" t="s">
        <v>4833</v>
      </c>
      <c r="C310" s="4" t="s">
        <v>26</v>
      </c>
      <c r="D310" s="4"/>
      <c r="E310" s="4" t="s">
        <v>5457</v>
      </c>
      <c r="F310" s="3">
        <v>43613</v>
      </c>
      <c r="G310" s="4" t="s">
        <v>210</v>
      </c>
      <c r="H310" s="4" t="s">
        <v>344</v>
      </c>
      <c r="I310" s="4" t="s">
        <v>212</v>
      </c>
      <c r="J310" s="4" t="s">
        <v>204</v>
      </c>
      <c r="K310" s="4" t="s">
        <v>5791</v>
      </c>
      <c r="L310" s="4" t="s">
        <v>6092</v>
      </c>
      <c r="M310" s="4" t="s">
        <v>222</v>
      </c>
      <c r="N310" s="4" t="s">
        <v>486</v>
      </c>
      <c r="O310" s="4" t="s">
        <v>235</v>
      </c>
      <c r="P310" s="4">
        <v>349773377</v>
      </c>
      <c r="Q310" s="4">
        <v>349773377</v>
      </c>
      <c r="R310" s="4">
        <v>0</v>
      </c>
      <c r="S310" s="4" t="s">
        <v>216</v>
      </c>
      <c r="T310" s="3" t="s">
        <v>24</v>
      </c>
      <c r="U310" s="4" t="s">
        <v>24</v>
      </c>
      <c r="V310" s="4"/>
      <c r="W310" s="4" t="s">
        <v>24</v>
      </c>
      <c r="X310" s="4"/>
      <c r="Y310" s="4" t="s">
        <v>24</v>
      </c>
    </row>
    <row r="311" spans="1:25" ht="15.75" thickBot="1" x14ac:dyDescent="0.3">
      <c r="A311" s="1">
        <v>301</v>
      </c>
      <c r="B311" t="s">
        <v>4834</v>
      </c>
      <c r="C311" s="4" t="s">
        <v>26</v>
      </c>
      <c r="D311" s="4"/>
      <c r="E311" s="4" t="s">
        <v>5458</v>
      </c>
      <c r="F311" s="3">
        <v>43613</v>
      </c>
      <c r="G311" s="4" t="s">
        <v>210</v>
      </c>
      <c r="H311" s="4" t="s">
        <v>344</v>
      </c>
      <c r="I311" s="4" t="s">
        <v>212</v>
      </c>
      <c r="J311" s="4" t="s">
        <v>213</v>
      </c>
      <c r="K311" s="4" t="s">
        <v>6081</v>
      </c>
      <c r="L311" s="4" t="s">
        <v>6093</v>
      </c>
      <c r="M311" s="4" t="s">
        <v>222</v>
      </c>
      <c r="N311" s="4" t="s">
        <v>486</v>
      </c>
      <c r="O311" s="4" t="s">
        <v>224</v>
      </c>
      <c r="P311" s="4">
        <v>1618869923</v>
      </c>
      <c r="Q311" s="4">
        <v>1618869923</v>
      </c>
      <c r="R311" s="4">
        <v>0</v>
      </c>
      <c r="S311" s="4" t="s">
        <v>216</v>
      </c>
      <c r="T311" s="3" t="s">
        <v>24</v>
      </c>
      <c r="U311" s="4" t="s">
        <v>24</v>
      </c>
      <c r="V311" s="4"/>
      <c r="W311" s="4" t="s">
        <v>24</v>
      </c>
      <c r="X311" s="4"/>
      <c r="Y311" s="4" t="s">
        <v>24</v>
      </c>
    </row>
    <row r="312" spans="1:25" ht="15.75" thickBot="1" x14ac:dyDescent="0.3">
      <c r="A312" s="1">
        <v>302</v>
      </c>
      <c r="B312" t="s">
        <v>4835</v>
      </c>
      <c r="C312" s="4" t="s">
        <v>26</v>
      </c>
      <c r="D312" s="4"/>
      <c r="E312" s="4" t="s">
        <v>5459</v>
      </c>
      <c r="F312" s="3">
        <v>43612</v>
      </c>
      <c r="G312" s="4" t="s">
        <v>210</v>
      </c>
      <c r="H312" s="4" t="s">
        <v>344</v>
      </c>
      <c r="I312" s="4" t="s">
        <v>212</v>
      </c>
      <c r="J312" s="4" t="s">
        <v>213</v>
      </c>
      <c r="K312" s="4" t="s">
        <v>6039</v>
      </c>
      <c r="L312" s="4" t="s">
        <v>6094</v>
      </c>
      <c r="M312" s="4" t="s">
        <v>222</v>
      </c>
      <c r="N312" s="4" t="s">
        <v>486</v>
      </c>
      <c r="O312" s="4" t="s">
        <v>224</v>
      </c>
      <c r="P312" s="4">
        <v>242286544</v>
      </c>
      <c r="Q312" s="4">
        <v>242286544</v>
      </c>
      <c r="R312" s="4">
        <v>0</v>
      </c>
      <c r="S312" s="4" t="s">
        <v>216</v>
      </c>
      <c r="T312" s="3" t="s">
        <v>24</v>
      </c>
      <c r="U312" s="4" t="s">
        <v>24</v>
      </c>
      <c r="V312" s="4"/>
      <c r="W312" s="4" t="s">
        <v>24</v>
      </c>
      <c r="X312" s="4"/>
      <c r="Y312" s="4" t="s">
        <v>24</v>
      </c>
    </row>
    <row r="313" spans="1:25" ht="15.75" thickBot="1" x14ac:dyDescent="0.3">
      <c r="A313" s="1">
        <v>303</v>
      </c>
      <c r="B313" t="s">
        <v>4836</v>
      </c>
      <c r="C313" s="4" t="s">
        <v>26</v>
      </c>
      <c r="D313" s="4"/>
      <c r="E313" s="4" t="s">
        <v>5460</v>
      </c>
      <c r="F313" s="3">
        <v>43605</v>
      </c>
      <c r="G313" s="4" t="s">
        <v>210</v>
      </c>
      <c r="H313" s="4" t="s">
        <v>344</v>
      </c>
      <c r="I313" s="4" t="s">
        <v>212</v>
      </c>
      <c r="J313" s="4" t="s">
        <v>213</v>
      </c>
      <c r="K313" s="4" t="s">
        <v>6039</v>
      </c>
      <c r="L313" s="4" t="s">
        <v>6094</v>
      </c>
      <c r="M313" s="4" t="s">
        <v>222</v>
      </c>
      <c r="N313" s="4" t="s">
        <v>486</v>
      </c>
      <c r="O313" s="4" t="s">
        <v>224</v>
      </c>
      <c r="P313" s="4">
        <v>242286544</v>
      </c>
      <c r="Q313" s="4">
        <v>242286544</v>
      </c>
      <c r="R313" s="4">
        <v>0</v>
      </c>
      <c r="S313" s="4" t="s">
        <v>216</v>
      </c>
      <c r="T313" s="3" t="s">
        <v>24</v>
      </c>
      <c r="U313" s="4" t="s">
        <v>24</v>
      </c>
      <c r="V313" s="4"/>
      <c r="W313" s="4" t="s">
        <v>24</v>
      </c>
      <c r="X313" s="4"/>
      <c r="Y313" s="4" t="s">
        <v>24</v>
      </c>
    </row>
    <row r="314" spans="1:25" ht="15.75" thickBot="1" x14ac:dyDescent="0.3">
      <c r="A314" s="1">
        <v>304</v>
      </c>
      <c r="B314" t="s">
        <v>4837</v>
      </c>
      <c r="C314" s="4" t="s">
        <v>26</v>
      </c>
      <c r="D314" s="4"/>
      <c r="E314" s="4" t="s">
        <v>5461</v>
      </c>
      <c r="F314" s="3">
        <v>43615</v>
      </c>
      <c r="G314" s="4" t="s">
        <v>210</v>
      </c>
      <c r="H314" s="4" t="s">
        <v>344</v>
      </c>
      <c r="I314" s="4" t="s">
        <v>212</v>
      </c>
      <c r="J314" s="4" t="s">
        <v>213</v>
      </c>
      <c r="K314" s="4" t="s">
        <v>6081</v>
      </c>
      <c r="L314" s="4" t="s">
        <v>6095</v>
      </c>
      <c r="M314" s="4" t="s">
        <v>222</v>
      </c>
      <c r="N314" s="4" t="s">
        <v>486</v>
      </c>
      <c r="O314" s="4" t="s">
        <v>224</v>
      </c>
      <c r="P314" s="4">
        <v>101520720</v>
      </c>
      <c r="Q314" s="4">
        <v>101520720</v>
      </c>
      <c r="R314" s="4">
        <v>0</v>
      </c>
      <c r="S314" s="4" t="s">
        <v>216</v>
      </c>
      <c r="T314" s="3" t="s">
        <v>24</v>
      </c>
      <c r="U314" s="4" t="s">
        <v>24</v>
      </c>
      <c r="V314" s="4"/>
      <c r="W314" s="4" t="s">
        <v>24</v>
      </c>
      <c r="X314" s="4"/>
      <c r="Y314" s="4" t="s">
        <v>24</v>
      </c>
    </row>
    <row r="315" spans="1:25" ht="15.75" thickBot="1" x14ac:dyDescent="0.3">
      <c r="A315" s="1">
        <v>305</v>
      </c>
      <c r="B315" t="s">
        <v>4838</v>
      </c>
      <c r="C315" s="4" t="s">
        <v>26</v>
      </c>
      <c r="D315" s="4"/>
      <c r="E315" s="4" t="s">
        <v>5462</v>
      </c>
      <c r="F315" s="3">
        <v>43605</v>
      </c>
      <c r="G315" s="4" t="s">
        <v>210</v>
      </c>
      <c r="H315" s="4" t="s">
        <v>326</v>
      </c>
      <c r="I315" s="4" t="s">
        <v>212</v>
      </c>
      <c r="J315" s="4" t="s">
        <v>204</v>
      </c>
      <c r="K315" s="4" t="s">
        <v>5798</v>
      </c>
      <c r="L315" s="4" t="s">
        <v>6096</v>
      </c>
      <c r="M315" s="4" t="s">
        <v>222</v>
      </c>
      <c r="N315" s="4" t="s">
        <v>486</v>
      </c>
      <c r="O315" s="4" t="s">
        <v>235</v>
      </c>
      <c r="P315" s="4">
        <v>0</v>
      </c>
      <c r="Q315" s="4">
        <v>0</v>
      </c>
      <c r="R315" s="4">
        <v>0</v>
      </c>
      <c r="S315" s="4" t="s">
        <v>216</v>
      </c>
      <c r="T315" s="3" t="s">
        <v>24</v>
      </c>
      <c r="U315" s="4" t="s">
        <v>24</v>
      </c>
      <c r="V315" s="4"/>
      <c r="W315" s="4" t="s">
        <v>24</v>
      </c>
      <c r="X315" s="4"/>
      <c r="Y315" s="4" t="s">
        <v>24</v>
      </c>
    </row>
    <row r="316" spans="1:25" ht="15.75" thickBot="1" x14ac:dyDescent="0.3">
      <c r="A316" s="1">
        <v>306</v>
      </c>
      <c r="B316" t="s">
        <v>4839</v>
      </c>
      <c r="C316" s="4" t="s">
        <v>26</v>
      </c>
      <c r="D316" s="4"/>
      <c r="E316" s="4" t="s">
        <v>5463</v>
      </c>
      <c r="F316" s="3">
        <v>43599</v>
      </c>
      <c r="G316" s="4" t="s">
        <v>210</v>
      </c>
      <c r="H316" s="4" t="s">
        <v>326</v>
      </c>
      <c r="I316" s="4" t="s">
        <v>212</v>
      </c>
      <c r="J316" s="4" t="s">
        <v>204</v>
      </c>
      <c r="K316" s="4" t="s">
        <v>5810</v>
      </c>
      <c r="L316" s="4" t="s">
        <v>6097</v>
      </c>
      <c r="M316" s="4" t="s">
        <v>222</v>
      </c>
      <c r="N316" s="4" t="s">
        <v>486</v>
      </c>
      <c r="O316" s="4" t="s">
        <v>224</v>
      </c>
      <c r="P316" s="4">
        <v>242000000</v>
      </c>
      <c r="Q316" s="4">
        <v>242000000</v>
      </c>
      <c r="R316" s="4">
        <v>0</v>
      </c>
      <c r="S316" s="4" t="s">
        <v>216</v>
      </c>
      <c r="T316" s="3" t="s">
        <v>24</v>
      </c>
      <c r="U316" s="4" t="s">
        <v>24</v>
      </c>
      <c r="V316" s="4"/>
      <c r="W316" s="4" t="s">
        <v>24</v>
      </c>
      <c r="X316" s="4"/>
      <c r="Y316" s="4" t="s">
        <v>24</v>
      </c>
    </row>
    <row r="317" spans="1:25" ht="15.75" thickBot="1" x14ac:dyDescent="0.3">
      <c r="A317" s="1">
        <v>307</v>
      </c>
      <c r="B317" t="s">
        <v>4840</v>
      </c>
      <c r="C317" s="4" t="s">
        <v>26</v>
      </c>
      <c r="D317" s="4"/>
      <c r="E317" s="4" t="s">
        <v>5464</v>
      </c>
      <c r="F317" s="3">
        <v>43613</v>
      </c>
      <c r="G317" s="4" t="s">
        <v>210</v>
      </c>
      <c r="H317" s="4" t="s">
        <v>326</v>
      </c>
      <c r="I317" s="4" t="s">
        <v>212</v>
      </c>
      <c r="J317" s="4" t="s">
        <v>204</v>
      </c>
      <c r="K317" s="4" t="s">
        <v>5810</v>
      </c>
      <c r="L317" s="4" t="s">
        <v>6098</v>
      </c>
      <c r="M317" s="4" t="s">
        <v>222</v>
      </c>
      <c r="N317" s="4" t="s">
        <v>486</v>
      </c>
      <c r="O317" s="4" t="s">
        <v>235</v>
      </c>
      <c r="P317" s="4">
        <v>61713379</v>
      </c>
      <c r="Q317" s="4">
        <v>61713379</v>
      </c>
      <c r="R317" s="4">
        <v>0</v>
      </c>
      <c r="S317" s="4" t="s">
        <v>216</v>
      </c>
      <c r="T317" s="3" t="s">
        <v>24</v>
      </c>
      <c r="U317" s="4" t="s">
        <v>24</v>
      </c>
      <c r="V317" s="4"/>
      <c r="W317" s="4" t="s">
        <v>24</v>
      </c>
      <c r="X317" s="4"/>
      <c r="Y317" s="4" t="s">
        <v>24</v>
      </c>
    </row>
    <row r="318" spans="1:25" ht="15.75" thickBot="1" x14ac:dyDescent="0.3">
      <c r="A318" s="1">
        <v>308</v>
      </c>
      <c r="B318" t="s">
        <v>4841</v>
      </c>
      <c r="C318" s="4" t="s">
        <v>26</v>
      </c>
      <c r="D318" s="4"/>
      <c r="E318" s="4" t="s">
        <v>5465</v>
      </c>
      <c r="F318" s="3">
        <v>43615</v>
      </c>
      <c r="G318" s="4" t="s">
        <v>210</v>
      </c>
      <c r="H318" s="4" t="s">
        <v>344</v>
      </c>
      <c r="I318" s="4" t="s">
        <v>212</v>
      </c>
      <c r="J318" s="4" t="s">
        <v>204</v>
      </c>
      <c r="K318" s="4" t="s">
        <v>5782</v>
      </c>
      <c r="L318" s="4" t="s">
        <v>6099</v>
      </c>
      <c r="M318" s="4" t="s">
        <v>222</v>
      </c>
      <c r="N318" s="4" t="s">
        <v>486</v>
      </c>
      <c r="O318" s="4" t="s">
        <v>235</v>
      </c>
      <c r="P318" s="4">
        <v>1192485067</v>
      </c>
      <c r="Q318" s="4">
        <v>1192485067</v>
      </c>
      <c r="R318" s="4">
        <v>0</v>
      </c>
      <c r="S318" s="4" t="s">
        <v>216</v>
      </c>
      <c r="T318" s="3" t="s">
        <v>24</v>
      </c>
      <c r="U318" s="4" t="s">
        <v>24</v>
      </c>
      <c r="V318" s="4"/>
      <c r="W318" s="4" t="s">
        <v>24</v>
      </c>
      <c r="X318" s="4"/>
      <c r="Y318" s="4" t="s">
        <v>24</v>
      </c>
    </row>
    <row r="319" spans="1:25" ht="15.75" thickBot="1" x14ac:dyDescent="0.3">
      <c r="A319" s="1">
        <v>309</v>
      </c>
      <c r="B319" t="s">
        <v>4842</v>
      </c>
      <c r="C319" s="4" t="s">
        <v>26</v>
      </c>
      <c r="D319" s="4"/>
      <c r="E319" s="4" t="s">
        <v>5466</v>
      </c>
      <c r="F319" s="3">
        <v>43595</v>
      </c>
      <c r="G319" s="4" t="s">
        <v>210</v>
      </c>
      <c r="H319" s="4" t="s">
        <v>326</v>
      </c>
      <c r="I319" s="4" t="s">
        <v>212</v>
      </c>
      <c r="J319" s="4" t="s">
        <v>204</v>
      </c>
      <c r="K319" s="4" t="s">
        <v>5810</v>
      </c>
      <c r="L319" s="4" t="s">
        <v>6100</v>
      </c>
      <c r="M319" s="4" t="s">
        <v>222</v>
      </c>
      <c r="N319" s="4" t="s">
        <v>486</v>
      </c>
      <c r="O319" s="4" t="s">
        <v>206</v>
      </c>
      <c r="P319" s="4">
        <v>400000000</v>
      </c>
      <c r="Q319" s="4">
        <v>400000000</v>
      </c>
      <c r="R319" s="4">
        <v>0</v>
      </c>
      <c r="S319" s="4" t="s">
        <v>216</v>
      </c>
      <c r="T319" s="3" t="s">
        <v>24</v>
      </c>
      <c r="U319" s="4" t="s">
        <v>24</v>
      </c>
      <c r="V319" s="4"/>
      <c r="W319" s="4" t="s">
        <v>24</v>
      </c>
      <c r="X319" s="4"/>
      <c r="Y319" s="4" t="s">
        <v>24</v>
      </c>
    </row>
    <row r="320" spans="1:25" ht="15.75" thickBot="1" x14ac:dyDescent="0.3">
      <c r="A320" s="1">
        <v>310</v>
      </c>
      <c r="B320" t="s">
        <v>4843</v>
      </c>
      <c r="C320" s="4" t="s">
        <v>26</v>
      </c>
      <c r="D320" s="4"/>
      <c r="E320" s="4" t="s">
        <v>5467</v>
      </c>
      <c r="F320" s="3">
        <v>43608</v>
      </c>
      <c r="G320" s="4" t="s">
        <v>210</v>
      </c>
      <c r="H320" s="4" t="s">
        <v>344</v>
      </c>
      <c r="I320" s="4" t="s">
        <v>212</v>
      </c>
      <c r="J320" s="4" t="s">
        <v>213</v>
      </c>
      <c r="K320" s="4" t="s">
        <v>6081</v>
      </c>
      <c r="L320" s="4" t="s">
        <v>6101</v>
      </c>
      <c r="M320" s="4" t="s">
        <v>222</v>
      </c>
      <c r="N320" s="4" t="s">
        <v>486</v>
      </c>
      <c r="O320" s="4" t="s">
        <v>235</v>
      </c>
      <c r="P320" s="4">
        <v>388248296</v>
      </c>
      <c r="Q320" s="4">
        <v>388248296</v>
      </c>
      <c r="R320" s="4">
        <v>0</v>
      </c>
      <c r="S320" s="4" t="s">
        <v>216</v>
      </c>
      <c r="T320" s="3" t="s">
        <v>24</v>
      </c>
      <c r="U320" s="4" t="s">
        <v>24</v>
      </c>
      <c r="V320" s="4"/>
      <c r="W320" s="4" t="s">
        <v>24</v>
      </c>
      <c r="X320" s="4"/>
      <c r="Y320" s="4" t="s">
        <v>24</v>
      </c>
    </row>
    <row r="321" spans="1:25" ht="15.75" thickBot="1" x14ac:dyDescent="0.3">
      <c r="A321" s="1">
        <v>311</v>
      </c>
      <c r="B321" t="s">
        <v>4844</v>
      </c>
      <c r="C321" s="4" t="s">
        <v>26</v>
      </c>
      <c r="D321" s="4"/>
      <c r="E321" s="4" t="s">
        <v>5468</v>
      </c>
      <c r="F321" s="3">
        <v>43608</v>
      </c>
      <c r="G321" s="4" t="s">
        <v>210</v>
      </c>
      <c r="H321" s="4" t="s">
        <v>344</v>
      </c>
      <c r="I321" s="4" t="s">
        <v>212</v>
      </c>
      <c r="J321" s="4" t="s">
        <v>213</v>
      </c>
      <c r="K321" s="4" t="s">
        <v>6039</v>
      </c>
      <c r="L321" s="4" t="s">
        <v>6102</v>
      </c>
      <c r="M321" s="4" t="s">
        <v>222</v>
      </c>
      <c r="N321" s="4" t="s">
        <v>486</v>
      </c>
      <c r="O321" s="4" t="s">
        <v>224</v>
      </c>
      <c r="P321" s="4">
        <v>542000000</v>
      </c>
      <c r="Q321" s="4">
        <v>542000000</v>
      </c>
      <c r="R321" s="4">
        <v>0</v>
      </c>
      <c r="S321" s="4" t="s">
        <v>216</v>
      </c>
      <c r="T321" s="3" t="s">
        <v>24</v>
      </c>
      <c r="U321" s="4" t="s">
        <v>24</v>
      </c>
      <c r="V321" s="4"/>
      <c r="W321" s="4" t="s">
        <v>24</v>
      </c>
      <c r="X321" s="4"/>
      <c r="Y321" s="4" t="s">
        <v>24</v>
      </c>
    </row>
    <row r="322" spans="1:25" ht="15.75" thickBot="1" x14ac:dyDescent="0.3">
      <c r="A322" s="1">
        <v>312</v>
      </c>
      <c r="B322" t="s">
        <v>4845</v>
      </c>
      <c r="C322" s="4" t="s">
        <v>26</v>
      </c>
      <c r="D322" s="4"/>
      <c r="E322" s="4" t="s">
        <v>5469</v>
      </c>
      <c r="F322" s="3">
        <v>43636</v>
      </c>
      <c r="G322" s="4" t="s">
        <v>210</v>
      </c>
      <c r="H322" s="4" t="s">
        <v>344</v>
      </c>
      <c r="I322" s="4" t="s">
        <v>212</v>
      </c>
      <c r="J322" s="4" t="s">
        <v>204</v>
      </c>
      <c r="K322" s="4" t="s">
        <v>5784</v>
      </c>
      <c r="L322" s="4" t="s">
        <v>6103</v>
      </c>
      <c r="M322" s="4" t="s">
        <v>222</v>
      </c>
      <c r="N322" s="4" t="s">
        <v>486</v>
      </c>
      <c r="O322" s="4" t="s">
        <v>206</v>
      </c>
      <c r="P322" s="4">
        <v>226041425</v>
      </c>
      <c r="Q322" s="4">
        <v>226041425</v>
      </c>
      <c r="R322" s="4">
        <v>0</v>
      </c>
      <c r="S322" s="4" t="s">
        <v>216</v>
      </c>
      <c r="T322" s="3" t="s">
        <v>24</v>
      </c>
      <c r="U322" s="4" t="s">
        <v>24</v>
      </c>
      <c r="V322" s="4"/>
      <c r="W322" s="4" t="s">
        <v>24</v>
      </c>
      <c r="X322" s="4"/>
      <c r="Y322" s="4" t="s">
        <v>24</v>
      </c>
    </row>
    <row r="323" spans="1:25" ht="15.75" thickBot="1" x14ac:dyDescent="0.3">
      <c r="A323" s="1">
        <v>313</v>
      </c>
      <c r="B323" t="s">
        <v>4846</v>
      </c>
      <c r="C323" s="4" t="s">
        <v>26</v>
      </c>
      <c r="D323" s="4"/>
      <c r="E323" s="4" t="s">
        <v>5470</v>
      </c>
      <c r="F323" s="3">
        <v>43641</v>
      </c>
      <c r="G323" s="4" t="s">
        <v>210</v>
      </c>
      <c r="H323" s="4" t="s">
        <v>326</v>
      </c>
      <c r="I323" s="4" t="s">
        <v>212</v>
      </c>
      <c r="J323" s="4" t="s">
        <v>204</v>
      </c>
      <c r="K323" s="4" t="s">
        <v>5798</v>
      </c>
      <c r="L323" s="4" t="s">
        <v>6104</v>
      </c>
      <c r="M323" s="4" t="s">
        <v>222</v>
      </c>
      <c r="N323" s="4" t="s">
        <v>486</v>
      </c>
      <c r="O323" s="4" t="s">
        <v>235</v>
      </c>
      <c r="P323" s="4">
        <v>514503359</v>
      </c>
      <c r="Q323" s="4">
        <v>514503359</v>
      </c>
      <c r="R323" s="4">
        <v>0</v>
      </c>
      <c r="S323" s="4" t="s">
        <v>216</v>
      </c>
      <c r="T323" s="3" t="s">
        <v>24</v>
      </c>
      <c r="U323" s="4" t="s">
        <v>24</v>
      </c>
      <c r="V323" s="4"/>
      <c r="W323" s="4" t="s">
        <v>24</v>
      </c>
      <c r="X323" s="4"/>
      <c r="Y323" s="4" t="s">
        <v>24</v>
      </c>
    </row>
    <row r="324" spans="1:25" s="8" customFormat="1" ht="15.75" thickBot="1" x14ac:dyDescent="0.3">
      <c r="A324" s="7">
        <v>314</v>
      </c>
      <c r="B324" s="8" t="s">
        <v>4847</v>
      </c>
      <c r="C324" s="9" t="s">
        <v>26</v>
      </c>
      <c r="D324" s="9"/>
      <c r="E324" s="9" t="s">
        <v>5471</v>
      </c>
      <c r="F324" s="10">
        <v>42599</v>
      </c>
      <c r="G324" s="9" t="s">
        <v>226</v>
      </c>
      <c r="H324" s="9" t="s">
        <v>330</v>
      </c>
      <c r="I324" s="9" t="s">
        <v>212</v>
      </c>
      <c r="J324" s="9" t="s">
        <v>204</v>
      </c>
      <c r="K324" s="9" t="s">
        <v>5782</v>
      </c>
      <c r="L324" s="9" t="s">
        <v>6105</v>
      </c>
      <c r="M324" s="9" t="s">
        <v>214</v>
      </c>
      <c r="N324" s="9" t="s">
        <v>463</v>
      </c>
      <c r="O324" s="9" t="s">
        <v>235</v>
      </c>
      <c r="P324" s="9">
        <v>34000000</v>
      </c>
      <c r="Q324" s="9">
        <v>34000000</v>
      </c>
      <c r="R324" s="9">
        <v>0</v>
      </c>
      <c r="S324" s="9" t="s">
        <v>216</v>
      </c>
      <c r="T324" s="10" t="s">
        <v>24</v>
      </c>
      <c r="U324" s="9" t="s">
        <v>24</v>
      </c>
      <c r="V324" s="9"/>
      <c r="W324" s="9" t="s">
        <v>24</v>
      </c>
      <c r="X324" s="9"/>
      <c r="Y324" s="9" t="s">
        <v>24</v>
      </c>
    </row>
    <row r="325" spans="1:25" s="8" customFormat="1" ht="15.75" thickBot="1" x14ac:dyDescent="0.3">
      <c r="A325" s="7">
        <v>315</v>
      </c>
      <c r="B325" s="8" t="s">
        <v>4848</v>
      </c>
      <c r="C325" s="9" t="s">
        <v>26</v>
      </c>
      <c r="D325" s="9"/>
      <c r="E325" s="9" t="s">
        <v>5472</v>
      </c>
      <c r="F325" s="10">
        <v>43649</v>
      </c>
      <c r="G325" s="9" t="s">
        <v>226</v>
      </c>
      <c r="H325" s="9" t="s">
        <v>330</v>
      </c>
      <c r="I325" s="9" t="s">
        <v>212</v>
      </c>
      <c r="J325" s="9" t="s">
        <v>204</v>
      </c>
      <c r="K325" s="9" t="s">
        <v>5821</v>
      </c>
      <c r="L325" s="9" t="s">
        <v>6106</v>
      </c>
      <c r="M325" s="9" t="s">
        <v>222</v>
      </c>
      <c r="N325" s="9" t="s">
        <v>486</v>
      </c>
      <c r="O325" s="9" t="s">
        <v>224</v>
      </c>
      <c r="P325" s="9">
        <v>16562320</v>
      </c>
      <c r="Q325" s="9">
        <v>16562320</v>
      </c>
      <c r="R325" s="9">
        <v>0</v>
      </c>
      <c r="S325" s="9" t="s">
        <v>216</v>
      </c>
      <c r="T325" s="10" t="s">
        <v>24</v>
      </c>
      <c r="U325" s="9" t="s">
        <v>24</v>
      </c>
      <c r="V325" s="9"/>
      <c r="W325" s="9" t="s">
        <v>24</v>
      </c>
      <c r="X325" s="9"/>
      <c r="Y325" s="9" t="s">
        <v>24</v>
      </c>
    </row>
    <row r="326" spans="1:25" ht="15.75" thickBot="1" x14ac:dyDescent="0.3">
      <c r="A326" s="1">
        <v>316</v>
      </c>
      <c r="B326" t="s">
        <v>4849</v>
      </c>
      <c r="C326" s="4" t="s">
        <v>26</v>
      </c>
      <c r="D326" s="4"/>
      <c r="E326" s="4" t="s">
        <v>5473</v>
      </c>
      <c r="F326" s="3">
        <v>43664</v>
      </c>
      <c r="G326" s="4" t="s">
        <v>210</v>
      </c>
      <c r="H326" s="4" t="s">
        <v>326</v>
      </c>
      <c r="I326" s="4" t="s">
        <v>212</v>
      </c>
      <c r="J326" s="4" t="s">
        <v>204</v>
      </c>
      <c r="K326" s="4" t="s">
        <v>6107</v>
      </c>
      <c r="L326" s="4" t="s">
        <v>6108</v>
      </c>
      <c r="M326" s="4" t="s">
        <v>214</v>
      </c>
      <c r="N326" s="4" t="s">
        <v>463</v>
      </c>
      <c r="O326" s="4" t="s">
        <v>235</v>
      </c>
      <c r="P326" s="4">
        <v>5000000</v>
      </c>
      <c r="Q326" s="4">
        <v>5000000</v>
      </c>
      <c r="R326" s="4">
        <v>0</v>
      </c>
      <c r="S326" s="4" t="s">
        <v>216</v>
      </c>
      <c r="T326" s="3" t="s">
        <v>24</v>
      </c>
      <c r="U326" s="4" t="s">
        <v>24</v>
      </c>
      <c r="V326" s="4"/>
      <c r="W326" s="4" t="s">
        <v>24</v>
      </c>
      <c r="X326" s="4"/>
      <c r="Y326" s="4" t="s">
        <v>24</v>
      </c>
    </row>
    <row r="327" spans="1:25" ht="15.75" thickBot="1" x14ac:dyDescent="0.3">
      <c r="A327" s="1">
        <v>317</v>
      </c>
      <c r="B327" t="s">
        <v>4850</v>
      </c>
      <c r="C327" s="4" t="s">
        <v>26</v>
      </c>
      <c r="D327" s="4"/>
      <c r="E327" s="4" t="s">
        <v>5474</v>
      </c>
      <c r="F327" s="3">
        <v>43614</v>
      </c>
      <c r="G327" s="4" t="s">
        <v>210</v>
      </c>
      <c r="H327" s="4" t="s">
        <v>344</v>
      </c>
      <c r="I327" s="4" t="s">
        <v>212</v>
      </c>
      <c r="J327" s="4" t="s">
        <v>204</v>
      </c>
      <c r="K327" s="4" t="s">
        <v>5782</v>
      </c>
      <c r="L327" s="4" t="s">
        <v>6109</v>
      </c>
      <c r="M327" s="4" t="s">
        <v>222</v>
      </c>
      <c r="N327" s="4" t="s">
        <v>486</v>
      </c>
      <c r="O327" s="4" t="s">
        <v>235</v>
      </c>
      <c r="P327" s="4">
        <v>137812123</v>
      </c>
      <c r="Q327" s="4">
        <v>137812123</v>
      </c>
      <c r="R327" s="4">
        <v>0</v>
      </c>
      <c r="S327" s="4" t="s">
        <v>216</v>
      </c>
      <c r="T327" s="3" t="s">
        <v>24</v>
      </c>
      <c r="U327" s="4" t="s">
        <v>24</v>
      </c>
      <c r="V327" s="4"/>
      <c r="W327" s="4" t="s">
        <v>24</v>
      </c>
      <c r="X327" s="4"/>
      <c r="Y327" s="4" t="s">
        <v>24</v>
      </c>
    </row>
    <row r="328" spans="1:25" ht="15.75" thickBot="1" x14ac:dyDescent="0.3">
      <c r="A328" s="1">
        <v>318</v>
      </c>
      <c r="B328" t="s">
        <v>4851</v>
      </c>
      <c r="C328" s="4" t="s">
        <v>26</v>
      </c>
      <c r="D328" s="4"/>
      <c r="E328" s="4" t="s">
        <v>5475</v>
      </c>
      <c r="F328" s="3">
        <v>43664</v>
      </c>
      <c r="G328" s="4" t="s">
        <v>210</v>
      </c>
      <c r="H328" s="4" t="s">
        <v>344</v>
      </c>
      <c r="I328" s="4" t="s">
        <v>212</v>
      </c>
      <c r="J328" s="4" t="s">
        <v>204</v>
      </c>
      <c r="K328" s="4" t="s">
        <v>5784</v>
      </c>
      <c r="L328" s="4" t="s">
        <v>6110</v>
      </c>
      <c r="M328" s="4" t="s">
        <v>222</v>
      </c>
      <c r="N328" s="4" t="s">
        <v>486</v>
      </c>
      <c r="O328" s="4" t="s">
        <v>206</v>
      </c>
      <c r="P328" s="4">
        <v>218482991</v>
      </c>
      <c r="Q328" s="4">
        <v>218482991</v>
      </c>
      <c r="R328" s="4">
        <v>0</v>
      </c>
      <c r="S328" s="4" t="s">
        <v>216</v>
      </c>
      <c r="T328" s="3" t="s">
        <v>24</v>
      </c>
      <c r="U328" s="4" t="s">
        <v>24</v>
      </c>
      <c r="V328" s="4"/>
      <c r="W328" s="4" t="s">
        <v>24</v>
      </c>
      <c r="X328" s="4"/>
      <c r="Y328" s="4" t="s">
        <v>24</v>
      </c>
    </row>
    <row r="329" spans="1:25" ht="15.75" thickBot="1" x14ac:dyDescent="0.3">
      <c r="A329" s="1">
        <v>319</v>
      </c>
      <c r="B329" t="s">
        <v>4852</v>
      </c>
      <c r="C329" s="4" t="s">
        <v>26</v>
      </c>
      <c r="D329" s="4"/>
      <c r="E329" s="4" t="s">
        <v>5476</v>
      </c>
      <c r="F329" s="3">
        <v>43658</v>
      </c>
      <c r="G329" s="4" t="s">
        <v>210</v>
      </c>
      <c r="H329" s="4" t="s">
        <v>342</v>
      </c>
      <c r="I329" s="4" t="s">
        <v>212</v>
      </c>
      <c r="J329" s="4" t="s">
        <v>204</v>
      </c>
      <c r="K329" s="4" t="s">
        <v>6111</v>
      </c>
      <c r="L329" s="4" t="s">
        <v>6112</v>
      </c>
      <c r="M329" s="4" t="s">
        <v>222</v>
      </c>
      <c r="N329" s="4" t="s">
        <v>486</v>
      </c>
      <c r="O329" s="4" t="s">
        <v>224</v>
      </c>
      <c r="P329" s="4">
        <v>500000000000</v>
      </c>
      <c r="Q329" s="4">
        <v>500000000000</v>
      </c>
      <c r="R329" s="4">
        <v>0</v>
      </c>
      <c r="S329" s="4" t="s">
        <v>216</v>
      </c>
      <c r="T329" s="3" t="s">
        <v>24</v>
      </c>
      <c r="U329" s="4" t="s">
        <v>24</v>
      </c>
      <c r="V329" s="4"/>
      <c r="W329" s="4" t="s">
        <v>24</v>
      </c>
      <c r="X329" s="4"/>
      <c r="Y329" s="4" t="s">
        <v>24</v>
      </c>
    </row>
    <row r="330" spans="1:25" ht="15.75" thickBot="1" x14ac:dyDescent="0.3">
      <c r="A330" s="1">
        <v>320</v>
      </c>
      <c r="B330" t="s">
        <v>4853</v>
      </c>
      <c r="C330" s="4" t="s">
        <v>26</v>
      </c>
      <c r="D330" s="4"/>
      <c r="E330" s="4" t="s">
        <v>5477</v>
      </c>
      <c r="F330" s="3">
        <v>43579</v>
      </c>
      <c r="G330" s="4" t="s">
        <v>210</v>
      </c>
      <c r="H330" s="4" t="s">
        <v>344</v>
      </c>
      <c r="I330" s="4" t="s">
        <v>212</v>
      </c>
      <c r="J330" s="4" t="s">
        <v>204</v>
      </c>
      <c r="K330" s="4" t="s">
        <v>5810</v>
      </c>
      <c r="L330" s="4" t="s">
        <v>6113</v>
      </c>
      <c r="M330" s="4" t="s">
        <v>222</v>
      </c>
      <c r="N330" s="4" t="s">
        <v>486</v>
      </c>
      <c r="O330" s="4" t="s">
        <v>206</v>
      </c>
      <c r="P330" s="4">
        <v>296853659</v>
      </c>
      <c r="Q330" s="4">
        <v>296853659</v>
      </c>
      <c r="R330" s="4">
        <v>0</v>
      </c>
      <c r="S330" s="4" t="s">
        <v>216</v>
      </c>
      <c r="T330" s="3" t="s">
        <v>24</v>
      </c>
      <c r="U330" s="4" t="s">
        <v>24</v>
      </c>
      <c r="V330" s="4"/>
      <c r="W330" s="4" t="s">
        <v>24</v>
      </c>
      <c r="X330" s="4"/>
      <c r="Y330" s="4" t="s">
        <v>24</v>
      </c>
    </row>
    <row r="331" spans="1:25" ht="15.75" thickBot="1" x14ac:dyDescent="0.3">
      <c r="A331" s="1">
        <v>321</v>
      </c>
      <c r="B331" t="s">
        <v>4854</v>
      </c>
      <c r="C331" s="4" t="s">
        <v>26</v>
      </c>
      <c r="D331" s="4"/>
      <c r="E331" s="4" t="s">
        <v>5478</v>
      </c>
      <c r="F331" s="3">
        <v>43551</v>
      </c>
      <c r="G331" s="4" t="s">
        <v>210</v>
      </c>
      <c r="H331" s="4" t="s">
        <v>344</v>
      </c>
      <c r="I331" s="4" t="s">
        <v>212</v>
      </c>
      <c r="J331" s="4" t="s">
        <v>204</v>
      </c>
      <c r="K331" s="4" t="s">
        <v>5784</v>
      </c>
      <c r="L331" s="4" t="s">
        <v>6114</v>
      </c>
      <c r="M331" s="4" t="s">
        <v>222</v>
      </c>
      <c r="N331" s="4" t="s">
        <v>486</v>
      </c>
      <c r="O331" s="4" t="s">
        <v>235</v>
      </c>
      <c r="P331" s="4">
        <v>335121060</v>
      </c>
      <c r="Q331" s="4">
        <v>335121060</v>
      </c>
      <c r="R331" s="4">
        <v>0</v>
      </c>
      <c r="S331" s="4" t="s">
        <v>216</v>
      </c>
      <c r="T331" s="3" t="s">
        <v>24</v>
      </c>
      <c r="U331" s="4" t="s">
        <v>24</v>
      </c>
      <c r="V331" s="4"/>
      <c r="W331" s="4" t="s">
        <v>24</v>
      </c>
      <c r="X331" s="4"/>
      <c r="Y331" s="4" t="s">
        <v>24</v>
      </c>
    </row>
    <row r="332" spans="1:25" ht="15.75" thickBot="1" x14ac:dyDescent="0.3">
      <c r="A332" s="1">
        <v>322</v>
      </c>
      <c r="B332" t="s">
        <v>4855</v>
      </c>
      <c r="C332" s="4" t="s">
        <v>26</v>
      </c>
      <c r="D332" s="4"/>
      <c r="E332" s="4" t="s">
        <v>5479</v>
      </c>
      <c r="F332" s="3">
        <v>43593</v>
      </c>
      <c r="G332" s="4" t="s">
        <v>210</v>
      </c>
      <c r="H332" s="4" t="s">
        <v>344</v>
      </c>
      <c r="I332" s="4" t="s">
        <v>212</v>
      </c>
      <c r="J332" s="4" t="s">
        <v>204</v>
      </c>
      <c r="K332" s="4" t="s">
        <v>5782</v>
      </c>
      <c r="L332" s="4" t="s">
        <v>6115</v>
      </c>
      <c r="M332" s="4" t="s">
        <v>222</v>
      </c>
      <c r="N332" s="4" t="s">
        <v>486</v>
      </c>
      <c r="O332" s="4" t="s">
        <v>235</v>
      </c>
      <c r="P332" s="4">
        <v>270133334</v>
      </c>
      <c r="Q332" s="4">
        <v>270133334</v>
      </c>
      <c r="R332" s="4">
        <v>0</v>
      </c>
      <c r="S332" s="4" t="s">
        <v>216</v>
      </c>
      <c r="T332" s="3" t="s">
        <v>24</v>
      </c>
      <c r="U332" s="4" t="s">
        <v>24</v>
      </c>
      <c r="V332" s="4"/>
      <c r="W332" s="4" t="s">
        <v>24</v>
      </c>
      <c r="X332" s="4"/>
      <c r="Y332" s="4" t="s">
        <v>24</v>
      </c>
    </row>
    <row r="333" spans="1:25" ht="15.75" thickBot="1" x14ac:dyDescent="0.3">
      <c r="A333" s="1">
        <v>323</v>
      </c>
      <c r="B333" t="s">
        <v>4856</v>
      </c>
      <c r="C333" s="4" t="s">
        <v>26</v>
      </c>
      <c r="D333" s="4"/>
      <c r="E333" s="4" t="s">
        <v>5480</v>
      </c>
      <c r="F333" s="3">
        <v>43668</v>
      </c>
      <c r="G333" s="4" t="s">
        <v>210</v>
      </c>
      <c r="H333" s="4" t="s">
        <v>344</v>
      </c>
      <c r="I333" s="4" t="s">
        <v>212</v>
      </c>
      <c r="J333" s="4" t="s">
        <v>204</v>
      </c>
      <c r="K333" s="4" t="s">
        <v>5782</v>
      </c>
      <c r="L333" s="4" t="s">
        <v>6116</v>
      </c>
      <c r="M333" s="4" t="s">
        <v>222</v>
      </c>
      <c r="N333" s="4" t="s">
        <v>486</v>
      </c>
      <c r="O333" s="4" t="s">
        <v>224</v>
      </c>
      <c r="P333" s="4">
        <v>89929411</v>
      </c>
      <c r="Q333" s="4">
        <v>89929411</v>
      </c>
      <c r="R333" s="4">
        <v>0</v>
      </c>
      <c r="S333" s="4" t="s">
        <v>216</v>
      </c>
      <c r="T333" s="3" t="s">
        <v>24</v>
      </c>
      <c r="U333" s="4" t="s">
        <v>24</v>
      </c>
      <c r="V333" s="4"/>
      <c r="W333" s="4" t="s">
        <v>24</v>
      </c>
      <c r="X333" s="4"/>
      <c r="Y333" s="4" t="s">
        <v>24</v>
      </c>
    </row>
    <row r="334" spans="1:25" ht="15.75" thickBot="1" x14ac:dyDescent="0.3">
      <c r="A334" s="1">
        <v>324</v>
      </c>
      <c r="B334" t="s">
        <v>4857</v>
      </c>
      <c r="C334" s="4" t="s">
        <v>26</v>
      </c>
      <c r="D334" s="4"/>
      <c r="E334" s="4" t="s">
        <v>5481</v>
      </c>
      <c r="F334" s="3">
        <v>43654</v>
      </c>
      <c r="G334" s="4" t="s">
        <v>210</v>
      </c>
      <c r="H334" s="4" t="s">
        <v>326</v>
      </c>
      <c r="I334" s="4" t="s">
        <v>212</v>
      </c>
      <c r="J334" s="4" t="s">
        <v>204</v>
      </c>
      <c r="K334" s="4" t="s">
        <v>5810</v>
      </c>
      <c r="L334" s="4" t="s">
        <v>6117</v>
      </c>
      <c r="M334" s="4" t="s">
        <v>205</v>
      </c>
      <c r="N334" s="4" t="s">
        <v>321</v>
      </c>
      <c r="O334" s="4" t="s">
        <v>206</v>
      </c>
      <c r="P334" s="4">
        <v>124505000</v>
      </c>
      <c r="Q334" s="4">
        <v>124505000</v>
      </c>
      <c r="R334" s="4">
        <v>14870121</v>
      </c>
      <c r="S334" s="4" t="s">
        <v>216</v>
      </c>
      <c r="T334" s="3" t="s">
        <v>24</v>
      </c>
      <c r="U334" s="4" t="s">
        <v>24</v>
      </c>
      <c r="V334" s="4"/>
      <c r="W334" s="4" t="s">
        <v>24</v>
      </c>
      <c r="X334" s="4"/>
      <c r="Y334" s="4" t="s">
        <v>24</v>
      </c>
    </row>
    <row r="335" spans="1:25" ht="15.75" thickBot="1" x14ac:dyDescent="0.3">
      <c r="A335" s="1">
        <v>325</v>
      </c>
      <c r="B335" t="s">
        <v>4858</v>
      </c>
      <c r="C335" s="4" t="s">
        <v>26</v>
      </c>
      <c r="D335" s="4"/>
      <c r="E335" s="4" t="s">
        <v>5482</v>
      </c>
      <c r="F335" s="3">
        <v>43635</v>
      </c>
      <c r="G335" s="4" t="s">
        <v>210</v>
      </c>
      <c r="H335" s="4" t="s">
        <v>344</v>
      </c>
      <c r="I335" s="4" t="s">
        <v>212</v>
      </c>
      <c r="J335" s="4" t="s">
        <v>204</v>
      </c>
      <c r="K335" s="4" t="s">
        <v>5784</v>
      </c>
      <c r="L335" s="4" t="s">
        <v>6118</v>
      </c>
      <c r="M335" s="4" t="s">
        <v>222</v>
      </c>
      <c r="N335" s="4" t="s">
        <v>486</v>
      </c>
      <c r="O335" s="4" t="s">
        <v>206</v>
      </c>
      <c r="P335" s="4">
        <v>248677804</v>
      </c>
      <c r="Q335" s="4">
        <v>248677804</v>
      </c>
      <c r="R335" s="4">
        <v>0</v>
      </c>
      <c r="S335" s="4" t="s">
        <v>216</v>
      </c>
      <c r="T335" s="3" t="s">
        <v>24</v>
      </c>
      <c r="U335" s="4" t="s">
        <v>24</v>
      </c>
      <c r="V335" s="4"/>
      <c r="W335" s="4" t="s">
        <v>24</v>
      </c>
      <c r="X335" s="4"/>
      <c r="Y335" s="4" t="s">
        <v>24</v>
      </c>
    </row>
    <row r="336" spans="1:25" ht="15.75" thickBot="1" x14ac:dyDescent="0.3">
      <c r="A336" s="1">
        <v>326</v>
      </c>
      <c r="B336" t="s">
        <v>4859</v>
      </c>
      <c r="C336" s="4" t="s">
        <v>26</v>
      </c>
      <c r="D336" s="4"/>
      <c r="E336" s="4" t="s">
        <v>5483</v>
      </c>
      <c r="F336" s="3">
        <v>43629</v>
      </c>
      <c r="G336" s="4" t="s">
        <v>210</v>
      </c>
      <c r="H336" s="4" t="s">
        <v>344</v>
      </c>
      <c r="I336" s="4" t="s">
        <v>212</v>
      </c>
      <c r="J336" s="4" t="s">
        <v>204</v>
      </c>
      <c r="K336" s="4" t="s">
        <v>5784</v>
      </c>
      <c r="L336" s="4" t="s">
        <v>6119</v>
      </c>
      <c r="M336" s="4" t="s">
        <v>222</v>
      </c>
      <c r="N336" s="4" t="s">
        <v>486</v>
      </c>
      <c r="O336" s="4" t="s">
        <v>206</v>
      </c>
      <c r="P336" s="4">
        <v>182772557</v>
      </c>
      <c r="Q336" s="4">
        <v>182772557</v>
      </c>
      <c r="R336" s="4">
        <v>0</v>
      </c>
      <c r="S336" s="4" t="s">
        <v>216</v>
      </c>
      <c r="T336" s="3" t="s">
        <v>24</v>
      </c>
      <c r="U336" s="4" t="s">
        <v>24</v>
      </c>
      <c r="V336" s="4"/>
      <c r="W336" s="4" t="s">
        <v>24</v>
      </c>
      <c r="X336" s="4"/>
      <c r="Y336" s="4" t="s">
        <v>24</v>
      </c>
    </row>
    <row r="337" spans="1:25" ht="15.75" thickBot="1" x14ac:dyDescent="0.3">
      <c r="A337" s="1">
        <v>327</v>
      </c>
      <c r="B337" t="s">
        <v>4860</v>
      </c>
      <c r="C337" s="4" t="s">
        <v>26</v>
      </c>
      <c r="D337" s="4"/>
      <c r="E337" s="4" t="s">
        <v>5484</v>
      </c>
      <c r="F337" s="3">
        <v>43641</v>
      </c>
      <c r="G337" s="4" t="s">
        <v>210</v>
      </c>
      <c r="H337" s="4" t="s">
        <v>344</v>
      </c>
      <c r="I337" s="4" t="s">
        <v>212</v>
      </c>
      <c r="J337" s="4" t="s">
        <v>204</v>
      </c>
      <c r="K337" s="4" t="s">
        <v>5821</v>
      </c>
      <c r="L337" s="4" t="s">
        <v>6120</v>
      </c>
      <c r="M337" s="4" t="s">
        <v>222</v>
      </c>
      <c r="N337" s="4" t="s">
        <v>486</v>
      </c>
      <c r="O337" s="4" t="s">
        <v>224</v>
      </c>
      <c r="P337" s="4">
        <v>174747216</v>
      </c>
      <c r="Q337" s="4">
        <v>174747216</v>
      </c>
      <c r="R337" s="4">
        <v>0</v>
      </c>
      <c r="S337" s="4" t="s">
        <v>216</v>
      </c>
      <c r="T337" s="3" t="s">
        <v>24</v>
      </c>
      <c r="U337" s="4" t="s">
        <v>24</v>
      </c>
      <c r="V337" s="4"/>
      <c r="W337" s="4" t="s">
        <v>24</v>
      </c>
      <c r="X337" s="4"/>
      <c r="Y337" s="4" t="s">
        <v>24</v>
      </c>
    </row>
    <row r="338" spans="1:25" ht="15.75" thickBot="1" x14ac:dyDescent="0.3">
      <c r="A338" s="1">
        <v>328</v>
      </c>
      <c r="B338" t="s">
        <v>4861</v>
      </c>
      <c r="C338" s="4" t="s">
        <v>26</v>
      </c>
      <c r="D338" s="4"/>
      <c r="E338" s="4" t="s">
        <v>5485</v>
      </c>
      <c r="F338" s="3">
        <v>43622</v>
      </c>
      <c r="G338" s="4" t="s">
        <v>210</v>
      </c>
      <c r="H338" s="4" t="s">
        <v>344</v>
      </c>
      <c r="I338" s="4" t="s">
        <v>212</v>
      </c>
      <c r="J338" s="4" t="s">
        <v>213</v>
      </c>
      <c r="K338" s="4" t="s">
        <v>6039</v>
      </c>
      <c r="L338" s="4" t="s">
        <v>6121</v>
      </c>
      <c r="M338" s="4" t="s">
        <v>222</v>
      </c>
      <c r="N338" s="4" t="s">
        <v>486</v>
      </c>
      <c r="O338" s="4" t="s">
        <v>224</v>
      </c>
      <c r="P338" s="4">
        <v>215933154</v>
      </c>
      <c r="Q338" s="4">
        <v>215933154</v>
      </c>
      <c r="R338" s="4">
        <v>0</v>
      </c>
      <c r="S338" s="4" t="s">
        <v>216</v>
      </c>
      <c r="T338" s="3" t="s">
        <v>24</v>
      </c>
      <c r="U338" s="4" t="s">
        <v>24</v>
      </c>
      <c r="V338" s="4"/>
      <c r="W338" s="4" t="s">
        <v>24</v>
      </c>
      <c r="X338" s="4"/>
      <c r="Y338" s="4" t="s">
        <v>24</v>
      </c>
    </row>
    <row r="339" spans="1:25" ht="15.75" thickBot="1" x14ac:dyDescent="0.3">
      <c r="A339" s="1">
        <v>329</v>
      </c>
      <c r="B339" t="s">
        <v>4862</v>
      </c>
      <c r="C339" s="4" t="s">
        <v>26</v>
      </c>
      <c r="D339" s="4"/>
      <c r="E339" s="4" t="s">
        <v>5486</v>
      </c>
      <c r="F339" s="3">
        <v>43622</v>
      </c>
      <c r="G339" s="4" t="s">
        <v>210</v>
      </c>
      <c r="H339" s="4" t="s">
        <v>344</v>
      </c>
      <c r="I339" s="4" t="s">
        <v>212</v>
      </c>
      <c r="J339" s="4" t="s">
        <v>213</v>
      </c>
      <c r="K339" s="4" t="s">
        <v>6081</v>
      </c>
      <c r="L339" s="4" t="s">
        <v>6122</v>
      </c>
      <c r="M339" s="4" t="s">
        <v>222</v>
      </c>
      <c r="N339" s="4" t="s">
        <v>486</v>
      </c>
      <c r="O339" s="4" t="s">
        <v>224</v>
      </c>
      <c r="P339" s="4">
        <v>152745243</v>
      </c>
      <c r="Q339" s="4">
        <v>152745243</v>
      </c>
      <c r="R339" s="4">
        <v>0</v>
      </c>
      <c r="S339" s="4" t="s">
        <v>216</v>
      </c>
      <c r="T339" s="3" t="s">
        <v>24</v>
      </c>
      <c r="U339" s="4" t="s">
        <v>24</v>
      </c>
      <c r="V339" s="4"/>
      <c r="W339" s="4" t="s">
        <v>24</v>
      </c>
      <c r="X339" s="4"/>
      <c r="Y339" s="4" t="s">
        <v>24</v>
      </c>
    </row>
    <row r="340" spans="1:25" ht="15.75" thickBot="1" x14ac:dyDescent="0.3">
      <c r="A340" s="1">
        <v>330</v>
      </c>
      <c r="B340" t="s">
        <v>4863</v>
      </c>
      <c r="C340" s="4" t="s">
        <v>26</v>
      </c>
      <c r="D340" s="4"/>
      <c r="E340" s="4" t="s">
        <v>5487</v>
      </c>
      <c r="F340" s="3">
        <v>43629</v>
      </c>
      <c r="G340" s="4" t="s">
        <v>210</v>
      </c>
      <c r="H340" s="4" t="s">
        <v>344</v>
      </c>
      <c r="I340" s="4" t="s">
        <v>212</v>
      </c>
      <c r="J340" s="4" t="s">
        <v>204</v>
      </c>
      <c r="K340" s="4" t="s">
        <v>5782</v>
      </c>
      <c r="L340" s="4" t="s">
        <v>6123</v>
      </c>
      <c r="M340" s="4" t="s">
        <v>222</v>
      </c>
      <c r="N340" s="4" t="s">
        <v>486</v>
      </c>
      <c r="O340" s="4" t="s">
        <v>224</v>
      </c>
      <c r="P340" s="4">
        <v>73771700</v>
      </c>
      <c r="Q340" s="4">
        <v>73771700</v>
      </c>
      <c r="R340" s="4">
        <v>0</v>
      </c>
      <c r="S340" s="4" t="s">
        <v>216</v>
      </c>
      <c r="T340" s="3" t="s">
        <v>24</v>
      </c>
      <c r="U340" s="4" t="s">
        <v>24</v>
      </c>
      <c r="V340" s="4"/>
      <c r="W340" s="4" t="s">
        <v>24</v>
      </c>
      <c r="X340" s="4"/>
      <c r="Y340" s="4" t="s">
        <v>24</v>
      </c>
    </row>
    <row r="341" spans="1:25" ht="15.75" thickBot="1" x14ac:dyDescent="0.3">
      <c r="A341" s="1">
        <v>331</v>
      </c>
      <c r="B341" t="s">
        <v>4864</v>
      </c>
      <c r="C341" s="4" t="s">
        <v>26</v>
      </c>
      <c r="D341" s="4"/>
      <c r="E341" s="4" t="s">
        <v>5488</v>
      </c>
      <c r="F341" s="3">
        <v>43648</v>
      </c>
      <c r="G341" s="4" t="s">
        <v>210</v>
      </c>
      <c r="H341" s="4" t="s">
        <v>344</v>
      </c>
      <c r="I341" s="4" t="s">
        <v>212</v>
      </c>
      <c r="J341" s="4" t="s">
        <v>213</v>
      </c>
      <c r="K341" s="4" t="s">
        <v>6081</v>
      </c>
      <c r="L341" s="4" t="s">
        <v>6124</v>
      </c>
      <c r="M341" s="4" t="s">
        <v>222</v>
      </c>
      <c r="N341" s="4" t="s">
        <v>486</v>
      </c>
      <c r="O341" s="4" t="s">
        <v>224</v>
      </c>
      <c r="P341" s="4">
        <v>243123133</v>
      </c>
      <c r="Q341" s="4">
        <v>243123133</v>
      </c>
      <c r="R341" s="4">
        <v>0</v>
      </c>
      <c r="S341" s="4" t="s">
        <v>216</v>
      </c>
      <c r="T341" s="3" t="s">
        <v>24</v>
      </c>
      <c r="U341" s="4" t="s">
        <v>24</v>
      </c>
      <c r="V341" s="4"/>
      <c r="W341" s="4" t="s">
        <v>24</v>
      </c>
      <c r="X341" s="4"/>
      <c r="Y341" s="4" t="s">
        <v>24</v>
      </c>
    </row>
    <row r="342" spans="1:25" ht="15.75" thickBot="1" x14ac:dyDescent="0.3">
      <c r="A342" s="1">
        <v>332</v>
      </c>
      <c r="B342" t="s">
        <v>4865</v>
      </c>
      <c r="C342" s="4" t="s">
        <v>26</v>
      </c>
      <c r="D342" s="4"/>
      <c r="E342" s="4" t="s">
        <v>5489</v>
      </c>
      <c r="F342" s="3">
        <v>43682</v>
      </c>
      <c r="G342" s="4" t="s">
        <v>210</v>
      </c>
      <c r="H342" s="4" t="s">
        <v>344</v>
      </c>
      <c r="I342" s="4" t="s">
        <v>212</v>
      </c>
      <c r="J342" s="4" t="s">
        <v>213</v>
      </c>
      <c r="K342" s="4" t="s">
        <v>6039</v>
      </c>
      <c r="L342" s="4" t="s">
        <v>6125</v>
      </c>
      <c r="M342" s="4" t="s">
        <v>222</v>
      </c>
      <c r="N342" s="4" t="s">
        <v>486</v>
      </c>
      <c r="O342" s="4" t="s">
        <v>224</v>
      </c>
      <c r="P342" s="4">
        <v>1414041996</v>
      </c>
      <c r="Q342" s="4">
        <v>1414041996</v>
      </c>
      <c r="R342" s="4">
        <v>0</v>
      </c>
      <c r="S342" s="4" t="s">
        <v>216</v>
      </c>
      <c r="T342" s="3" t="s">
        <v>24</v>
      </c>
      <c r="U342" s="4" t="s">
        <v>24</v>
      </c>
      <c r="V342" s="4"/>
      <c r="W342" s="4" t="s">
        <v>24</v>
      </c>
      <c r="X342" s="4"/>
      <c r="Y342" s="4" t="s">
        <v>24</v>
      </c>
    </row>
    <row r="343" spans="1:25" ht="15.75" thickBot="1" x14ac:dyDescent="0.3">
      <c r="A343" s="1">
        <v>333</v>
      </c>
      <c r="B343" t="s">
        <v>4866</v>
      </c>
      <c r="C343" s="4" t="s">
        <v>26</v>
      </c>
      <c r="D343" s="4"/>
      <c r="E343" s="4" t="s">
        <v>5490</v>
      </c>
      <c r="F343" s="3">
        <v>43630</v>
      </c>
      <c r="G343" s="4" t="s">
        <v>210</v>
      </c>
      <c r="H343" s="4" t="s">
        <v>344</v>
      </c>
      <c r="I343" s="4" t="s">
        <v>212</v>
      </c>
      <c r="J343" s="4" t="s">
        <v>213</v>
      </c>
      <c r="K343" s="4" t="s">
        <v>6039</v>
      </c>
      <c r="L343" s="4" t="s">
        <v>6126</v>
      </c>
      <c r="M343" s="4" t="s">
        <v>222</v>
      </c>
      <c r="N343" s="4" t="s">
        <v>486</v>
      </c>
      <c r="O343" s="4" t="s">
        <v>224</v>
      </c>
      <c r="P343" s="4">
        <v>94240000</v>
      </c>
      <c r="Q343" s="4">
        <v>94240000</v>
      </c>
      <c r="R343" s="4">
        <v>0</v>
      </c>
      <c r="S343" s="4" t="s">
        <v>216</v>
      </c>
      <c r="T343" s="3" t="s">
        <v>24</v>
      </c>
      <c r="U343" s="4" t="s">
        <v>24</v>
      </c>
      <c r="V343" s="4"/>
      <c r="W343" s="4" t="s">
        <v>24</v>
      </c>
      <c r="X343" s="4"/>
      <c r="Y343" s="4" t="s">
        <v>24</v>
      </c>
    </row>
    <row r="344" spans="1:25" ht="15.75" thickBot="1" x14ac:dyDescent="0.3">
      <c r="A344" s="1">
        <v>334</v>
      </c>
      <c r="B344" t="s">
        <v>4867</v>
      </c>
      <c r="C344" s="4" t="s">
        <v>26</v>
      </c>
      <c r="D344" s="4"/>
      <c r="E344" s="4" t="s">
        <v>5491</v>
      </c>
      <c r="F344" s="3">
        <v>43665</v>
      </c>
      <c r="G344" s="4" t="s">
        <v>210</v>
      </c>
      <c r="H344" s="4" t="s">
        <v>326</v>
      </c>
      <c r="I344" s="4" t="s">
        <v>212</v>
      </c>
      <c r="J344" s="4" t="s">
        <v>204</v>
      </c>
      <c r="K344" s="4" t="s">
        <v>5798</v>
      </c>
      <c r="L344" s="4" t="s">
        <v>6127</v>
      </c>
      <c r="M344" s="4" t="s">
        <v>214</v>
      </c>
      <c r="N344" s="4" t="s">
        <v>463</v>
      </c>
      <c r="O344" s="4" t="s">
        <v>206</v>
      </c>
      <c r="P344" s="4">
        <v>23437260</v>
      </c>
      <c r="Q344" s="4">
        <v>23437260</v>
      </c>
      <c r="R344" s="4">
        <v>0</v>
      </c>
      <c r="S344" s="4" t="s">
        <v>216</v>
      </c>
      <c r="T344" s="3" t="s">
        <v>24</v>
      </c>
      <c r="U344" s="4" t="s">
        <v>24</v>
      </c>
      <c r="V344" s="4"/>
      <c r="W344" s="4" t="s">
        <v>24</v>
      </c>
      <c r="X344" s="4"/>
      <c r="Y344" s="4" t="s">
        <v>24</v>
      </c>
    </row>
    <row r="345" spans="1:25" ht="15.75" thickBot="1" x14ac:dyDescent="0.3">
      <c r="A345" s="1">
        <v>335</v>
      </c>
      <c r="B345" t="s">
        <v>4868</v>
      </c>
      <c r="C345" s="4" t="s">
        <v>26</v>
      </c>
      <c r="D345" s="4"/>
      <c r="E345" s="4" t="s">
        <v>5492</v>
      </c>
      <c r="F345" s="3">
        <v>43689</v>
      </c>
      <c r="G345" s="4" t="s">
        <v>210</v>
      </c>
      <c r="H345" s="4" t="s">
        <v>326</v>
      </c>
      <c r="I345" s="4" t="s">
        <v>212</v>
      </c>
      <c r="J345" s="4" t="s">
        <v>204</v>
      </c>
      <c r="K345" s="4" t="s">
        <v>5810</v>
      </c>
      <c r="L345" s="4" t="s">
        <v>6128</v>
      </c>
      <c r="M345" s="4" t="s">
        <v>222</v>
      </c>
      <c r="N345" s="4" t="s">
        <v>486</v>
      </c>
      <c r="O345" s="4" t="s">
        <v>235</v>
      </c>
      <c r="P345" s="4">
        <v>390621000</v>
      </c>
      <c r="Q345" s="4">
        <v>390621000</v>
      </c>
      <c r="R345" s="4">
        <v>0</v>
      </c>
      <c r="S345" s="4" t="s">
        <v>216</v>
      </c>
      <c r="T345" s="3" t="s">
        <v>24</v>
      </c>
      <c r="U345" s="4" t="s">
        <v>24</v>
      </c>
      <c r="V345" s="4"/>
      <c r="W345" s="4" t="s">
        <v>24</v>
      </c>
      <c r="X345" s="4"/>
      <c r="Y345" s="4" t="s">
        <v>24</v>
      </c>
    </row>
    <row r="346" spans="1:25" ht="15.75" thickBot="1" x14ac:dyDescent="0.3">
      <c r="A346" s="1">
        <v>336</v>
      </c>
      <c r="B346" t="s">
        <v>4869</v>
      </c>
      <c r="C346" s="4" t="s">
        <v>26</v>
      </c>
      <c r="D346" s="4"/>
      <c r="E346" s="4" t="s">
        <v>5493</v>
      </c>
      <c r="F346" s="3">
        <v>43642</v>
      </c>
      <c r="G346" s="4" t="s">
        <v>210</v>
      </c>
      <c r="H346" s="4" t="s">
        <v>344</v>
      </c>
      <c r="I346" s="4" t="s">
        <v>212</v>
      </c>
      <c r="J346" s="4" t="s">
        <v>213</v>
      </c>
      <c r="K346" s="4" t="s">
        <v>6081</v>
      </c>
      <c r="L346" s="4" t="s">
        <v>6129</v>
      </c>
      <c r="M346" s="4" t="s">
        <v>222</v>
      </c>
      <c r="N346" s="4" t="s">
        <v>486</v>
      </c>
      <c r="O346" s="4" t="s">
        <v>224</v>
      </c>
      <c r="P346" s="4">
        <v>34787621</v>
      </c>
      <c r="Q346" s="4">
        <v>34787621</v>
      </c>
      <c r="R346" s="4">
        <v>0</v>
      </c>
      <c r="S346" s="4" t="s">
        <v>216</v>
      </c>
      <c r="T346" s="3" t="s">
        <v>24</v>
      </c>
      <c r="U346" s="4" t="s">
        <v>24</v>
      </c>
      <c r="V346" s="4"/>
      <c r="W346" s="4" t="s">
        <v>24</v>
      </c>
      <c r="X346" s="4"/>
      <c r="Y346" s="4" t="s">
        <v>24</v>
      </c>
    </row>
    <row r="347" spans="1:25" ht="15.75" thickBot="1" x14ac:dyDescent="0.3">
      <c r="A347" s="1">
        <v>337</v>
      </c>
      <c r="B347" t="s">
        <v>4870</v>
      </c>
      <c r="C347" s="4" t="s">
        <v>26</v>
      </c>
      <c r="D347" s="4"/>
      <c r="E347" s="4" t="s">
        <v>5494</v>
      </c>
      <c r="F347" s="3">
        <v>43643</v>
      </c>
      <c r="G347" s="4" t="s">
        <v>210</v>
      </c>
      <c r="H347" s="4" t="s">
        <v>326</v>
      </c>
      <c r="I347" s="4" t="s">
        <v>212</v>
      </c>
      <c r="J347" s="4" t="s">
        <v>204</v>
      </c>
      <c r="K347" s="4" t="s">
        <v>5821</v>
      </c>
      <c r="L347" s="4" t="s">
        <v>6130</v>
      </c>
      <c r="M347" s="4" t="s">
        <v>205</v>
      </c>
      <c r="N347" s="4" t="s">
        <v>321</v>
      </c>
      <c r="O347" s="4" t="s">
        <v>235</v>
      </c>
      <c r="P347" s="4">
        <v>15000000</v>
      </c>
      <c r="Q347" s="4">
        <v>15000000</v>
      </c>
      <c r="R347" s="4">
        <v>0</v>
      </c>
      <c r="S347" s="4" t="s">
        <v>216</v>
      </c>
      <c r="T347" s="3" t="s">
        <v>24</v>
      </c>
      <c r="U347" s="4" t="s">
        <v>24</v>
      </c>
      <c r="V347" s="4"/>
      <c r="W347" s="4" t="s">
        <v>24</v>
      </c>
      <c r="X347" s="4"/>
      <c r="Y347" s="4" t="s">
        <v>24</v>
      </c>
    </row>
    <row r="348" spans="1:25" ht="15.75" thickBot="1" x14ac:dyDescent="0.3">
      <c r="A348" s="1">
        <v>338</v>
      </c>
      <c r="B348" t="s">
        <v>4871</v>
      </c>
      <c r="C348" s="4" t="s">
        <v>26</v>
      </c>
      <c r="D348" s="4"/>
      <c r="E348" s="4" t="s">
        <v>5495</v>
      </c>
      <c r="F348" s="3">
        <v>43689</v>
      </c>
      <c r="G348" s="4" t="s">
        <v>210</v>
      </c>
      <c r="H348" s="4" t="s">
        <v>344</v>
      </c>
      <c r="I348" s="4" t="s">
        <v>212</v>
      </c>
      <c r="J348" s="4" t="s">
        <v>204</v>
      </c>
      <c r="K348" s="4" t="s">
        <v>5784</v>
      </c>
      <c r="L348" s="4" t="s">
        <v>6131</v>
      </c>
      <c r="M348" s="4" t="s">
        <v>222</v>
      </c>
      <c r="N348" s="4" t="s">
        <v>486</v>
      </c>
      <c r="O348" s="4" t="s">
        <v>230</v>
      </c>
      <c r="P348" s="4">
        <v>134290838413</v>
      </c>
      <c r="Q348" s="4">
        <v>134290838413</v>
      </c>
      <c r="R348" s="4">
        <v>0</v>
      </c>
      <c r="S348" s="4" t="s">
        <v>216</v>
      </c>
      <c r="T348" s="3" t="s">
        <v>24</v>
      </c>
      <c r="U348" s="4" t="s">
        <v>24</v>
      </c>
      <c r="V348" s="4"/>
      <c r="W348" s="4" t="s">
        <v>24</v>
      </c>
      <c r="X348" s="4"/>
      <c r="Y348" s="4" t="s">
        <v>24</v>
      </c>
    </row>
    <row r="349" spans="1:25" ht="15.75" thickBot="1" x14ac:dyDescent="0.3">
      <c r="A349" s="1">
        <v>339</v>
      </c>
      <c r="B349" t="s">
        <v>4872</v>
      </c>
      <c r="C349" s="4" t="s">
        <v>26</v>
      </c>
      <c r="D349" s="4"/>
      <c r="E349" s="4" t="s">
        <v>5496</v>
      </c>
      <c r="F349" s="3">
        <v>43710</v>
      </c>
      <c r="G349" s="4" t="s">
        <v>210</v>
      </c>
      <c r="H349" s="4" t="s">
        <v>344</v>
      </c>
      <c r="I349" s="4" t="s">
        <v>212</v>
      </c>
      <c r="J349" s="4" t="s">
        <v>213</v>
      </c>
      <c r="K349" s="4" t="s">
        <v>6081</v>
      </c>
      <c r="L349" s="4" t="s">
        <v>6132</v>
      </c>
      <c r="M349" s="4" t="s">
        <v>222</v>
      </c>
      <c r="N349" s="4" t="s">
        <v>486</v>
      </c>
      <c r="O349" s="4" t="s">
        <v>235</v>
      </c>
      <c r="P349" s="4">
        <v>1005074402</v>
      </c>
      <c r="Q349" s="4">
        <v>1005074402</v>
      </c>
      <c r="R349" s="4">
        <v>0</v>
      </c>
      <c r="S349" s="4" t="s">
        <v>216</v>
      </c>
      <c r="T349" s="3" t="s">
        <v>24</v>
      </c>
      <c r="U349" s="4" t="s">
        <v>24</v>
      </c>
      <c r="V349" s="4"/>
      <c r="W349" s="4" t="s">
        <v>24</v>
      </c>
      <c r="X349" s="4"/>
      <c r="Y349" s="4" t="s">
        <v>24</v>
      </c>
    </row>
    <row r="350" spans="1:25" ht="15.75" thickBot="1" x14ac:dyDescent="0.3">
      <c r="A350" s="1">
        <v>340</v>
      </c>
      <c r="B350" t="s">
        <v>4873</v>
      </c>
      <c r="C350" s="4" t="s">
        <v>26</v>
      </c>
      <c r="D350" s="4"/>
      <c r="E350" s="4" t="s">
        <v>5497</v>
      </c>
      <c r="F350" s="3">
        <v>43703</v>
      </c>
      <c r="G350" s="4" t="s">
        <v>210</v>
      </c>
      <c r="H350" s="4" t="s">
        <v>326</v>
      </c>
      <c r="I350" s="4" t="s">
        <v>212</v>
      </c>
      <c r="J350" s="4" t="s">
        <v>204</v>
      </c>
      <c r="K350" s="4" t="s">
        <v>5782</v>
      </c>
      <c r="L350" s="4" t="s">
        <v>6133</v>
      </c>
      <c r="M350" s="4" t="s">
        <v>222</v>
      </c>
      <c r="N350" s="4" t="s">
        <v>486</v>
      </c>
      <c r="O350" s="4" t="s">
        <v>235</v>
      </c>
      <c r="P350" s="4">
        <v>358371272</v>
      </c>
      <c r="Q350" s="4">
        <v>358371272</v>
      </c>
      <c r="R350" s="4">
        <v>0</v>
      </c>
      <c r="S350" s="4" t="s">
        <v>216</v>
      </c>
      <c r="T350" s="3" t="s">
        <v>24</v>
      </c>
      <c r="U350" s="4" t="s">
        <v>24</v>
      </c>
      <c r="V350" s="4"/>
      <c r="W350" s="4" t="s">
        <v>24</v>
      </c>
      <c r="X350" s="4"/>
      <c r="Y350" s="4" t="s">
        <v>24</v>
      </c>
    </row>
    <row r="351" spans="1:25" ht="15.75" thickBot="1" x14ac:dyDescent="0.3">
      <c r="A351" s="1">
        <v>341</v>
      </c>
      <c r="B351" t="s">
        <v>4874</v>
      </c>
      <c r="C351" s="4" t="s">
        <v>26</v>
      </c>
      <c r="D351" s="4"/>
      <c r="E351" s="4" t="s">
        <v>5498</v>
      </c>
      <c r="F351" s="3">
        <v>43710</v>
      </c>
      <c r="G351" s="4" t="s">
        <v>210</v>
      </c>
      <c r="H351" s="4" t="s">
        <v>344</v>
      </c>
      <c r="I351" s="4" t="s">
        <v>212</v>
      </c>
      <c r="J351" s="4" t="s">
        <v>213</v>
      </c>
      <c r="K351" s="4" t="s">
        <v>6039</v>
      </c>
      <c r="L351" s="4" t="s">
        <v>6134</v>
      </c>
      <c r="M351" s="4" t="s">
        <v>222</v>
      </c>
      <c r="N351" s="4" t="s">
        <v>486</v>
      </c>
      <c r="O351" s="4" t="s">
        <v>224</v>
      </c>
      <c r="P351" s="4">
        <v>1025698878</v>
      </c>
      <c r="Q351" s="4">
        <v>1025698878</v>
      </c>
      <c r="R351" s="4">
        <v>0</v>
      </c>
      <c r="S351" s="4" t="s">
        <v>216</v>
      </c>
      <c r="T351" s="3" t="s">
        <v>24</v>
      </c>
      <c r="U351" s="4" t="s">
        <v>24</v>
      </c>
      <c r="V351" s="4"/>
      <c r="W351" s="4" t="s">
        <v>24</v>
      </c>
      <c r="X351" s="4"/>
      <c r="Y351" s="4" t="s">
        <v>24</v>
      </c>
    </row>
    <row r="352" spans="1:25" ht="15.75" thickBot="1" x14ac:dyDescent="0.3">
      <c r="A352" s="1">
        <v>342</v>
      </c>
      <c r="B352" t="s">
        <v>4875</v>
      </c>
      <c r="C352" s="4" t="s">
        <v>26</v>
      </c>
      <c r="D352" s="4"/>
      <c r="E352" s="4" t="s">
        <v>5499</v>
      </c>
      <c r="F352" s="3">
        <v>43728</v>
      </c>
      <c r="G352" s="4" t="s">
        <v>210</v>
      </c>
      <c r="H352" s="4" t="s">
        <v>344</v>
      </c>
      <c r="I352" s="4" t="s">
        <v>212</v>
      </c>
      <c r="J352" s="4" t="s">
        <v>204</v>
      </c>
      <c r="K352" s="4" t="s">
        <v>5810</v>
      </c>
      <c r="L352" s="4" t="s">
        <v>6135</v>
      </c>
      <c r="M352" s="4" t="s">
        <v>214</v>
      </c>
      <c r="N352" s="4" t="s">
        <v>463</v>
      </c>
      <c r="O352" s="4" t="s">
        <v>224</v>
      </c>
      <c r="P352" s="4">
        <v>1021000000</v>
      </c>
      <c r="Q352" s="4">
        <v>1021000000</v>
      </c>
      <c r="R352" s="4">
        <v>0</v>
      </c>
      <c r="S352" s="4" t="s">
        <v>216</v>
      </c>
      <c r="T352" s="3" t="s">
        <v>24</v>
      </c>
      <c r="U352" s="4" t="s">
        <v>24</v>
      </c>
      <c r="V352" s="4"/>
      <c r="W352" s="4" t="s">
        <v>24</v>
      </c>
      <c r="X352" s="4"/>
      <c r="Y352" s="4" t="s">
        <v>24</v>
      </c>
    </row>
    <row r="353" spans="1:25" ht="15.75" thickBot="1" x14ac:dyDescent="0.3">
      <c r="A353" s="1">
        <v>343</v>
      </c>
      <c r="B353" t="s">
        <v>4876</v>
      </c>
      <c r="C353" s="4" t="s">
        <v>26</v>
      </c>
      <c r="D353" s="4"/>
      <c r="E353" s="4" t="s">
        <v>5500</v>
      </c>
      <c r="F353" s="3">
        <v>40976</v>
      </c>
      <c r="G353" s="4" t="s">
        <v>210</v>
      </c>
      <c r="H353" s="4" t="s">
        <v>344</v>
      </c>
      <c r="I353" s="4" t="s">
        <v>212</v>
      </c>
      <c r="J353" s="4" t="s">
        <v>213</v>
      </c>
      <c r="K353" s="4" t="s">
        <v>5795</v>
      </c>
      <c r="L353" s="4" t="s">
        <v>6136</v>
      </c>
      <c r="M353" s="4" t="s">
        <v>251</v>
      </c>
      <c r="N353" s="4" t="s">
        <v>773</v>
      </c>
      <c r="O353" s="4" t="s">
        <v>206</v>
      </c>
      <c r="P353" s="4">
        <v>722735000</v>
      </c>
      <c r="Q353" s="4">
        <v>722735000</v>
      </c>
      <c r="R353" s="4">
        <v>0</v>
      </c>
      <c r="S353" s="4" t="s">
        <v>216</v>
      </c>
      <c r="T353" s="3" t="s">
        <v>24</v>
      </c>
      <c r="U353" s="4" t="s">
        <v>24</v>
      </c>
      <c r="V353" s="4"/>
      <c r="W353" s="4" t="s">
        <v>24</v>
      </c>
      <c r="X353" s="4"/>
      <c r="Y353" s="4" t="s">
        <v>24</v>
      </c>
    </row>
    <row r="354" spans="1:25" ht="15.75" thickBot="1" x14ac:dyDescent="0.3">
      <c r="A354" s="1">
        <v>344</v>
      </c>
      <c r="B354" t="s">
        <v>4877</v>
      </c>
      <c r="C354" s="4" t="s">
        <v>26</v>
      </c>
      <c r="D354" s="4"/>
      <c r="E354" s="4" t="s">
        <v>5501</v>
      </c>
      <c r="F354" s="3">
        <v>43733</v>
      </c>
      <c r="G354" s="4" t="s">
        <v>201</v>
      </c>
      <c r="H354" s="4" t="s">
        <v>350</v>
      </c>
      <c r="I354" s="4" t="s">
        <v>212</v>
      </c>
      <c r="J354" s="4" t="s">
        <v>204</v>
      </c>
      <c r="K354" s="4" t="s">
        <v>5784</v>
      </c>
      <c r="L354" s="4" t="s">
        <v>6137</v>
      </c>
      <c r="M354" s="4" t="s">
        <v>243</v>
      </c>
      <c r="N354" s="4" t="s">
        <v>704</v>
      </c>
      <c r="O354" s="4" t="s">
        <v>224</v>
      </c>
      <c r="P354" s="4">
        <v>220584000</v>
      </c>
      <c r="Q354" s="4">
        <v>220584000</v>
      </c>
      <c r="R354" s="4">
        <v>0</v>
      </c>
      <c r="S354" s="4" t="s">
        <v>216</v>
      </c>
      <c r="T354" s="3" t="s">
        <v>24</v>
      </c>
      <c r="U354" s="4" t="s">
        <v>24</v>
      </c>
      <c r="V354" s="4"/>
      <c r="W354" s="4" t="s">
        <v>24</v>
      </c>
      <c r="X354" s="4"/>
      <c r="Y354" s="4" t="s">
        <v>24</v>
      </c>
    </row>
    <row r="355" spans="1:25" ht="15.75" thickBot="1" x14ac:dyDescent="0.3">
      <c r="A355" s="1">
        <v>345</v>
      </c>
      <c r="B355" t="s">
        <v>4878</v>
      </c>
      <c r="C355" s="4" t="s">
        <v>26</v>
      </c>
      <c r="D355" s="4"/>
      <c r="E355" s="4" t="s">
        <v>5502</v>
      </c>
      <c r="F355" s="3">
        <v>43741</v>
      </c>
      <c r="G355" s="4" t="s">
        <v>210</v>
      </c>
      <c r="H355" s="4" t="s">
        <v>326</v>
      </c>
      <c r="I355" s="4" t="s">
        <v>212</v>
      </c>
      <c r="J355" s="4" t="s">
        <v>204</v>
      </c>
      <c r="K355" s="4" t="s">
        <v>5885</v>
      </c>
      <c r="L355" s="4" t="s">
        <v>6138</v>
      </c>
      <c r="M355" s="4" t="s">
        <v>222</v>
      </c>
      <c r="N355" s="4" t="s">
        <v>486</v>
      </c>
      <c r="O355" s="4" t="s">
        <v>224</v>
      </c>
      <c r="P355" s="4">
        <v>0</v>
      </c>
      <c r="Q355" s="4">
        <v>0</v>
      </c>
      <c r="R355" s="4">
        <v>0</v>
      </c>
      <c r="S355" s="4" t="s">
        <v>216</v>
      </c>
      <c r="T355" s="3" t="s">
        <v>24</v>
      </c>
      <c r="U355" s="4" t="s">
        <v>24</v>
      </c>
      <c r="V355" s="4"/>
      <c r="W355" s="4" t="s">
        <v>24</v>
      </c>
      <c r="X355" s="4"/>
      <c r="Y355" s="4" t="s">
        <v>24</v>
      </c>
    </row>
    <row r="356" spans="1:25" ht="15.75" thickBot="1" x14ac:dyDescent="0.3">
      <c r="A356" s="1">
        <v>346</v>
      </c>
      <c r="B356" t="s">
        <v>4879</v>
      </c>
      <c r="C356" s="4" t="s">
        <v>26</v>
      </c>
      <c r="D356" s="4"/>
      <c r="E356" s="4" t="s">
        <v>5503</v>
      </c>
      <c r="F356" s="3">
        <v>43711</v>
      </c>
      <c r="G356" s="4" t="s">
        <v>226</v>
      </c>
      <c r="H356" s="4" t="s">
        <v>330</v>
      </c>
      <c r="I356" s="4" t="s">
        <v>212</v>
      </c>
      <c r="J356" s="4" t="s">
        <v>204</v>
      </c>
      <c r="K356" s="4" t="s">
        <v>5966</v>
      </c>
      <c r="L356" s="4" t="s">
        <v>6139</v>
      </c>
      <c r="M356" s="4" t="s">
        <v>222</v>
      </c>
      <c r="N356" s="4" t="s">
        <v>486</v>
      </c>
      <c r="O356" s="4" t="s">
        <v>224</v>
      </c>
      <c r="P356" s="4">
        <v>90000000</v>
      </c>
      <c r="Q356" s="4">
        <v>90000000</v>
      </c>
      <c r="R356" s="4">
        <v>0</v>
      </c>
      <c r="S356" s="4" t="s">
        <v>216</v>
      </c>
      <c r="T356" s="3" t="s">
        <v>24</v>
      </c>
      <c r="U356" s="4" t="s">
        <v>24</v>
      </c>
      <c r="V356" s="4"/>
      <c r="W356" s="4" t="s">
        <v>24</v>
      </c>
      <c r="X356" s="4"/>
      <c r="Y356" s="4" t="s">
        <v>24</v>
      </c>
    </row>
    <row r="357" spans="1:25" ht="15.75" thickBot="1" x14ac:dyDescent="0.3">
      <c r="A357" s="1">
        <v>347</v>
      </c>
      <c r="B357" t="s">
        <v>4880</v>
      </c>
      <c r="C357" s="4" t="s">
        <v>26</v>
      </c>
      <c r="D357" s="4"/>
      <c r="E357" s="4" t="s">
        <v>5504</v>
      </c>
      <c r="F357" s="3">
        <v>43490</v>
      </c>
      <c r="G357" s="4" t="s">
        <v>210</v>
      </c>
      <c r="H357" s="4" t="s">
        <v>326</v>
      </c>
      <c r="I357" s="4" t="s">
        <v>212</v>
      </c>
      <c r="J357" s="4" t="s">
        <v>204</v>
      </c>
      <c r="K357" s="4" t="s">
        <v>5782</v>
      </c>
      <c r="L357" s="4" t="s">
        <v>6140</v>
      </c>
      <c r="M357" s="4" t="s">
        <v>222</v>
      </c>
      <c r="N357" s="4" t="s">
        <v>486</v>
      </c>
      <c r="O357" s="4" t="s">
        <v>224</v>
      </c>
      <c r="P357" s="4">
        <v>553287750</v>
      </c>
      <c r="Q357" s="4">
        <v>553287750</v>
      </c>
      <c r="R357" s="4">
        <v>0</v>
      </c>
      <c r="S357" s="4" t="s">
        <v>216</v>
      </c>
      <c r="T357" s="3" t="s">
        <v>24</v>
      </c>
      <c r="U357" s="4" t="s">
        <v>24</v>
      </c>
      <c r="V357" s="4"/>
      <c r="W357" s="4" t="s">
        <v>24</v>
      </c>
      <c r="X357" s="4"/>
      <c r="Y357" s="4" t="s">
        <v>24</v>
      </c>
    </row>
    <row r="358" spans="1:25" ht="15.75" thickBot="1" x14ac:dyDescent="0.3">
      <c r="A358" s="1">
        <v>348</v>
      </c>
      <c r="B358" t="s">
        <v>4881</v>
      </c>
      <c r="C358" s="4" t="s">
        <v>26</v>
      </c>
      <c r="D358" s="4"/>
      <c r="E358" s="4" t="s">
        <v>5505</v>
      </c>
      <c r="F358" s="3">
        <v>43653</v>
      </c>
      <c r="G358" s="4" t="s">
        <v>210</v>
      </c>
      <c r="H358" s="4" t="s">
        <v>344</v>
      </c>
      <c r="I358" s="4" t="s">
        <v>212</v>
      </c>
      <c r="J358" s="4" t="s">
        <v>204</v>
      </c>
      <c r="K358" s="4" t="s">
        <v>5821</v>
      </c>
      <c r="L358" s="4" t="s">
        <v>6141</v>
      </c>
      <c r="M358" s="4" t="s">
        <v>222</v>
      </c>
      <c r="N358" s="4" t="s">
        <v>486</v>
      </c>
      <c r="O358" s="4" t="s">
        <v>235</v>
      </c>
      <c r="P358" s="4">
        <v>1477662621</v>
      </c>
      <c r="Q358" s="4">
        <v>1477662621</v>
      </c>
      <c r="R358" s="4">
        <v>0</v>
      </c>
      <c r="S358" s="4" t="s">
        <v>216</v>
      </c>
      <c r="T358" s="3" t="s">
        <v>24</v>
      </c>
      <c r="U358" s="4" t="s">
        <v>24</v>
      </c>
      <c r="V358" s="4"/>
      <c r="W358" s="4" t="s">
        <v>24</v>
      </c>
      <c r="X358" s="4"/>
      <c r="Y358" s="4" t="s">
        <v>24</v>
      </c>
    </row>
    <row r="359" spans="1:25" ht="15.75" thickBot="1" x14ac:dyDescent="0.3">
      <c r="A359" s="1">
        <v>349</v>
      </c>
      <c r="B359" t="s">
        <v>4882</v>
      </c>
      <c r="C359" s="4" t="s">
        <v>26</v>
      </c>
      <c r="D359" s="4"/>
      <c r="E359" s="4" t="s">
        <v>5506</v>
      </c>
      <c r="F359" s="3">
        <v>43747</v>
      </c>
      <c r="G359" s="4" t="s">
        <v>210</v>
      </c>
      <c r="H359" s="4" t="s">
        <v>344</v>
      </c>
      <c r="I359" s="4" t="s">
        <v>212</v>
      </c>
      <c r="J359" s="4" t="s">
        <v>204</v>
      </c>
      <c r="K359" s="4" t="s">
        <v>5791</v>
      </c>
      <c r="L359" s="4" t="s">
        <v>6142</v>
      </c>
      <c r="M359" s="4" t="s">
        <v>222</v>
      </c>
      <c r="N359" s="4" t="s">
        <v>486</v>
      </c>
      <c r="O359" s="4" t="s">
        <v>206</v>
      </c>
      <c r="P359" s="4">
        <v>694371906</v>
      </c>
      <c r="Q359" s="4">
        <v>694371906</v>
      </c>
      <c r="R359" s="4">
        <v>0</v>
      </c>
      <c r="S359" s="4" t="s">
        <v>216</v>
      </c>
      <c r="T359" s="3" t="s">
        <v>24</v>
      </c>
      <c r="U359" s="4" t="s">
        <v>24</v>
      </c>
      <c r="V359" s="4"/>
      <c r="W359" s="4" t="s">
        <v>24</v>
      </c>
      <c r="X359" s="4"/>
      <c r="Y359" s="4" t="s">
        <v>24</v>
      </c>
    </row>
    <row r="360" spans="1:25" ht="15.75" thickBot="1" x14ac:dyDescent="0.3">
      <c r="A360" s="1">
        <v>350</v>
      </c>
      <c r="B360" t="s">
        <v>4883</v>
      </c>
      <c r="C360" s="4" t="s">
        <v>26</v>
      </c>
      <c r="D360" s="4"/>
      <c r="E360" s="4" t="s">
        <v>5507</v>
      </c>
      <c r="F360" s="3">
        <v>43759</v>
      </c>
      <c r="G360" s="4" t="s">
        <v>210</v>
      </c>
      <c r="H360" s="4" t="s">
        <v>342</v>
      </c>
      <c r="I360" s="4" t="s">
        <v>212</v>
      </c>
      <c r="J360" s="4" t="s">
        <v>204</v>
      </c>
      <c r="K360" s="4" t="s">
        <v>5798</v>
      </c>
      <c r="L360" s="4" t="s">
        <v>6143</v>
      </c>
      <c r="M360" s="4" t="s">
        <v>222</v>
      </c>
      <c r="N360" s="4" t="s">
        <v>486</v>
      </c>
      <c r="O360" s="4" t="s">
        <v>235</v>
      </c>
      <c r="P360" s="4">
        <v>200416065253</v>
      </c>
      <c r="Q360" s="4">
        <v>200416065253</v>
      </c>
      <c r="R360" s="4">
        <v>0</v>
      </c>
      <c r="S360" s="4" t="s">
        <v>216</v>
      </c>
      <c r="T360" s="3" t="s">
        <v>24</v>
      </c>
      <c r="U360" s="4" t="s">
        <v>24</v>
      </c>
      <c r="V360" s="4"/>
      <c r="W360" s="4" t="s">
        <v>24</v>
      </c>
      <c r="X360" s="4"/>
      <c r="Y360" s="4" t="s">
        <v>24</v>
      </c>
    </row>
    <row r="361" spans="1:25" ht="15.75" thickBot="1" x14ac:dyDescent="0.3">
      <c r="A361" s="1">
        <v>351</v>
      </c>
      <c r="B361" t="s">
        <v>4884</v>
      </c>
      <c r="C361" s="4" t="s">
        <v>26</v>
      </c>
      <c r="D361" s="4"/>
      <c r="E361" s="4" t="s">
        <v>5508</v>
      </c>
      <c r="F361" s="3">
        <v>43762</v>
      </c>
      <c r="G361" s="4" t="s">
        <v>210</v>
      </c>
      <c r="H361" s="4" t="s">
        <v>344</v>
      </c>
      <c r="I361" s="4" t="s">
        <v>212</v>
      </c>
      <c r="J361" s="4" t="s">
        <v>213</v>
      </c>
      <c r="K361" s="4" t="s">
        <v>6039</v>
      </c>
      <c r="L361" s="4" t="s">
        <v>6144</v>
      </c>
      <c r="M361" s="4" t="s">
        <v>222</v>
      </c>
      <c r="N361" s="4" t="s">
        <v>486</v>
      </c>
      <c r="O361" s="4" t="s">
        <v>206</v>
      </c>
      <c r="P361" s="4">
        <v>292741503</v>
      </c>
      <c r="Q361" s="4">
        <v>292741503</v>
      </c>
      <c r="R361" s="4">
        <v>0</v>
      </c>
      <c r="S361" s="4" t="s">
        <v>216</v>
      </c>
      <c r="T361" s="3" t="s">
        <v>24</v>
      </c>
      <c r="U361" s="4" t="s">
        <v>24</v>
      </c>
      <c r="V361" s="4"/>
      <c r="W361" s="4" t="s">
        <v>24</v>
      </c>
      <c r="X361" s="4"/>
      <c r="Y361" s="4" t="s">
        <v>24</v>
      </c>
    </row>
    <row r="362" spans="1:25" ht="15.75" thickBot="1" x14ac:dyDescent="0.3">
      <c r="A362" s="1">
        <v>352</v>
      </c>
      <c r="B362" t="s">
        <v>4885</v>
      </c>
      <c r="C362" s="4" t="s">
        <v>26</v>
      </c>
      <c r="D362" s="4"/>
      <c r="E362" s="4" t="s">
        <v>5509</v>
      </c>
      <c r="F362" s="3">
        <v>43804</v>
      </c>
      <c r="G362" s="4" t="s">
        <v>210</v>
      </c>
      <c r="H362" s="4" t="s">
        <v>344</v>
      </c>
      <c r="I362" s="4" t="s">
        <v>212</v>
      </c>
      <c r="J362" s="4" t="s">
        <v>204</v>
      </c>
      <c r="K362" s="4" t="s">
        <v>6145</v>
      </c>
      <c r="L362" s="4" t="s">
        <v>6146</v>
      </c>
      <c r="M362" s="4" t="s">
        <v>222</v>
      </c>
      <c r="N362" s="4" t="s">
        <v>486</v>
      </c>
      <c r="O362" s="4" t="s">
        <v>224</v>
      </c>
      <c r="P362" s="4">
        <v>94000000</v>
      </c>
      <c r="Q362" s="4">
        <v>94000000</v>
      </c>
      <c r="R362" s="4">
        <v>0</v>
      </c>
      <c r="S362" s="4" t="s">
        <v>216</v>
      </c>
      <c r="T362" s="3" t="s">
        <v>24</v>
      </c>
      <c r="U362" s="4" t="s">
        <v>24</v>
      </c>
      <c r="V362" s="4"/>
      <c r="W362" s="4" t="s">
        <v>24</v>
      </c>
      <c r="X362" s="4"/>
      <c r="Y362" s="4" t="s">
        <v>24</v>
      </c>
    </row>
    <row r="363" spans="1:25" ht="15.75" thickBot="1" x14ac:dyDescent="0.3">
      <c r="A363" s="1">
        <v>353</v>
      </c>
      <c r="B363" t="s">
        <v>4886</v>
      </c>
      <c r="C363" s="4" t="s">
        <v>26</v>
      </c>
      <c r="D363" s="4"/>
      <c r="E363" s="4" t="s">
        <v>5510</v>
      </c>
      <c r="F363" s="3">
        <v>43763</v>
      </c>
      <c r="G363" s="4" t="s">
        <v>210</v>
      </c>
      <c r="H363" s="4" t="s">
        <v>334</v>
      </c>
      <c r="I363" s="4" t="s">
        <v>212</v>
      </c>
      <c r="J363" s="4" t="s">
        <v>204</v>
      </c>
      <c r="K363" s="4" t="s">
        <v>5782</v>
      </c>
      <c r="L363" s="4" t="s">
        <v>6147</v>
      </c>
      <c r="M363" s="4" t="s">
        <v>223</v>
      </c>
      <c r="N363" s="4" t="s">
        <v>488</v>
      </c>
      <c r="O363" s="4" t="s">
        <v>224</v>
      </c>
      <c r="P363" s="4">
        <v>0</v>
      </c>
      <c r="Q363" s="4">
        <v>0</v>
      </c>
      <c r="R363" s="4">
        <v>0</v>
      </c>
      <c r="S363" s="4" t="s">
        <v>216</v>
      </c>
      <c r="T363" s="3" t="s">
        <v>24</v>
      </c>
      <c r="U363" s="4" t="s">
        <v>24</v>
      </c>
      <c r="V363" s="4"/>
      <c r="W363" s="4" t="s">
        <v>24</v>
      </c>
      <c r="X363" s="4"/>
      <c r="Y363" s="4" t="s">
        <v>24</v>
      </c>
    </row>
    <row r="364" spans="1:25" ht="15.75" thickBot="1" x14ac:dyDescent="0.3">
      <c r="A364" s="1">
        <v>354</v>
      </c>
      <c r="B364" t="s">
        <v>4887</v>
      </c>
      <c r="C364" s="4" t="s">
        <v>26</v>
      </c>
      <c r="D364" s="4"/>
      <c r="E364" s="4" t="s">
        <v>5511</v>
      </c>
      <c r="F364" s="3">
        <v>43697</v>
      </c>
      <c r="G364" s="4" t="s">
        <v>210</v>
      </c>
      <c r="H364" s="4" t="s">
        <v>326</v>
      </c>
      <c r="I364" s="4" t="s">
        <v>212</v>
      </c>
      <c r="J364" s="4" t="s">
        <v>204</v>
      </c>
      <c r="K364" s="4" t="s">
        <v>6145</v>
      </c>
      <c r="L364" s="4" t="s">
        <v>6148</v>
      </c>
      <c r="M364" s="4" t="s">
        <v>222</v>
      </c>
      <c r="N364" s="4" t="s">
        <v>486</v>
      </c>
      <c r="O364" s="4" t="s">
        <v>206</v>
      </c>
      <c r="P364" s="4">
        <v>20000000</v>
      </c>
      <c r="Q364" s="4">
        <v>20000000</v>
      </c>
      <c r="R364" s="4">
        <v>300000000</v>
      </c>
      <c r="S364" s="4" t="s">
        <v>216</v>
      </c>
      <c r="T364" s="3" t="s">
        <v>24</v>
      </c>
      <c r="U364" s="4" t="s">
        <v>24</v>
      </c>
      <c r="V364" s="4"/>
      <c r="W364" s="4" t="s">
        <v>24</v>
      </c>
      <c r="X364" s="4"/>
      <c r="Y364" s="4" t="s">
        <v>24</v>
      </c>
    </row>
    <row r="365" spans="1:25" ht="15.75" thickBot="1" x14ac:dyDescent="0.3">
      <c r="A365" s="1">
        <v>355</v>
      </c>
      <c r="B365" t="s">
        <v>4888</v>
      </c>
      <c r="C365" s="4" t="s">
        <v>26</v>
      </c>
      <c r="D365" s="4"/>
      <c r="E365" s="4" t="s">
        <v>5512</v>
      </c>
      <c r="F365" s="3">
        <v>43719</v>
      </c>
      <c r="G365" s="4" t="s">
        <v>210</v>
      </c>
      <c r="H365" s="4" t="s">
        <v>344</v>
      </c>
      <c r="I365" s="4" t="s">
        <v>212</v>
      </c>
      <c r="J365" s="4" t="s">
        <v>213</v>
      </c>
      <c r="K365" s="4" t="s">
        <v>6039</v>
      </c>
      <c r="L365" s="4" t="s">
        <v>6149</v>
      </c>
      <c r="M365" s="4" t="s">
        <v>222</v>
      </c>
      <c r="N365" s="4" t="s">
        <v>486</v>
      </c>
      <c r="O365" s="4" t="s">
        <v>224</v>
      </c>
      <c r="P365" s="4">
        <v>54503257</v>
      </c>
      <c r="Q365" s="4">
        <v>54503257</v>
      </c>
      <c r="R365" s="4">
        <v>0</v>
      </c>
      <c r="S365" s="4" t="s">
        <v>216</v>
      </c>
      <c r="T365" s="3" t="s">
        <v>24</v>
      </c>
      <c r="U365" s="4" t="s">
        <v>24</v>
      </c>
      <c r="V365" s="4"/>
      <c r="W365" s="4" t="s">
        <v>24</v>
      </c>
      <c r="X365" s="4"/>
      <c r="Y365" s="4" t="s">
        <v>24</v>
      </c>
    </row>
    <row r="366" spans="1:25" ht="15.75" thickBot="1" x14ac:dyDescent="0.3">
      <c r="A366" s="1">
        <v>356</v>
      </c>
      <c r="B366" t="s">
        <v>4889</v>
      </c>
      <c r="C366" s="4" t="s">
        <v>26</v>
      </c>
      <c r="D366" s="4"/>
      <c r="E366" s="4" t="s">
        <v>5513</v>
      </c>
      <c r="F366" s="3">
        <v>43797</v>
      </c>
      <c r="G366" s="4" t="s">
        <v>210</v>
      </c>
      <c r="H366" s="4" t="s">
        <v>344</v>
      </c>
      <c r="I366" s="4" t="s">
        <v>212</v>
      </c>
      <c r="J366" s="4" t="s">
        <v>213</v>
      </c>
      <c r="K366" s="4" t="s">
        <v>6081</v>
      </c>
      <c r="L366" s="4" t="s">
        <v>6150</v>
      </c>
      <c r="M366" s="4" t="s">
        <v>222</v>
      </c>
      <c r="N366" s="4" t="s">
        <v>486</v>
      </c>
      <c r="O366" s="4" t="s">
        <v>235</v>
      </c>
      <c r="P366" s="4">
        <v>405244931</v>
      </c>
      <c r="Q366" s="4">
        <v>405244931</v>
      </c>
      <c r="R366" s="4">
        <v>0</v>
      </c>
      <c r="S366" s="4" t="s">
        <v>216</v>
      </c>
      <c r="T366" s="3" t="s">
        <v>24</v>
      </c>
      <c r="U366" s="4" t="s">
        <v>24</v>
      </c>
      <c r="V366" s="4"/>
      <c r="W366" s="4" t="s">
        <v>24</v>
      </c>
      <c r="X366" s="4"/>
      <c r="Y366" s="4" t="s">
        <v>24</v>
      </c>
    </row>
    <row r="367" spans="1:25" ht="15.75" thickBot="1" x14ac:dyDescent="0.3">
      <c r="A367" s="1">
        <v>357</v>
      </c>
      <c r="B367" t="s">
        <v>4890</v>
      </c>
      <c r="C367" s="4" t="s">
        <v>26</v>
      </c>
      <c r="D367" s="4"/>
      <c r="E367" s="4" t="s">
        <v>5514</v>
      </c>
      <c r="F367" s="3">
        <v>43801</v>
      </c>
      <c r="G367" s="4" t="s">
        <v>210</v>
      </c>
      <c r="H367" s="4" t="s">
        <v>344</v>
      </c>
      <c r="I367" s="4" t="s">
        <v>212</v>
      </c>
      <c r="J367" s="4" t="s">
        <v>213</v>
      </c>
      <c r="K367" s="4" t="s">
        <v>6081</v>
      </c>
      <c r="L367" s="4" t="s">
        <v>6151</v>
      </c>
      <c r="M367" s="4" t="s">
        <v>222</v>
      </c>
      <c r="N367" s="4" t="s">
        <v>486</v>
      </c>
      <c r="O367" s="4" t="s">
        <v>224</v>
      </c>
      <c r="P367" s="4">
        <v>407105295</v>
      </c>
      <c r="Q367" s="4">
        <v>407105295</v>
      </c>
      <c r="R367" s="4">
        <v>0</v>
      </c>
      <c r="S367" s="4" t="s">
        <v>216</v>
      </c>
      <c r="T367" s="3" t="s">
        <v>24</v>
      </c>
      <c r="U367" s="4" t="s">
        <v>24</v>
      </c>
      <c r="V367" s="4"/>
      <c r="W367" s="4" t="s">
        <v>24</v>
      </c>
      <c r="X367" s="4"/>
      <c r="Y367" s="4" t="s">
        <v>24</v>
      </c>
    </row>
    <row r="368" spans="1:25" ht="15.75" thickBot="1" x14ac:dyDescent="0.3">
      <c r="A368" s="1">
        <v>358</v>
      </c>
      <c r="B368" t="s">
        <v>4891</v>
      </c>
      <c r="C368" s="4" t="s">
        <v>26</v>
      </c>
      <c r="D368" s="4"/>
      <c r="E368" s="4" t="s">
        <v>5515</v>
      </c>
      <c r="F368" s="3">
        <v>43802</v>
      </c>
      <c r="G368" s="4" t="s">
        <v>210</v>
      </c>
      <c r="H368" s="4" t="s">
        <v>326</v>
      </c>
      <c r="I368" s="4" t="s">
        <v>212</v>
      </c>
      <c r="J368" s="4" t="s">
        <v>204</v>
      </c>
      <c r="K368" s="4" t="s">
        <v>5821</v>
      </c>
      <c r="L368" s="4" t="s">
        <v>6152</v>
      </c>
      <c r="M368" s="4" t="s">
        <v>251</v>
      </c>
      <c r="N368" s="4" t="s">
        <v>773</v>
      </c>
      <c r="O368" s="4" t="s">
        <v>235</v>
      </c>
      <c r="P368" s="4">
        <v>15620000</v>
      </c>
      <c r="Q368" s="4">
        <v>15620000</v>
      </c>
      <c r="R368" s="4">
        <v>0</v>
      </c>
      <c r="S368" s="4" t="s">
        <v>216</v>
      </c>
      <c r="T368" s="3" t="s">
        <v>24</v>
      </c>
      <c r="U368" s="4" t="s">
        <v>24</v>
      </c>
      <c r="V368" s="4"/>
      <c r="W368" s="4" t="s">
        <v>24</v>
      </c>
      <c r="X368" s="4"/>
      <c r="Y368" s="4" t="s">
        <v>24</v>
      </c>
    </row>
    <row r="369" spans="1:25" ht="15.75" thickBot="1" x14ac:dyDescent="0.3">
      <c r="A369" s="1">
        <v>359</v>
      </c>
      <c r="B369" t="s">
        <v>4892</v>
      </c>
      <c r="C369" s="4" t="s">
        <v>26</v>
      </c>
      <c r="D369" s="4"/>
      <c r="E369" s="4" t="s">
        <v>5516</v>
      </c>
      <c r="F369" s="3">
        <v>43797</v>
      </c>
      <c r="G369" s="4" t="s">
        <v>210</v>
      </c>
      <c r="H369" s="4" t="s">
        <v>344</v>
      </c>
      <c r="I369" s="4" t="s">
        <v>212</v>
      </c>
      <c r="J369" s="4" t="s">
        <v>204</v>
      </c>
      <c r="K369" s="4" t="s">
        <v>5784</v>
      </c>
      <c r="L369" s="4" t="s">
        <v>6153</v>
      </c>
      <c r="M369" s="4" t="s">
        <v>222</v>
      </c>
      <c r="N369" s="4" t="s">
        <v>486</v>
      </c>
      <c r="O369" s="4" t="s">
        <v>206</v>
      </c>
      <c r="P369" s="4">
        <v>132988690</v>
      </c>
      <c r="Q369" s="4">
        <v>132988690</v>
      </c>
      <c r="R369" s="4">
        <v>0</v>
      </c>
      <c r="S369" s="4" t="s">
        <v>216</v>
      </c>
      <c r="T369" s="3" t="s">
        <v>24</v>
      </c>
      <c r="U369" s="4" t="s">
        <v>24</v>
      </c>
      <c r="V369" s="4"/>
      <c r="W369" s="4" t="s">
        <v>24</v>
      </c>
      <c r="X369" s="4"/>
      <c r="Y369" s="4" t="s">
        <v>24</v>
      </c>
    </row>
    <row r="370" spans="1:25" ht="15.75" thickBot="1" x14ac:dyDescent="0.3">
      <c r="A370" s="1">
        <v>360</v>
      </c>
      <c r="B370" t="s">
        <v>4893</v>
      </c>
      <c r="C370" s="4" t="s">
        <v>26</v>
      </c>
      <c r="D370" s="4"/>
      <c r="E370" s="4" t="s">
        <v>5517</v>
      </c>
      <c r="F370" s="3">
        <v>43804</v>
      </c>
      <c r="G370" s="4" t="s">
        <v>210</v>
      </c>
      <c r="H370" s="4" t="s">
        <v>326</v>
      </c>
      <c r="I370" s="4" t="s">
        <v>212</v>
      </c>
      <c r="J370" s="4" t="s">
        <v>204</v>
      </c>
      <c r="K370" s="4" t="s">
        <v>5784</v>
      </c>
      <c r="L370" s="4" t="s">
        <v>6128</v>
      </c>
      <c r="M370" s="4" t="s">
        <v>222</v>
      </c>
      <c r="N370" s="4" t="s">
        <v>486</v>
      </c>
      <c r="O370" s="4" t="s">
        <v>235</v>
      </c>
      <c r="P370" s="4">
        <v>349371360</v>
      </c>
      <c r="Q370" s="4">
        <v>349371360</v>
      </c>
      <c r="R370" s="4">
        <v>0</v>
      </c>
      <c r="S370" s="4" t="s">
        <v>216</v>
      </c>
      <c r="T370" s="3" t="s">
        <v>24</v>
      </c>
      <c r="U370" s="4" t="s">
        <v>24</v>
      </c>
      <c r="V370" s="4"/>
      <c r="W370" s="4" t="s">
        <v>24</v>
      </c>
      <c r="X370" s="4"/>
      <c r="Y370" s="4" t="s">
        <v>24</v>
      </c>
    </row>
    <row r="371" spans="1:25" ht="15.75" thickBot="1" x14ac:dyDescent="0.3">
      <c r="A371" s="1">
        <v>361</v>
      </c>
      <c r="B371" t="s">
        <v>4894</v>
      </c>
      <c r="C371" s="4" t="s">
        <v>26</v>
      </c>
      <c r="D371" s="4"/>
      <c r="E371" s="4" t="s">
        <v>5518</v>
      </c>
      <c r="F371" s="3">
        <v>43815</v>
      </c>
      <c r="G371" s="4" t="s">
        <v>210</v>
      </c>
      <c r="H371" s="4" t="s">
        <v>326</v>
      </c>
      <c r="I371" s="4" t="s">
        <v>212</v>
      </c>
      <c r="J371" s="4" t="s">
        <v>204</v>
      </c>
      <c r="K371" s="4" t="s">
        <v>5810</v>
      </c>
      <c r="L371" s="4" t="s">
        <v>6154</v>
      </c>
      <c r="M371" s="4" t="s">
        <v>222</v>
      </c>
      <c r="N371" s="4" t="s">
        <v>486</v>
      </c>
      <c r="O371" s="4" t="s">
        <v>235</v>
      </c>
      <c r="P371" s="4">
        <v>372006864</v>
      </c>
      <c r="Q371" s="4">
        <v>372006864</v>
      </c>
      <c r="R371" s="4">
        <v>0</v>
      </c>
      <c r="S371" s="4" t="s">
        <v>216</v>
      </c>
      <c r="T371" s="3" t="s">
        <v>24</v>
      </c>
      <c r="U371" s="4" t="s">
        <v>24</v>
      </c>
      <c r="V371" s="4"/>
      <c r="W371" s="4" t="s">
        <v>24</v>
      </c>
      <c r="X371" s="4"/>
      <c r="Y371" s="4" t="s">
        <v>24</v>
      </c>
    </row>
    <row r="372" spans="1:25" ht="15.75" thickBot="1" x14ac:dyDescent="0.3">
      <c r="A372" s="1">
        <v>362</v>
      </c>
      <c r="B372" t="s">
        <v>4895</v>
      </c>
      <c r="C372" s="4" t="s">
        <v>26</v>
      </c>
      <c r="D372" s="4"/>
      <c r="E372" s="4" t="s">
        <v>5519</v>
      </c>
      <c r="F372" s="3">
        <v>43811</v>
      </c>
      <c r="G372" s="4" t="s">
        <v>210</v>
      </c>
      <c r="H372" s="4" t="s">
        <v>344</v>
      </c>
      <c r="I372" s="4" t="s">
        <v>212</v>
      </c>
      <c r="J372" s="4" t="s">
        <v>204</v>
      </c>
      <c r="K372" s="4" t="s">
        <v>5798</v>
      </c>
      <c r="L372" s="4" t="s">
        <v>6155</v>
      </c>
      <c r="M372" s="4" t="s">
        <v>222</v>
      </c>
      <c r="N372" s="4" t="s">
        <v>486</v>
      </c>
      <c r="O372" s="4" t="s">
        <v>206</v>
      </c>
      <c r="P372" s="4">
        <v>8535499562</v>
      </c>
      <c r="Q372" s="4">
        <v>8535499562</v>
      </c>
      <c r="R372" s="4">
        <v>15000000000</v>
      </c>
      <c r="S372" s="4" t="s">
        <v>216</v>
      </c>
      <c r="T372" s="3" t="s">
        <v>24</v>
      </c>
      <c r="U372" s="4" t="s">
        <v>24</v>
      </c>
      <c r="V372" s="4"/>
      <c r="W372" s="4" t="s">
        <v>24</v>
      </c>
      <c r="X372" s="4"/>
      <c r="Y372" s="4" t="s">
        <v>24</v>
      </c>
    </row>
    <row r="373" spans="1:25" ht="15.75" thickBot="1" x14ac:dyDescent="0.3">
      <c r="A373" s="1">
        <v>363</v>
      </c>
      <c r="B373" t="s">
        <v>4896</v>
      </c>
      <c r="C373" s="4" t="s">
        <v>26</v>
      </c>
      <c r="D373" s="4"/>
      <c r="E373" s="4" t="s">
        <v>5520</v>
      </c>
      <c r="F373" s="3">
        <v>43797</v>
      </c>
      <c r="G373" s="4" t="s">
        <v>210</v>
      </c>
      <c r="H373" s="4" t="s">
        <v>344</v>
      </c>
      <c r="I373" s="4" t="s">
        <v>212</v>
      </c>
      <c r="J373" s="4" t="s">
        <v>204</v>
      </c>
      <c r="K373" s="4" t="s">
        <v>5784</v>
      </c>
      <c r="L373" s="4" t="s">
        <v>6156</v>
      </c>
      <c r="M373" s="4" t="s">
        <v>298</v>
      </c>
      <c r="N373" s="4" t="s">
        <v>1364</v>
      </c>
      <c r="O373" s="4" t="s">
        <v>235</v>
      </c>
      <c r="P373" s="4">
        <v>446994800</v>
      </c>
      <c r="Q373" s="4">
        <v>446994800</v>
      </c>
      <c r="R373" s="4">
        <v>0</v>
      </c>
      <c r="S373" s="4" t="s">
        <v>216</v>
      </c>
      <c r="T373" s="3" t="s">
        <v>24</v>
      </c>
      <c r="U373" s="4" t="s">
        <v>24</v>
      </c>
      <c r="V373" s="4"/>
      <c r="W373" s="4" t="s">
        <v>24</v>
      </c>
      <c r="X373" s="4"/>
      <c r="Y373" s="4" t="s">
        <v>24</v>
      </c>
    </row>
    <row r="374" spans="1:25" ht="15.75" thickBot="1" x14ac:dyDescent="0.3">
      <c r="A374" s="1">
        <v>364</v>
      </c>
      <c r="B374" t="s">
        <v>4897</v>
      </c>
      <c r="C374" s="4" t="s">
        <v>26</v>
      </c>
      <c r="D374" s="4"/>
      <c r="E374" s="4" t="s">
        <v>5521</v>
      </c>
      <c r="F374" s="3">
        <v>43847</v>
      </c>
      <c r="G374" s="4" t="s">
        <v>210</v>
      </c>
      <c r="H374" s="4" t="s">
        <v>344</v>
      </c>
      <c r="I374" s="4" t="s">
        <v>212</v>
      </c>
      <c r="J374" s="4" t="s">
        <v>204</v>
      </c>
      <c r="K374" s="4" t="s">
        <v>5791</v>
      </c>
      <c r="L374" s="4" t="s">
        <v>6157</v>
      </c>
      <c r="M374" s="4" t="s">
        <v>298</v>
      </c>
      <c r="N374" s="4" t="s">
        <v>1364</v>
      </c>
      <c r="O374" s="4" t="s">
        <v>224</v>
      </c>
      <c r="P374" s="4">
        <v>754606891</v>
      </c>
      <c r="Q374" s="4">
        <v>754606891</v>
      </c>
      <c r="R374" s="4">
        <v>0</v>
      </c>
      <c r="S374" s="4" t="s">
        <v>216</v>
      </c>
      <c r="T374" s="3" t="s">
        <v>24</v>
      </c>
      <c r="U374" s="4" t="s">
        <v>24</v>
      </c>
      <c r="V374" s="4"/>
      <c r="W374" s="4" t="s">
        <v>24</v>
      </c>
      <c r="X374" s="4"/>
      <c r="Y374" s="4" t="s">
        <v>24</v>
      </c>
    </row>
    <row r="375" spans="1:25" ht="15.75" thickBot="1" x14ac:dyDescent="0.3">
      <c r="A375" s="1">
        <v>365</v>
      </c>
      <c r="B375" t="s">
        <v>4898</v>
      </c>
      <c r="C375" s="4" t="s">
        <v>26</v>
      </c>
      <c r="D375" s="4"/>
      <c r="E375" s="4" t="s">
        <v>5522</v>
      </c>
      <c r="F375" s="3">
        <v>43864</v>
      </c>
      <c r="G375" s="4" t="s">
        <v>210</v>
      </c>
      <c r="H375" s="4" t="s">
        <v>344</v>
      </c>
      <c r="I375" s="4" t="s">
        <v>212</v>
      </c>
      <c r="J375" s="4" t="s">
        <v>213</v>
      </c>
      <c r="K375" s="4" t="s">
        <v>6039</v>
      </c>
      <c r="L375" s="4" t="s">
        <v>6158</v>
      </c>
      <c r="M375" s="4" t="s">
        <v>222</v>
      </c>
      <c r="N375" s="4" t="s">
        <v>486</v>
      </c>
      <c r="O375" s="4" t="s">
        <v>224</v>
      </c>
      <c r="P375" s="4">
        <v>292741503</v>
      </c>
      <c r="Q375" s="4">
        <v>292741503</v>
      </c>
      <c r="R375" s="4">
        <v>0</v>
      </c>
      <c r="S375" s="4" t="s">
        <v>216</v>
      </c>
      <c r="T375" s="3" t="s">
        <v>24</v>
      </c>
      <c r="U375" s="4" t="s">
        <v>24</v>
      </c>
      <c r="V375" s="4"/>
      <c r="W375" s="4" t="s">
        <v>24</v>
      </c>
      <c r="X375" s="4"/>
      <c r="Y375" s="4" t="s">
        <v>24</v>
      </c>
    </row>
    <row r="376" spans="1:25" ht="15.75" thickBot="1" x14ac:dyDescent="0.3">
      <c r="A376" s="1">
        <v>366</v>
      </c>
      <c r="B376" t="s">
        <v>4899</v>
      </c>
      <c r="C376" s="4" t="s">
        <v>26</v>
      </c>
      <c r="D376" s="4"/>
      <c r="E376" s="4" t="s">
        <v>5523</v>
      </c>
      <c r="F376" s="3">
        <v>43860</v>
      </c>
      <c r="G376" s="4" t="s">
        <v>210</v>
      </c>
      <c r="H376" s="4" t="s">
        <v>344</v>
      </c>
      <c r="I376" s="4" t="s">
        <v>212</v>
      </c>
      <c r="J376" s="4" t="s">
        <v>204</v>
      </c>
      <c r="K376" s="4" t="s">
        <v>5966</v>
      </c>
      <c r="L376" s="4" t="s">
        <v>6159</v>
      </c>
      <c r="M376" s="4" t="s">
        <v>222</v>
      </c>
      <c r="N376" s="4" t="s">
        <v>486</v>
      </c>
      <c r="O376" s="4" t="s">
        <v>224</v>
      </c>
      <c r="P376" s="4">
        <v>448056971</v>
      </c>
      <c r="Q376" s="4">
        <v>448056971</v>
      </c>
      <c r="R376" s="4">
        <v>0</v>
      </c>
      <c r="S376" s="4" t="s">
        <v>216</v>
      </c>
      <c r="T376" s="3" t="s">
        <v>24</v>
      </c>
      <c r="U376" s="4" t="s">
        <v>24</v>
      </c>
      <c r="V376" s="4"/>
      <c r="W376" s="4" t="s">
        <v>24</v>
      </c>
      <c r="X376" s="4"/>
      <c r="Y376" s="4" t="s">
        <v>24</v>
      </c>
    </row>
    <row r="377" spans="1:25" ht="15.75" thickBot="1" x14ac:dyDescent="0.3">
      <c r="A377" s="1">
        <v>367</v>
      </c>
      <c r="B377" t="s">
        <v>4900</v>
      </c>
      <c r="C377" s="4" t="s">
        <v>26</v>
      </c>
      <c r="D377" s="4"/>
      <c r="E377" s="4" t="s">
        <v>5524</v>
      </c>
      <c r="F377" s="3">
        <v>43864</v>
      </c>
      <c r="G377" s="4" t="s">
        <v>210</v>
      </c>
      <c r="H377" s="4" t="s">
        <v>326</v>
      </c>
      <c r="I377" s="4" t="s">
        <v>212</v>
      </c>
      <c r="J377" s="4" t="s">
        <v>204</v>
      </c>
      <c r="K377" s="4" t="s">
        <v>5782</v>
      </c>
      <c r="L377" s="4" t="s">
        <v>6160</v>
      </c>
      <c r="M377" s="4" t="s">
        <v>222</v>
      </c>
      <c r="N377" s="4" t="s">
        <v>486</v>
      </c>
      <c r="O377" s="4" t="s">
        <v>224</v>
      </c>
      <c r="P377" s="4">
        <v>196413564</v>
      </c>
      <c r="Q377" s="4">
        <v>196413564</v>
      </c>
      <c r="R377" s="4">
        <v>0</v>
      </c>
      <c r="S377" s="4" t="s">
        <v>216</v>
      </c>
      <c r="T377" s="3" t="s">
        <v>24</v>
      </c>
      <c r="U377" s="4" t="s">
        <v>24</v>
      </c>
      <c r="V377" s="4"/>
      <c r="W377" s="4" t="s">
        <v>24</v>
      </c>
      <c r="X377" s="4"/>
      <c r="Y377" s="4" t="s">
        <v>24</v>
      </c>
    </row>
    <row r="378" spans="1:25" ht="15.75" thickBot="1" x14ac:dyDescent="0.3">
      <c r="A378" s="1">
        <v>368</v>
      </c>
      <c r="B378" t="s">
        <v>4901</v>
      </c>
      <c r="C378" s="4" t="s">
        <v>26</v>
      </c>
      <c r="D378" s="4"/>
      <c r="E378" s="4" t="s">
        <v>5525</v>
      </c>
      <c r="F378" s="3">
        <v>43853</v>
      </c>
      <c r="G378" s="4" t="s">
        <v>210</v>
      </c>
      <c r="H378" s="4" t="s">
        <v>344</v>
      </c>
      <c r="I378" s="4" t="s">
        <v>212</v>
      </c>
      <c r="J378" s="4" t="s">
        <v>204</v>
      </c>
      <c r="K378" s="4" t="s">
        <v>5784</v>
      </c>
      <c r="L378" s="4" t="s">
        <v>6161</v>
      </c>
      <c r="M378" s="4" t="s">
        <v>222</v>
      </c>
      <c r="N378" s="4" t="s">
        <v>486</v>
      </c>
      <c r="O378" s="4" t="s">
        <v>224</v>
      </c>
      <c r="P378" s="4">
        <v>87000000</v>
      </c>
      <c r="Q378" s="4">
        <v>87000000</v>
      </c>
      <c r="R378" s="4">
        <v>0</v>
      </c>
      <c r="S378" s="4" t="s">
        <v>216</v>
      </c>
      <c r="T378" s="3" t="s">
        <v>24</v>
      </c>
      <c r="U378" s="4" t="s">
        <v>24</v>
      </c>
      <c r="V378" s="4"/>
      <c r="W378" s="4" t="s">
        <v>24</v>
      </c>
      <c r="X378" s="4"/>
      <c r="Y378" s="4" t="s">
        <v>24</v>
      </c>
    </row>
    <row r="379" spans="1:25" ht="15.75" thickBot="1" x14ac:dyDescent="0.3">
      <c r="A379" s="1">
        <v>369</v>
      </c>
      <c r="B379" t="s">
        <v>4902</v>
      </c>
      <c r="C379" s="4" t="s">
        <v>26</v>
      </c>
      <c r="D379" s="4"/>
      <c r="E379" s="4" t="s">
        <v>5526</v>
      </c>
      <c r="F379" s="3">
        <v>43878</v>
      </c>
      <c r="G379" s="4" t="s">
        <v>210</v>
      </c>
      <c r="H379" s="4" t="s">
        <v>344</v>
      </c>
      <c r="I379" s="4" t="s">
        <v>212</v>
      </c>
      <c r="J379" s="4" t="s">
        <v>213</v>
      </c>
      <c r="K379" s="4" t="s">
        <v>6081</v>
      </c>
      <c r="L379" s="4" t="s">
        <v>6162</v>
      </c>
      <c r="M379" s="4" t="s">
        <v>222</v>
      </c>
      <c r="N379" s="4" t="s">
        <v>486</v>
      </c>
      <c r="O379" s="4" t="s">
        <v>224</v>
      </c>
      <c r="P379" s="4">
        <v>390621000</v>
      </c>
      <c r="Q379" s="4">
        <v>390621000</v>
      </c>
      <c r="R379" s="4">
        <v>0</v>
      </c>
      <c r="S379" s="4" t="s">
        <v>216</v>
      </c>
      <c r="T379" s="3" t="s">
        <v>24</v>
      </c>
      <c r="U379" s="4" t="s">
        <v>24</v>
      </c>
      <c r="V379" s="4"/>
      <c r="W379" s="4" t="s">
        <v>24</v>
      </c>
      <c r="X379" s="4"/>
      <c r="Y379" s="4" t="s">
        <v>24</v>
      </c>
    </row>
    <row r="380" spans="1:25" ht="15.75" thickBot="1" x14ac:dyDescent="0.3">
      <c r="A380" s="1">
        <v>370</v>
      </c>
      <c r="B380" t="s">
        <v>4903</v>
      </c>
      <c r="C380" s="4" t="s">
        <v>26</v>
      </c>
      <c r="D380" s="4"/>
      <c r="E380" s="4" t="s">
        <v>5527</v>
      </c>
      <c r="F380" s="3">
        <v>43878</v>
      </c>
      <c r="G380" s="4" t="s">
        <v>210</v>
      </c>
      <c r="H380" s="4" t="s">
        <v>344</v>
      </c>
      <c r="I380" s="4" t="s">
        <v>212</v>
      </c>
      <c r="J380" s="4" t="s">
        <v>213</v>
      </c>
      <c r="K380" s="4" t="s">
        <v>6039</v>
      </c>
      <c r="L380" s="4" t="s">
        <v>6163</v>
      </c>
      <c r="M380" s="4" t="s">
        <v>222</v>
      </c>
      <c r="N380" s="4" t="s">
        <v>486</v>
      </c>
      <c r="O380" s="4" t="s">
        <v>235</v>
      </c>
      <c r="P380" s="4">
        <v>414058000</v>
      </c>
      <c r="Q380" s="4">
        <v>414058000</v>
      </c>
      <c r="R380" s="4">
        <v>0</v>
      </c>
      <c r="S380" s="4" t="s">
        <v>216</v>
      </c>
      <c r="T380" s="3" t="s">
        <v>24</v>
      </c>
      <c r="U380" s="4" t="s">
        <v>24</v>
      </c>
      <c r="V380" s="4"/>
      <c r="W380" s="4" t="s">
        <v>24</v>
      </c>
      <c r="X380" s="4"/>
      <c r="Y380" s="4" t="s">
        <v>24</v>
      </c>
    </row>
    <row r="381" spans="1:25" ht="15.75" thickBot="1" x14ac:dyDescent="0.3">
      <c r="A381" s="1">
        <v>371</v>
      </c>
      <c r="B381" t="s">
        <v>4904</v>
      </c>
      <c r="C381" s="4" t="s">
        <v>26</v>
      </c>
      <c r="D381" s="4"/>
      <c r="E381" s="4" t="s">
        <v>5528</v>
      </c>
      <c r="F381" s="3">
        <v>43874</v>
      </c>
      <c r="G381" s="4" t="s">
        <v>210</v>
      </c>
      <c r="H381" s="4" t="s">
        <v>344</v>
      </c>
      <c r="I381" s="4" t="s">
        <v>212</v>
      </c>
      <c r="J381" s="4" t="s">
        <v>204</v>
      </c>
      <c r="K381" s="4" t="s">
        <v>5784</v>
      </c>
      <c r="L381" s="4" t="s">
        <v>6164</v>
      </c>
      <c r="M381" s="4" t="s">
        <v>222</v>
      </c>
      <c r="N381" s="4" t="s">
        <v>486</v>
      </c>
      <c r="O381" s="4" t="s">
        <v>224</v>
      </c>
      <c r="P381" s="4">
        <v>1140000000</v>
      </c>
      <c r="Q381" s="4">
        <v>1140000000</v>
      </c>
      <c r="R381" s="4">
        <v>0</v>
      </c>
      <c r="S381" s="4" t="s">
        <v>216</v>
      </c>
      <c r="T381" s="3" t="s">
        <v>24</v>
      </c>
      <c r="U381" s="4" t="s">
        <v>24</v>
      </c>
      <c r="V381" s="4"/>
      <c r="W381" s="4" t="s">
        <v>24</v>
      </c>
      <c r="X381" s="4"/>
      <c r="Y381" s="4" t="s">
        <v>24</v>
      </c>
    </row>
    <row r="382" spans="1:25" ht="15.75" thickBot="1" x14ac:dyDescent="0.3">
      <c r="A382" s="1">
        <v>372</v>
      </c>
      <c r="B382" t="s">
        <v>4905</v>
      </c>
      <c r="C382" s="4" t="s">
        <v>26</v>
      </c>
      <c r="D382" s="4"/>
      <c r="E382" s="4" t="s">
        <v>5529</v>
      </c>
      <c r="F382" s="3">
        <v>43872</v>
      </c>
      <c r="G382" s="4" t="s">
        <v>210</v>
      </c>
      <c r="H382" s="4" t="s">
        <v>326</v>
      </c>
      <c r="I382" s="4" t="s">
        <v>212</v>
      </c>
      <c r="J382" s="4" t="s">
        <v>204</v>
      </c>
      <c r="K382" s="4" t="s">
        <v>5791</v>
      </c>
      <c r="L382" s="4" t="s">
        <v>6165</v>
      </c>
      <c r="M382" s="4" t="s">
        <v>222</v>
      </c>
      <c r="N382" s="4" t="s">
        <v>486</v>
      </c>
      <c r="O382" s="4" t="s">
        <v>235</v>
      </c>
      <c r="P382" s="4">
        <v>142521869</v>
      </c>
      <c r="Q382" s="4">
        <v>142521869</v>
      </c>
      <c r="R382" s="4">
        <v>0</v>
      </c>
      <c r="S382" s="4" t="s">
        <v>216</v>
      </c>
      <c r="T382" s="3" t="s">
        <v>24</v>
      </c>
      <c r="U382" s="4" t="s">
        <v>24</v>
      </c>
      <c r="V382" s="4"/>
      <c r="W382" s="4" t="s">
        <v>24</v>
      </c>
      <c r="X382" s="4"/>
      <c r="Y382" s="4" t="s">
        <v>24</v>
      </c>
    </row>
    <row r="383" spans="1:25" ht="15.75" thickBot="1" x14ac:dyDescent="0.3">
      <c r="A383" s="1">
        <v>373</v>
      </c>
      <c r="B383" t="s">
        <v>4906</v>
      </c>
      <c r="C383" s="4" t="s">
        <v>26</v>
      </c>
      <c r="D383" s="4"/>
      <c r="E383" s="4" t="s">
        <v>5530</v>
      </c>
      <c r="F383" s="3">
        <v>43880</v>
      </c>
      <c r="G383" s="4" t="s">
        <v>210</v>
      </c>
      <c r="H383" s="4" t="s">
        <v>344</v>
      </c>
      <c r="I383" s="4" t="s">
        <v>212</v>
      </c>
      <c r="J383" s="4" t="s">
        <v>213</v>
      </c>
      <c r="K383" s="4" t="s">
        <v>6081</v>
      </c>
      <c r="L383" s="4" t="s">
        <v>6166</v>
      </c>
      <c r="M383" s="4" t="s">
        <v>222</v>
      </c>
      <c r="N383" s="4" t="s">
        <v>486</v>
      </c>
      <c r="O383" s="4" t="s">
        <v>235</v>
      </c>
      <c r="P383" s="4">
        <v>73165510</v>
      </c>
      <c r="Q383" s="4">
        <v>73165510</v>
      </c>
      <c r="R383" s="4">
        <v>0</v>
      </c>
      <c r="S383" s="4" t="s">
        <v>216</v>
      </c>
      <c r="T383" s="3" t="s">
        <v>24</v>
      </c>
      <c r="U383" s="4" t="s">
        <v>24</v>
      </c>
      <c r="V383" s="4"/>
      <c r="W383" s="4" t="s">
        <v>24</v>
      </c>
      <c r="X383" s="4"/>
      <c r="Y383" s="4" t="s">
        <v>24</v>
      </c>
    </row>
    <row r="384" spans="1:25" ht="15.75" thickBot="1" x14ac:dyDescent="0.3">
      <c r="A384" s="1">
        <v>374</v>
      </c>
      <c r="B384" t="s">
        <v>4907</v>
      </c>
      <c r="C384" s="4" t="s">
        <v>26</v>
      </c>
      <c r="D384" s="4"/>
      <c r="E384" s="4" t="s">
        <v>5531</v>
      </c>
      <c r="F384" s="3">
        <v>43874</v>
      </c>
      <c r="G384" s="4" t="s">
        <v>210</v>
      </c>
      <c r="H384" s="4" t="s">
        <v>344</v>
      </c>
      <c r="I384" s="4" t="s">
        <v>212</v>
      </c>
      <c r="J384" s="4" t="s">
        <v>213</v>
      </c>
      <c r="K384" s="4" t="s">
        <v>6081</v>
      </c>
      <c r="L384" s="4" t="s">
        <v>6167</v>
      </c>
      <c r="M384" s="4" t="s">
        <v>222</v>
      </c>
      <c r="N384" s="4" t="s">
        <v>486</v>
      </c>
      <c r="O384" s="4" t="s">
        <v>224</v>
      </c>
      <c r="P384" s="4">
        <v>1232823000</v>
      </c>
      <c r="Q384" s="4">
        <v>1232823000</v>
      </c>
      <c r="R384" s="4">
        <v>0</v>
      </c>
      <c r="S384" s="4" t="s">
        <v>216</v>
      </c>
      <c r="T384" s="3" t="s">
        <v>24</v>
      </c>
      <c r="U384" s="4" t="s">
        <v>24</v>
      </c>
      <c r="V384" s="4"/>
      <c r="W384" s="4" t="s">
        <v>24</v>
      </c>
      <c r="X384" s="4"/>
      <c r="Y384" s="4" t="s">
        <v>24</v>
      </c>
    </row>
    <row r="385" spans="1:25" ht="15.75" thickBot="1" x14ac:dyDescent="0.3">
      <c r="A385" s="1">
        <v>375</v>
      </c>
      <c r="B385" t="s">
        <v>4908</v>
      </c>
      <c r="C385" s="4" t="s">
        <v>26</v>
      </c>
      <c r="D385" s="4"/>
      <c r="E385" s="4" t="s">
        <v>5532</v>
      </c>
      <c r="F385" s="3">
        <v>43865</v>
      </c>
      <c r="G385" s="4" t="s">
        <v>210</v>
      </c>
      <c r="H385" s="4" t="s">
        <v>326</v>
      </c>
      <c r="I385" s="4" t="s">
        <v>212</v>
      </c>
      <c r="J385" s="4" t="s">
        <v>204</v>
      </c>
      <c r="K385" s="4" t="s">
        <v>5810</v>
      </c>
      <c r="L385" s="4" t="s">
        <v>6128</v>
      </c>
      <c r="M385" s="4" t="s">
        <v>222</v>
      </c>
      <c r="N385" s="4" t="s">
        <v>486</v>
      </c>
      <c r="O385" s="4" t="s">
        <v>224</v>
      </c>
      <c r="P385" s="4">
        <v>390621000</v>
      </c>
      <c r="Q385" s="4">
        <v>390621000</v>
      </c>
      <c r="R385" s="4">
        <v>0</v>
      </c>
      <c r="S385" s="4" t="s">
        <v>216</v>
      </c>
      <c r="T385" s="3" t="s">
        <v>24</v>
      </c>
      <c r="U385" s="4" t="s">
        <v>24</v>
      </c>
      <c r="V385" s="4"/>
      <c r="W385" s="4" t="s">
        <v>24</v>
      </c>
      <c r="X385" s="4"/>
      <c r="Y385" s="4" t="s">
        <v>24</v>
      </c>
    </row>
    <row r="386" spans="1:25" ht="15.75" thickBot="1" x14ac:dyDescent="0.3">
      <c r="A386" s="1">
        <v>376</v>
      </c>
      <c r="B386" t="s">
        <v>4909</v>
      </c>
      <c r="C386" s="4" t="s">
        <v>26</v>
      </c>
      <c r="D386" s="4"/>
      <c r="E386" s="4" t="s">
        <v>5533</v>
      </c>
      <c r="F386" s="3">
        <v>43794</v>
      </c>
      <c r="G386" s="4" t="s">
        <v>210</v>
      </c>
      <c r="H386" s="4" t="s">
        <v>344</v>
      </c>
      <c r="I386" s="4" t="s">
        <v>212</v>
      </c>
      <c r="J386" s="4" t="s">
        <v>204</v>
      </c>
      <c r="K386" s="4" t="s">
        <v>5966</v>
      </c>
      <c r="L386" s="4" t="s">
        <v>6168</v>
      </c>
      <c r="M386" s="4" t="s">
        <v>222</v>
      </c>
      <c r="N386" s="4" t="s">
        <v>486</v>
      </c>
      <c r="O386" s="4" t="s">
        <v>224</v>
      </c>
      <c r="P386" s="4">
        <v>580877446</v>
      </c>
      <c r="Q386" s="4">
        <v>580877446</v>
      </c>
      <c r="R386" s="4">
        <v>0</v>
      </c>
      <c r="S386" s="4" t="s">
        <v>216</v>
      </c>
      <c r="T386" s="3" t="s">
        <v>24</v>
      </c>
      <c r="U386" s="4" t="s">
        <v>24</v>
      </c>
      <c r="V386" s="4"/>
      <c r="W386" s="4" t="s">
        <v>24</v>
      </c>
      <c r="X386" s="4"/>
      <c r="Y386" s="4" t="s">
        <v>24</v>
      </c>
    </row>
    <row r="387" spans="1:25" ht="15.75" thickBot="1" x14ac:dyDescent="0.3">
      <c r="A387" s="1">
        <v>377</v>
      </c>
      <c r="B387" t="s">
        <v>4910</v>
      </c>
      <c r="C387" s="4" t="s">
        <v>26</v>
      </c>
      <c r="D387" s="4"/>
      <c r="E387" s="4" t="s">
        <v>5534</v>
      </c>
      <c r="F387" s="3">
        <v>43860</v>
      </c>
      <c r="G387" s="4" t="s">
        <v>210</v>
      </c>
      <c r="H387" s="4" t="s">
        <v>344</v>
      </c>
      <c r="I387" s="4" t="s">
        <v>212</v>
      </c>
      <c r="J387" s="4" t="s">
        <v>213</v>
      </c>
      <c r="K387" s="4" t="s">
        <v>6039</v>
      </c>
      <c r="L387" s="4" t="s">
        <v>6169</v>
      </c>
      <c r="M387" s="4" t="s">
        <v>222</v>
      </c>
      <c r="N387" s="4" t="s">
        <v>486</v>
      </c>
      <c r="O387" s="4" t="s">
        <v>224</v>
      </c>
      <c r="P387" s="4">
        <v>689975439</v>
      </c>
      <c r="Q387" s="4">
        <v>689975439</v>
      </c>
      <c r="R387" s="4">
        <v>0</v>
      </c>
      <c r="S387" s="4" t="s">
        <v>216</v>
      </c>
      <c r="T387" s="3" t="s">
        <v>24</v>
      </c>
      <c r="U387" s="4" t="s">
        <v>24</v>
      </c>
      <c r="V387" s="4"/>
      <c r="W387" s="4" t="s">
        <v>24</v>
      </c>
      <c r="X387" s="4"/>
      <c r="Y387" s="4" t="s">
        <v>24</v>
      </c>
    </row>
    <row r="388" spans="1:25" ht="15.75" thickBot="1" x14ac:dyDescent="0.3">
      <c r="A388" s="1">
        <v>378</v>
      </c>
      <c r="B388" t="s">
        <v>4911</v>
      </c>
      <c r="C388" s="4" t="s">
        <v>26</v>
      </c>
      <c r="D388" s="4"/>
      <c r="E388" s="4" t="s">
        <v>5535</v>
      </c>
      <c r="F388" s="3">
        <v>42422</v>
      </c>
      <c r="G388" s="4" t="s">
        <v>210</v>
      </c>
      <c r="H388" s="4" t="s">
        <v>324</v>
      </c>
      <c r="I388" s="4" t="s">
        <v>212</v>
      </c>
      <c r="J388" s="4" t="s">
        <v>204</v>
      </c>
      <c r="K388" s="4" t="s">
        <v>5810</v>
      </c>
      <c r="L388" s="4" t="s">
        <v>6170</v>
      </c>
      <c r="M388" s="4" t="s">
        <v>222</v>
      </c>
      <c r="N388" s="4" t="s">
        <v>486</v>
      </c>
      <c r="O388" s="4" t="s">
        <v>235</v>
      </c>
      <c r="P388" s="4">
        <v>0</v>
      </c>
      <c r="Q388" s="4">
        <v>0</v>
      </c>
      <c r="R388" s="4">
        <v>0</v>
      </c>
      <c r="S388" s="4" t="s">
        <v>216</v>
      </c>
      <c r="T388" s="3" t="s">
        <v>24</v>
      </c>
      <c r="U388" s="4" t="s">
        <v>24</v>
      </c>
      <c r="V388" s="4"/>
      <c r="W388" s="4" t="s">
        <v>24</v>
      </c>
      <c r="X388" s="4"/>
      <c r="Y388" s="4" t="s">
        <v>24</v>
      </c>
    </row>
    <row r="389" spans="1:25" ht="15.75" thickBot="1" x14ac:dyDescent="0.3">
      <c r="A389" s="1">
        <v>379</v>
      </c>
      <c r="B389" t="s">
        <v>4912</v>
      </c>
      <c r="C389" s="4" t="s">
        <v>26</v>
      </c>
      <c r="D389" s="4"/>
      <c r="E389" s="4" t="s">
        <v>5536</v>
      </c>
      <c r="F389" s="3">
        <v>43886</v>
      </c>
      <c r="G389" s="4" t="s">
        <v>210</v>
      </c>
      <c r="H389" s="4" t="s">
        <v>344</v>
      </c>
      <c r="I389" s="4" t="s">
        <v>212</v>
      </c>
      <c r="J389" s="4" t="s">
        <v>204</v>
      </c>
      <c r="K389" s="4" t="s">
        <v>5885</v>
      </c>
      <c r="L389" s="4" t="s">
        <v>6171</v>
      </c>
      <c r="M389" s="4" t="s">
        <v>222</v>
      </c>
      <c r="N389" s="4" t="s">
        <v>486</v>
      </c>
      <c r="O389" s="4" t="s">
        <v>224</v>
      </c>
      <c r="P389" s="4">
        <v>9200136485</v>
      </c>
      <c r="Q389" s="4">
        <v>9200136485</v>
      </c>
      <c r="R389" s="4">
        <v>0</v>
      </c>
      <c r="S389" s="4" t="s">
        <v>216</v>
      </c>
      <c r="T389" s="3" t="s">
        <v>24</v>
      </c>
      <c r="U389" s="4" t="s">
        <v>24</v>
      </c>
      <c r="V389" s="4"/>
      <c r="W389" s="4" t="s">
        <v>24</v>
      </c>
      <c r="X389" s="4"/>
      <c r="Y389" s="4" t="s">
        <v>24</v>
      </c>
    </row>
    <row r="390" spans="1:25" ht="15.75" thickBot="1" x14ac:dyDescent="0.3">
      <c r="A390" s="1">
        <v>380</v>
      </c>
      <c r="B390" t="s">
        <v>4913</v>
      </c>
      <c r="C390" s="4" t="s">
        <v>26</v>
      </c>
      <c r="D390" s="4"/>
      <c r="E390" s="4" t="s">
        <v>5537</v>
      </c>
      <c r="F390" s="3">
        <v>44062</v>
      </c>
      <c r="G390" s="4" t="s">
        <v>201</v>
      </c>
      <c r="H390" s="4" t="s">
        <v>211</v>
      </c>
      <c r="I390" s="4" t="s">
        <v>212</v>
      </c>
      <c r="J390" s="4" t="s">
        <v>204</v>
      </c>
      <c r="K390" s="4" t="s">
        <v>5966</v>
      </c>
      <c r="L390" s="4" t="s">
        <v>6172</v>
      </c>
      <c r="M390" s="4" t="s">
        <v>222</v>
      </c>
      <c r="N390" s="4" t="s">
        <v>486</v>
      </c>
      <c r="O390" s="4" t="s">
        <v>224</v>
      </c>
      <c r="P390" s="4">
        <v>0</v>
      </c>
      <c r="Q390" s="4">
        <v>0</v>
      </c>
      <c r="R390" s="4">
        <v>0</v>
      </c>
      <c r="S390" s="4" t="s">
        <v>216</v>
      </c>
      <c r="T390" s="3" t="s">
        <v>24</v>
      </c>
      <c r="U390" s="4" t="s">
        <v>24</v>
      </c>
      <c r="V390" s="4"/>
      <c r="W390" s="4" t="s">
        <v>24</v>
      </c>
      <c r="X390" s="4"/>
      <c r="Y390" s="4" t="s">
        <v>24</v>
      </c>
    </row>
    <row r="391" spans="1:25" ht="15.75" thickBot="1" x14ac:dyDescent="0.3">
      <c r="A391" s="1">
        <v>381</v>
      </c>
      <c r="B391" t="s">
        <v>4914</v>
      </c>
      <c r="C391" s="4" t="s">
        <v>26</v>
      </c>
      <c r="D391" s="4"/>
      <c r="E391" s="4" t="s">
        <v>5538</v>
      </c>
      <c r="F391" s="3">
        <v>44477</v>
      </c>
      <c r="G391" s="4" t="s">
        <v>210</v>
      </c>
      <c r="H391" s="4" t="s">
        <v>344</v>
      </c>
      <c r="I391" s="4" t="s">
        <v>212</v>
      </c>
      <c r="J391" s="4" t="s">
        <v>204</v>
      </c>
      <c r="K391" s="4" t="s">
        <v>5966</v>
      </c>
      <c r="L391" s="4" t="s">
        <v>6173</v>
      </c>
      <c r="M391" s="4" t="s">
        <v>222</v>
      </c>
      <c r="N391" s="4" t="s">
        <v>486</v>
      </c>
      <c r="O391" s="4" t="s">
        <v>224</v>
      </c>
      <c r="P391" s="4">
        <v>10514462</v>
      </c>
      <c r="Q391" s="4">
        <v>10514462</v>
      </c>
      <c r="R391" s="4">
        <v>0</v>
      </c>
      <c r="S391" s="4" t="s">
        <v>216</v>
      </c>
      <c r="T391" s="3" t="s">
        <v>24</v>
      </c>
      <c r="U391" s="4" t="s">
        <v>24</v>
      </c>
      <c r="V391" s="4"/>
      <c r="W391" s="4" t="s">
        <v>24</v>
      </c>
      <c r="X391" s="4"/>
      <c r="Y391" s="4" t="s">
        <v>24</v>
      </c>
    </row>
    <row r="392" spans="1:25" ht="15.75" thickBot="1" x14ac:dyDescent="0.3">
      <c r="A392" s="1">
        <v>382</v>
      </c>
      <c r="B392" t="s">
        <v>4915</v>
      </c>
      <c r="C392" s="4" t="s">
        <v>26</v>
      </c>
      <c r="D392" s="4"/>
      <c r="E392" s="4" t="s">
        <v>5539</v>
      </c>
      <c r="F392" s="3">
        <v>44049</v>
      </c>
      <c r="G392" s="4" t="s">
        <v>210</v>
      </c>
      <c r="H392" s="4" t="s">
        <v>344</v>
      </c>
      <c r="I392" s="4" t="s">
        <v>212</v>
      </c>
      <c r="J392" s="4" t="s">
        <v>204</v>
      </c>
      <c r="K392" s="4" t="s">
        <v>5821</v>
      </c>
      <c r="L392" s="4" t="s">
        <v>6174</v>
      </c>
      <c r="M392" s="4" t="s">
        <v>222</v>
      </c>
      <c r="N392" s="4" t="s">
        <v>486</v>
      </c>
      <c r="O392" s="4" t="s">
        <v>206</v>
      </c>
      <c r="P392" s="4">
        <v>59794655</v>
      </c>
      <c r="Q392" s="4">
        <v>59794655</v>
      </c>
      <c r="R392" s="4">
        <v>0</v>
      </c>
      <c r="S392" s="4" t="s">
        <v>216</v>
      </c>
      <c r="T392" s="3" t="s">
        <v>24</v>
      </c>
      <c r="U392" s="4" t="s">
        <v>24</v>
      </c>
      <c r="V392" s="4"/>
      <c r="W392" s="4" t="s">
        <v>24</v>
      </c>
      <c r="X392" s="4"/>
      <c r="Y392" s="4" t="s">
        <v>24</v>
      </c>
    </row>
    <row r="393" spans="1:25" ht="15.75" thickBot="1" x14ac:dyDescent="0.3">
      <c r="A393" s="1">
        <v>383</v>
      </c>
      <c r="B393" t="s">
        <v>4916</v>
      </c>
      <c r="C393" s="4" t="s">
        <v>26</v>
      </c>
      <c r="D393" s="4"/>
      <c r="E393" s="4" t="s">
        <v>5540</v>
      </c>
      <c r="F393" s="3">
        <v>44027</v>
      </c>
      <c r="G393" s="4" t="s">
        <v>210</v>
      </c>
      <c r="H393" s="4" t="s">
        <v>344</v>
      </c>
      <c r="I393" s="4" t="s">
        <v>212</v>
      </c>
      <c r="J393" s="4" t="s">
        <v>204</v>
      </c>
      <c r="K393" s="4" t="s">
        <v>6145</v>
      </c>
      <c r="L393" s="4" t="s">
        <v>6175</v>
      </c>
      <c r="M393" s="4" t="s">
        <v>222</v>
      </c>
      <c r="N393" s="4" t="s">
        <v>486</v>
      </c>
      <c r="O393" s="4" t="s">
        <v>224</v>
      </c>
      <c r="P393" s="4">
        <v>355150150</v>
      </c>
      <c r="Q393" s="4">
        <v>355150150</v>
      </c>
      <c r="R393" s="4">
        <v>0</v>
      </c>
      <c r="S393" s="4" t="s">
        <v>216</v>
      </c>
      <c r="T393" s="3" t="s">
        <v>24</v>
      </c>
      <c r="U393" s="4" t="s">
        <v>24</v>
      </c>
      <c r="V393" s="4"/>
      <c r="W393" s="4" t="s">
        <v>24</v>
      </c>
      <c r="X393" s="4"/>
      <c r="Y393" s="4" t="s">
        <v>24</v>
      </c>
    </row>
    <row r="394" spans="1:25" ht="15.75" thickBot="1" x14ac:dyDescent="0.3">
      <c r="A394" s="1">
        <v>384</v>
      </c>
      <c r="B394" t="s">
        <v>4917</v>
      </c>
      <c r="C394" s="4" t="s">
        <v>26</v>
      </c>
      <c r="D394" s="4"/>
      <c r="E394" s="4" t="s">
        <v>5541</v>
      </c>
      <c r="F394" s="3">
        <v>44035</v>
      </c>
      <c r="G394" s="4" t="s">
        <v>210</v>
      </c>
      <c r="H394" s="4" t="s">
        <v>344</v>
      </c>
      <c r="I394" s="4" t="s">
        <v>212</v>
      </c>
      <c r="J394" s="4" t="s">
        <v>213</v>
      </c>
      <c r="K394" s="4" t="s">
        <v>6081</v>
      </c>
      <c r="L394" s="4" t="s">
        <v>6176</v>
      </c>
      <c r="M394" s="4" t="s">
        <v>222</v>
      </c>
      <c r="N394" s="4" t="s">
        <v>486</v>
      </c>
      <c r="O394" s="4" t="s">
        <v>224</v>
      </c>
      <c r="P394" s="4">
        <v>98428015</v>
      </c>
      <c r="Q394" s="4">
        <v>98428015</v>
      </c>
      <c r="R394" s="4">
        <v>0</v>
      </c>
      <c r="S394" s="4" t="s">
        <v>216</v>
      </c>
      <c r="T394" s="3" t="s">
        <v>24</v>
      </c>
      <c r="U394" s="4" t="s">
        <v>24</v>
      </c>
      <c r="V394" s="4"/>
      <c r="W394" s="4" t="s">
        <v>24</v>
      </c>
      <c r="X394" s="4"/>
      <c r="Y394" s="4" t="s">
        <v>24</v>
      </c>
    </row>
    <row r="395" spans="1:25" ht="15.75" thickBot="1" x14ac:dyDescent="0.3">
      <c r="A395" s="1">
        <v>385</v>
      </c>
      <c r="B395" t="s">
        <v>4918</v>
      </c>
      <c r="C395" s="4" t="s">
        <v>26</v>
      </c>
      <c r="D395" s="4"/>
      <c r="E395" s="4" t="s">
        <v>5542</v>
      </c>
      <c r="F395" s="3">
        <v>44020</v>
      </c>
      <c r="G395" s="4" t="s">
        <v>210</v>
      </c>
      <c r="H395" s="4" t="s">
        <v>344</v>
      </c>
      <c r="I395" s="4" t="s">
        <v>212</v>
      </c>
      <c r="J395" s="4" t="s">
        <v>204</v>
      </c>
      <c r="K395" s="4" t="s">
        <v>5784</v>
      </c>
      <c r="L395" s="4" t="s">
        <v>6177</v>
      </c>
      <c r="M395" s="4" t="s">
        <v>222</v>
      </c>
      <c r="N395" s="4" t="s">
        <v>486</v>
      </c>
      <c r="O395" s="4" t="s">
        <v>206</v>
      </c>
      <c r="P395" s="4">
        <v>7706672</v>
      </c>
      <c r="Q395" s="4">
        <v>7706672</v>
      </c>
      <c r="R395" s="4">
        <v>0</v>
      </c>
      <c r="S395" s="4" t="s">
        <v>216</v>
      </c>
      <c r="T395" s="3" t="s">
        <v>24</v>
      </c>
      <c r="U395" s="4" t="s">
        <v>24</v>
      </c>
      <c r="V395" s="4"/>
      <c r="W395" s="4" t="s">
        <v>24</v>
      </c>
      <c r="X395" s="4"/>
      <c r="Y395" s="4" t="s">
        <v>24</v>
      </c>
    </row>
    <row r="396" spans="1:25" ht="15.75" thickBot="1" x14ac:dyDescent="0.3">
      <c r="A396" s="1">
        <v>386</v>
      </c>
      <c r="B396" t="s">
        <v>4919</v>
      </c>
      <c r="C396" s="4" t="s">
        <v>26</v>
      </c>
      <c r="D396" s="4"/>
      <c r="E396" s="4" t="s">
        <v>5543</v>
      </c>
      <c r="F396" s="3">
        <v>44502</v>
      </c>
      <c r="G396" s="4" t="s">
        <v>210</v>
      </c>
      <c r="H396" s="4" t="s">
        <v>326</v>
      </c>
      <c r="I396" s="4" t="s">
        <v>212</v>
      </c>
      <c r="J396" s="4" t="s">
        <v>204</v>
      </c>
      <c r="K396" s="4" t="s">
        <v>5810</v>
      </c>
      <c r="L396" s="4" t="s">
        <v>6178</v>
      </c>
      <c r="M396" s="4" t="s">
        <v>300</v>
      </c>
      <c r="N396" s="4" t="s">
        <v>1407</v>
      </c>
      <c r="O396" s="4" t="s">
        <v>224</v>
      </c>
      <c r="P396" s="4">
        <v>5901736</v>
      </c>
      <c r="Q396" s="4">
        <v>5901736</v>
      </c>
      <c r="R396" s="4">
        <v>0</v>
      </c>
      <c r="S396" s="4" t="s">
        <v>216</v>
      </c>
      <c r="T396" s="3" t="s">
        <v>24</v>
      </c>
      <c r="U396" s="4" t="s">
        <v>24</v>
      </c>
      <c r="V396" s="4"/>
      <c r="W396" s="4" t="s">
        <v>24</v>
      </c>
      <c r="X396" s="4"/>
      <c r="Y396" s="4" t="s">
        <v>24</v>
      </c>
    </row>
    <row r="397" spans="1:25" ht="15.75" thickBot="1" x14ac:dyDescent="0.3">
      <c r="A397" s="1">
        <v>387</v>
      </c>
      <c r="B397" t="s">
        <v>4920</v>
      </c>
      <c r="C397" s="4" t="s">
        <v>26</v>
      </c>
      <c r="D397" s="4"/>
      <c r="E397" s="4" t="s">
        <v>5544</v>
      </c>
      <c r="F397" s="3">
        <v>44035</v>
      </c>
      <c r="G397" s="4" t="s">
        <v>210</v>
      </c>
      <c r="H397" s="4" t="s">
        <v>344</v>
      </c>
      <c r="I397" s="4" t="s">
        <v>212</v>
      </c>
      <c r="J397" s="4" t="s">
        <v>204</v>
      </c>
      <c r="K397" s="4" t="s">
        <v>5821</v>
      </c>
      <c r="L397" s="4" t="s">
        <v>6179</v>
      </c>
      <c r="M397" s="4" t="s">
        <v>222</v>
      </c>
      <c r="N397" s="4" t="s">
        <v>486</v>
      </c>
      <c r="O397" s="4" t="s">
        <v>224</v>
      </c>
      <c r="P397" s="4">
        <v>49200000</v>
      </c>
      <c r="Q397" s="4">
        <v>49200000</v>
      </c>
      <c r="R397" s="4">
        <v>0</v>
      </c>
      <c r="S397" s="4" t="s">
        <v>216</v>
      </c>
      <c r="T397" s="3" t="s">
        <v>24</v>
      </c>
      <c r="U397" s="4" t="s">
        <v>24</v>
      </c>
      <c r="V397" s="4"/>
      <c r="W397" s="4" t="s">
        <v>24</v>
      </c>
      <c r="X397" s="4"/>
      <c r="Y397" s="4" t="s">
        <v>24</v>
      </c>
    </row>
    <row r="398" spans="1:25" ht="15.75" thickBot="1" x14ac:dyDescent="0.3">
      <c r="A398" s="1">
        <v>388</v>
      </c>
      <c r="B398" t="s">
        <v>4921</v>
      </c>
      <c r="C398" s="4" t="s">
        <v>26</v>
      </c>
      <c r="D398" s="4"/>
      <c r="E398" s="4" t="s">
        <v>5545</v>
      </c>
      <c r="F398" s="3">
        <v>43873</v>
      </c>
      <c r="G398" s="4" t="s">
        <v>210</v>
      </c>
      <c r="H398" s="4" t="s">
        <v>344</v>
      </c>
      <c r="I398" s="4" t="s">
        <v>212</v>
      </c>
      <c r="J398" s="4" t="s">
        <v>213</v>
      </c>
      <c r="K398" s="4" t="s">
        <v>6081</v>
      </c>
      <c r="L398" s="4" t="s">
        <v>6180</v>
      </c>
      <c r="M398" s="4" t="s">
        <v>222</v>
      </c>
      <c r="N398" s="4" t="s">
        <v>486</v>
      </c>
      <c r="O398" s="4" t="s">
        <v>206</v>
      </c>
      <c r="P398" s="4">
        <v>568604588</v>
      </c>
      <c r="Q398" s="4">
        <v>568604588</v>
      </c>
      <c r="R398" s="4">
        <v>0</v>
      </c>
      <c r="S398" s="4" t="s">
        <v>216</v>
      </c>
      <c r="T398" s="3" t="s">
        <v>24</v>
      </c>
      <c r="U398" s="4" t="s">
        <v>24</v>
      </c>
      <c r="V398" s="4"/>
      <c r="W398" s="4" t="s">
        <v>24</v>
      </c>
      <c r="X398" s="4"/>
      <c r="Y398" s="4" t="s">
        <v>24</v>
      </c>
    </row>
    <row r="399" spans="1:25" ht="15.75" thickBot="1" x14ac:dyDescent="0.3">
      <c r="A399" s="1">
        <v>389</v>
      </c>
      <c r="B399" t="s">
        <v>4922</v>
      </c>
      <c r="C399" s="4" t="s">
        <v>26</v>
      </c>
      <c r="D399" s="4"/>
      <c r="E399" s="4" t="s">
        <v>5546</v>
      </c>
      <c r="F399" s="3">
        <v>43859</v>
      </c>
      <c r="G399" s="4" t="s">
        <v>210</v>
      </c>
      <c r="H399" s="4" t="s">
        <v>344</v>
      </c>
      <c r="I399" s="4" t="s">
        <v>212</v>
      </c>
      <c r="J399" s="4" t="s">
        <v>204</v>
      </c>
      <c r="K399" s="4" t="s">
        <v>5791</v>
      </c>
      <c r="L399" s="4" t="s">
        <v>6181</v>
      </c>
      <c r="M399" s="4" t="s">
        <v>222</v>
      </c>
      <c r="N399" s="4" t="s">
        <v>486</v>
      </c>
      <c r="O399" s="4" t="s">
        <v>206</v>
      </c>
      <c r="P399" s="4">
        <v>20000000</v>
      </c>
      <c r="Q399" s="4">
        <v>20000000</v>
      </c>
      <c r="R399" s="4">
        <v>0</v>
      </c>
      <c r="S399" s="4" t="s">
        <v>216</v>
      </c>
      <c r="T399" s="3" t="s">
        <v>24</v>
      </c>
      <c r="U399" s="4" t="s">
        <v>24</v>
      </c>
      <c r="V399" s="4"/>
      <c r="W399" s="4" t="s">
        <v>24</v>
      </c>
      <c r="X399" s="4"/>
      <c r="Y399" s="4" t="s">
        <v>24</v>
      </c>
    </row>
    <row r="400" spans="1:25" ht="15.75" thickBot="1" x14ac:dyDescent="0.3">
      <c r="A400" s="1">
        <v>390</v>
      </c>
      <c r="B400" t="s">
        <v>4923</v>
      </c>
      <c r="C400" s="4" t="s">
        <v>26</v>
      </c>
      <c r="D400" s="4"/>
      <c r="E400" s="4" t="s">
        <v>5547</v>
      </c>
      <c r="F400" s="3">
        <v>43817</v>
      </c>
      <c r="G400" s="4" t="s">
        <v>210</v>
      </c>
      <c r="H400" s="4" t="s">
        <v>344</v>
      </c>
      <c r="I400" s="4" t="s">
        <v>212</v>
      </c>
      <c r="J400" s="4" t="s">
        <v>204</v>
      </c>
      <c r="K400" s="4" t="s">
        <v>6145</v>
      </c>
      <c r="L400" s="4" t="s">
        <v>6182</v>
      </c>
      <c r="M400" s="4" t="s">
        <v>222</v>
      </c>
      <c r="N400" s="4" t="s">
        <v>486</v>
      </c>
      <c r="O400" s="4" t="s">
        <v>206</v>
      </c>
      <c r="P400" s="4">
        <v>158000000</v>
      </c>
      <c r="Q400" s="4">
        <v>158000000</v>
      </c>
      <c r="R400" s="4">
        <v>0</v>
      </c>
      <c r="S400" s="4" t="s">
        <v>216</v>
      </c>
      <c r="T400" s="3" t="s">
        <v>24</v>
      </c>
      <c r="U400" s="4" t="s">
        <v>24</v>
      </c>
      <c r="V400" s="4"/>
      <c r="W400" s="4" t="s">
        <v>24</v>
      </c>
      <c r="X400" s="4"/>
      <c r="Y400" s="4" t="s">
        <v>24</v>
      </c>
    </row>
    <row r="401" spans="1:25" ht="15.75" thickBot="1" x14ac:dyDescent="0.3">
      <c r="A401" s="1">
        <v>391</v>
      </c>
      <c r="B401" t="s">
        <v>4924</v>
      </c>
      <c r="C401" s="4" t="s">
        <v>26</v>
      </c>
      <c r="D401" s="4"/>
      <c r="E401" s="4" t="s">
        <v>5548</v>
      </c>
      <c r="F401" s="3">
        <v>44013</v>
      </c>
      <c r="G401" s="4" t="s">
        <v>210</v>
      </c>
      <c r="H401" s="4" t="s">
        <v>344</v>
      </c>
      <c r="I401" s="4" t="s">
        <v>212</v>
      </c>
      <c r="J401" s="4" t="s">
        <v>213</v>
      </c>
      <c r="K401" s="4" t="s">
        <v>6039</v>
      </c>
      <c r="L401" s="4" t="s">
        <v>6183</v>
      </c>
      <c r="M401" s="4" t="s">
        <v>222</v>
      </c>
      <c r="N401" s="4" t="s">
        <v>486</v>
      </c>
      <c r="O401" s="4" t="s">
        <v>224</v>
      </c>
      <c r="P401" s="4">
        <v>289804000</v>
      </c>
      <c r="Q401" s="4">
        <v>289804000</v>
      </c>
      <c r="R401" s="4">
        <v>0</v>
      </c>
      <c r="S401" s="4" t="s">
        <v>216</v>
      </c>
      <c r="T401" s="3" t="s">
        <v>24</v>
      </c>
      <c r="U401" s="4" t="s">
        <v>24</v>
      </c>
      <c r="V401" s="4"/>
      <c r="W401" s="4" t="s">
        <v>24</v>
      </c>
      <c r="X401" s="4"/>
      <c r="Y401" s="4" t="s">
        <v>24</v>
      </c>
    </row>
    <row r="402" spans="1:25" ht="15.75" thickBot="1" x14ac:dyDescent="0.3">
      <c r="A402" s="1">
        <v>392</v>
      </c>
      <c r="B402" t="s">
        <v>4925</v>
      </c>
      <c r="C402" s="4" t="s">
        <v>26</v>
      </c>
      <c r="D402" s="4"/>
      <c r="E402" s="4" t="s">
        <v>5549</v>
      </c>
      <c r="F402" s="3">
        <v>44242</v>
      </c>
      <c r="G402" s="4" t="s">
        <v>210</v>
      </c>
      <c r="H402" s="4" t="s">
        <v>344</v>
      </c>
      <c r="I402" s="4" t="s">
        <v>212</v>
      </c>
      <c r="J402" s="4" t="s">
        <v>204</v>
      </c>
      <c r="K402" s="4" t="s">
        <v>5821</v>
      </c>
      <c r="L402" s="4" t="s">
        <v>6184</v>
      </c>
      <c r="M402" s="4" t="s">
        <v>222</v>
      </c>
      <c r="N402" s="4" t="s">
        <v>486</v>
      </c>
      <c r="O402" s="4" t="s">
        <v>224</v>
      </c>
      <c r="P402" s="4">
        <v>390621000</v>
      </c>
      <c r="Q402" s="4">
        <v>390621000</v>
      </c>
      <c r="R402" s="4">
        <v>0</v>
      </c>
      <c r="S402" s="4" t="s">
        <v>216</v>
      </c>
      <c r="T402" s="3" t="s">
        <v>24</v>
      </c>
      <c r="U402" s="4" t="s">
        <v>24</v>
      </c>
      <c r="V402" s="4"/>
      <c r="W402" s="4" t="s">
        <v>24</v>
      </c>
      <c r="X402" s="4"/>
      <c r="Y402" s="4" t="s">
        <v>24</v>
      </c>
    </row>
    <row r="403" spans="1:25" ht="15.75" thickBot="1" x14ac:dyDescent="0.3">
      <c r="A403" s="1">
        <v>393</v>
      </c>
      <c r="B403" t="s">
        <v>4926</v>
      </c>
      <c r="C403" s="4" t="s">
        <v>26</v>
      </c>
      <c r="D403" s="4"/>
      <c r="E403" s="4" t="s">
        <v>5550</v>
      </c>
      <c r="F403" s="3">
        <v>43868</v>
      </c>
      <c r="G403" s="4" t="s">
        <v>210</v>
      </c>
      <c r="H403" s="4" t="s">
        <v>344</v>
      </c>
      <c r="I403" s="4" t="s">
        <v>212</v>
      </c>
      <c r="J403" s="4" t="s">
        <v>204</v>
      </c>
      <c r="K403" s="4" t="s">
        <v>6145</v>
      </c>
      <c r="L403" s="4" t="s">
        <v>6185</v>
      </c>
      <c r="M403" s="4" t="s">
        <v>222</v>
      </c>
      <c r="N403" s="4" t="s">
        <v>486</v>
      </c>
      <c r="O403" s="4" t="s">
        <v>224</v>
      </c>
      <c r="P403" s="4">
        <v>35777414</v>
      </c>
      <c r="Q403" s="4">
        <v>35777414</v>
      </c>
      <c r="R403" s="4">
        <v>0</v>
      </c>
      <c r="S403" s="4" t="s">
        <v>216</v>
      </c>
      <c r="T403" s="3" t="s">
        <v>24</v>
      </c>
      <c r="U403" s="4" t="s">
        <v>24</v>
      </c>
      <c r="V403" s="4"/>
      <c r="W403" s="4" t="s">
        <v>24</v>
      </c>
      <c r="X403" s="4"/>
      <c r="Y403" s="4" t="s">
        <v>24</v>
      </c>
    </row>
    <row r="404" spans="1:25" ht="15.75" thickBot="1" x14ac:dyDescent="0.3">
      <c r="A404" s="1">
        <v>394</v>
      </c>
      <c r="B404" t="s">
        <v>4927</v>
      </c>
      <c r="C404" s="4" t="s">
        <v>26</v>
      </c>
      <c r="D404" s="4"/>
      <c r="E404" s="4" t="s">
        <v>5551</v>
      </c>
      <c r="F404" s="3">
        <v>44076</v>
      </c>
      <c r="G404" s="4" t="s">
        <v>210</v>
      </c>
      <c r="H404" s="4" t="s">
        <v>344</v>
      </c>
      <c r="I404" s="4" t="s">
        <v>212</v>
      </c>
      <c r="J404" s="4" t="s">
        <v>204</v>
      </c>
      <c r="K404" s="4" t="s">
        <v>6145</v>
      </c>
      <c r="L404" s="4" t="s">
        <v>6186</v>
      </c>
      <c r="M404" s="4" t="s">
        <v>222</v>
      </c>
      <c r="N404" s="4" t="s">
        <v>486</v>
      </c>
      <c r="O404" s="4" t="s">
        <v>224</v>
      </c>
      <c r="P404" s="4">
        <v>504000000</v>
      </c>
      <c r="Q404" s="4">
        <v>504000000</v>
      </c>
      <c r="R404" s="4">
        <v>0</v>
      </c>
      <c r="S404" s="4" t="s">
        <v>216</v>
      </c>
      <c r="T404" s="3" t="s">
        <v>24</v>
      </c>
      <c r="U404" s="4" t="s">
        <v>24</v>
      </c>
      <c r="V404" s="4"/>
      <c r="W404" s="4" t="s">
        <v>24</v>
      </c>
      <c r="X404" s="4"/>
      <c r="Y404" s="4" t="s">
        <v>24</v>
      </c>
    </row>
    <row r="405" spans="1:25" ht="15.75" thickBot="1" x14ac:dyDescent="0.3">
      <c r="A405" s="1">
        <v>395</v>
      </c>
      <c r="B405" t="s">
        <v>4928</v>
      </c>
      <c r="C405" s="4" t="s">
        <v>26</v>
      </c>
      <c r="D405" s="4"/>
      <c r="E405" s="4" t="s">
        <v>5552</v>
      </c>
      <c r="F405" s="3">
        <v>44082</v>
      </c>
      <c r="G405" s="4" t="s">
        <v>210</v>
      </c>
      <c r="H405" s="4" t="s">
        <v>344</v>
      </c>
      <c r="I405" s="4" t="s">
        <v>212</v>
      </c>
      <c r="J405" s="4" t="s">
        <v>204</v>
      </c>
      <c r="K405" s="4" t="s">
        <v>5791</v>
      </c>
      <c r="L405" s="4" t="s">
        <v>6187</v>
      </c>
      <c r="M405" s="4" t="s">
        <v>222</v>
      </c>
      <c r="N405" s="4" t="s">
        <v>486</v>
      </c>
      <c r="O405" s="4" t="s">
        <v>206</v>
      </c>
      <c r="P405" s="4">
        <v>700000000</v>
      </c>
      <c r="Q405" s="4">
        <v>700000000</v>
      </c>
      <c r="R405" s="4">
        <v>0</v>
      </c>
      <c r="S405" s="4" t="s">
        <v>216</v>
      </c>
      <c r="T405" s="3" t="s">
        <v>24</v>
      </c>
      <c r="U405" s="4" t="s">
        <v>24</v>
      </c>
      <c r="V405" s="4"/>
      <c r="W405" s="4" t="s">
        <v>24</v>
      </c>
      <c r="X405" s="4"/>
      <c r="Y405" s="4" t="s">
        <v>24</v>
      </c>
    </row>
    <row r="406" spans="1:25" ht="15.75" thickBot="1" x14ac:dyDescent="0.3">
      <c r="A406" s="1">
        <v>396</v>
      </c>
      <c r="B406" t="s">
        <v>4929</v>
      </c>
      <c r="C406" s="4" t="s">
        <v>26</v>
      </c>
      <c r="D406" s="4"/>
      <c r="E406" s="4" t="s">
        <v>5553</v>
      </c>
      <c r="F406" s="3">
        <v>43880</v>
      </c>
      <c r="G406" s="4" t="s">
        <v>210</v>
      </c>
      <c r="H406" s="4" t="s">
        <v>344</v>
      </c>
      <c r="I406" s="4" t="s">
        <v>212</v>
      </c>
      <c r="J406" s="4" t="s">
        <v>204</v>
      </c>
      <c r="K406" s="4" t="s">
        <v>5784</v>
      </c>
      <c r="L406" s="4" t="s">
        <v>6188</v>
      </c>
      <c r="M406" s="4" t="s">
        <v>222</v>
      </c>
      <c r="N406" s="4" t="s">
        <v>486</v>
      </c>
      <c r="O406" s="4" t="s">
        <v>206</v>
      </c>
      <c r="P406" s="4">
        <v>315599517</v>
      </c>
      <c r="Q406" s="4">
        <v>315599517</v>
      </c>
      <c r="R406" s="4">
        <v>0</v>
      </c>
      <c r="S406" s="4" t="s">
        <v>216</v>
      </c>
      <c r="T406" s="3" t="s">
        <v>24</v>
      </c>
      <c r="U406" s="4" t="s">
        <v>24</v>
      </c>
      <c r="V406" s="4"/>
      <c r="W406" s="4" t="s">
        <v>24</v>
      </c>
      <c r="X406" s="4"/>
      <c r="Y406" s="4" t="s">
        <v>24</v>
      </c>
    </row>
    <row r="407" spans="1:25" ht="15.75" thickBot="1" x14ac:dyDescent="0.3">
      <c r="A407" s="1">
        <v>397</v>
      </c>
      <c r="B407" t="s">
        <v>4930</v>
      </c>
      <c r="C407" s="4" t="s">
        <v>26</v>
      </c>
      <c r="D407" s="4"/>
      <c r="E407" s="4" t="s">
        <v>5554</v>
      </c>
      <c r="F407" s="3">
        <v>32874</v>
      </c>
      <c r="G407" s="4" t="s">
        <v>210</v>
      </c>
      <c r="H407" s="4" t="s">
        <v>326</v>
      </c>
      <c r="I407" s="4" t="s">
        <v>212</v>
      </c>
      <c r="J407" s="4" t="s">
        <v>204</v>
      </c>
      <c r="K407" s="4" t="s">
        <v>5810</v>
      </c>
      <c r="L407" s="4" t="s">
        <v>6189</v>
      </c>
      <c r="M407" s="4" t="s">
        <v>222</v>
      </c>
      <c r="N407" s="4" t="s">
        <v>486</v>
      </c>
      <c r="O407" s="4" t="s">
        <v>224</v>
      </c>
      <c r="P407" s="4">
        <v>541392479</v>
      </c>
      <c r="Q407" s="4">
        <v>541392479</v>
      </c>
      <c r="R407" s="4">
        <v>0</v>
      </c>
      <c r="S407" s="4" t="s">
        <v>216</v>
      </c>
      <c r="T407" s="3" t="s">
        <v>24</v>
      </c>
      <c r="U407" s="4" t="s">
        <v>24</v>
      </c>
      <c r="V407" s="4"/>
      <c r="W407" s="4" t="s">
        <v>24</v>
      </c>
      <c r="X407" s="4"/>
      <c r="Y407" s="4" t="s">
        <v>24</v>
      </c>
    </row>
    <row r="408" spans="1:25" ht="15.75" thickBot="1" x14ac:dyDescent="0.3">
      <c r="A408" s="1">
        <v>398</v>
      </c>
      <c r="B408" t="s">
        <v>4931</v>
      </c>
      <c r="C408" s="4" t="s">
        <v>26</v>
      </c>
      <c r="D408" s="4"/>
      <c r="E408" s="4" t="s">
        <v>5555</v>
      </c>
      <c r="F408" s="3">
        <v>44018</v>
      </c>
      <c r="G408" s="4" t="s">
        <v>210</v>
      </c>
      <c r="H408" s="4" t="s">
        <v>344</v>
      </c>
      <c r="I408" s="4" t="s">
        <v>212</v>
      </c>
      <c r="J408" s="4" t="s">
        <v>204</v>
      </c>
      <c r="K408" s="4" t="s">
        <v>5966</v>
      </c>
      <c r="L408" s="4" t="s">
        <v>6190</v>
      </c>
      <c r="M408" s="4" t="s">
        <v>222</v>
      </c>
      <c r="N408" s="4" t="s">
        <v>486</v>
      </c>
      <c r="O408" s="4" t="s">
        <v>224</v>
      </c>
      <c r="P408" s="4">
        <v>170668331</v>
      </c>
      <c r="Q408" s="4">
        <v>170668331</v>
      </c>
      <c r="R408" s="4">
        <v>0</v>
      </c>
      <c r="S408" s="4" t="s">
        <v>216</v>
      </c>
      <c r="T408" s="3" t="s">
        <v>24</v>
      </c>
      <c r="U408" s="4" t="s">
        <v>24</v>
      </c>
      <c r="V408" s="4"/>
      <c r="W408" s="4" t="s">
        <v>24</v>
      </c>
      <c r="X408" s="4"/>
      <c r="Y408" s="4" t="s">
        <v>24</v>
      </c>
    </row>
    <row r="409" spans="1:25" ht="15.75" thickBot="1" x14ac:dyDescent="0.3">
      <c r="A409" s="1">
        <v>399</v>
      </c>
      <c r="B409" t="s">
        <v>4932</v>
      </c>
      <c r="C409" s="4" t="s">
        <v>26</v>
      </c>
      <c r="D409" s="4"/>
      <c r="E409" s="4" t="s">
        <v>5556</v>
      </c>
      <c r="F409" s="3">
        <v>44081</v>
      </c>
      <c r="G409" s="4" t="s">
        <v>210</v>
      </c>
      <c r="H409" s="4" t="s">
        <v>344</v>
      </c>
      <c r="I409" s="4" t="s">
        <v>212</v>
      </c>
      <c r="J409" s="4" t="s">
        <v>213</v>
      </c>
      <c r="K409" s="4" t="s">
        <v>6081</v>
      </c>
      <c r="L409" s="4" t="s">
        <v>6191</v>
      </c>
      <c r="M409" s="4" t="s">
        <v>222</v>
      </c>
      <c r="N409" s="4" t="s">
        <v>486</v>
      </c>
      <c r="O409" s="4" t="s">
        <v>206</v>
      </c>
      <c r="P409" s="4">
        <v>118909700</v>
      </c>
      <c r="Q409" s="4">
        <v>118909700</v>
      </c>
      <c r="R409" s="4">
        <v>0</v>
      </c>
      <c r="S409" s="4" t="s">
        <v>216</v>
      </c>
      <c r="T409" s="3" t="s">
        <v>24</v>
      </c>
      <c r="U409" s="4" t="s">
        <v>24</v>
      </c>
      <c r="V409" s="4"/>
      <c r="W409" s="4" t="s">
        <v>24</v>
      </c>
      <c r="X409" s="4"/>
      <c r="Y409" s="4" t="s">
        <v>24</v>
      </c>
    </row>
    <row r="410" spans="1:25" ht="15.75" thickBot="1" x14ac:dyDescent="0.3">
      <c r="A410" s="1">
        <v>400</v>
      </c>
      <c r="B410" t="s">
        <v>4933</v>
      </c>
      <c r="C410" s="4" t="s">
        <v>26</v>
      </c>
      <c r="D410" s="4"/>
      <c r="E410" s="4" t="s">
        <v>5557</v>
      </c>
      <c r="F410" s="3">
        <v>44278</v>
      </c>
      <c r="G410" s="4" t="s">
        <v>210</v>
      </c>
      <c r="H410" s="4" t="s">
        <v>344</v>
      </c>
      <c r="I410" s="4" t="s">
        <v>212</v>
      </c>
      <c r="J410" s="4" t="s">
        <v>204</v>
      </c>
      <c r="K410" s="4" t="s">
        <v>5821</v>
      </c>
      <c r="L410" s="4" t="s">
        <v>6192</v>
      </c>
      <c r="M410" s="4" t="s">
        <v>222</v>
      </c>
      <c r="N410" s="4" t="s">
        <v>486</v>
      </c>
      <c r="O410" s="4" t="s">
        <v>224</v>
      </c>
      <c r="P410" s="4">
        <v>390621000</v>
      </c>
      <c r="Q410" s="4">
        <v>390621000</v>
      </c>
      <c r="R410" s="4">
        <v>0</v>
      </c>
      <c r="S410" s="4" t="s">
        <v>216</v>
      </c>
      <c r="T410" s="3" t="s">
        <v>24</v>
      </c>
      <c r="U410" s="4" t="s">
        <v>24</v>
      </c>
      <c r="V410" s="4"/>
      <c r="W410" s="4" t="s">
        <v>24</v>
      </c>
      <c r="X410" s="4"/>
      <c r="Y410" s="4" t="s">
        <v>24</v>
      </c>
    </row>
    <row r="411" spans="1:25" ht="15.75" thickBot="1" x14ac:dyDescent="0.3">
      <c r="A411" s="1">
        <v>401</v>
      </c>
      <c r="B411" t="s">
        <v>4934</v>
      </c>
      <c r="C411" s="4" t="s">
        <v>26</v>
      </c>
      <c r="D411" s="4"/>
      <c r="E411" s="4" t="s">
        <v>5558</v>
      </c>
      <c r="F411" s="3">
        <v>44291</v>
      </c>
      <c r="G411" s="4" t="s">
        <v>210</v>
      </c>
      <c r="H411" s="4" t="s">
        <v>344</v>
      </c>
      <c r="I411" s="4" t="s">
        <v>212</v>
      </c>
      <c r="J411" s="4" t="s">
        <v>204</v>
      </c>
      <c r="K411" s="4" t="s">
        <v>6145</v>
      </c>
      <c r="L411" s="4" t="s">
        <v>6193</v>
      </c>
      <c r="M411" s="4" t="s">
        <v>222</v>
      </c>
      <c r="N411" s="4" t="s">
        <v>486</v>
      </c>
      <c r="O411" s="4" t="s">
        <v>224</v>
      </c>
      <c r="P411" s="4">
        <v>718000000</v>
      </c>
      <c r="Q411" s="4">
        <v>718000000</v>
      </c>
      <c r="R411" s="4">
        <v>0</v>
      </c>
      <c r="S411" s="4" t="s">
        <v>216</v>
      </c>
      <c r="T411" s="3" t="s">
        <v>24</v>
      </c>
      <c r="U411" s="4" t="s">
        <v>24</v>
      </c>
      <c r="V411" s="4"/>
      <c r="W411" s="4" t="s">
        <v>24</v>
      </c>
      <c r="X411" s="4"/>
      <c r="Y411" s="4" t="s">
        <v>24</v>
      </c>
    </row>
    <row r="412" spans="1:25" ht="15.75" thickBot="1" x14ac:dyDescent="0.3">
      <c r="A412" s="1">
        <v>402</v>
      </c>
      <c r="B412" t="s">
        <v>4935</v>
      </c>
      <c r="C412" s="4" t="s">
        <v>26</v>
      </c>
      <c r="D412" s="4"/>
      <c r="E412" s="4" t="s">
        <v>5559</v>
      </c>
      <c r="F412" s="3">
        <v>44272</v>
      </c>
      <c r="G412" s="4" t="s">
        <v>210</v>
      </c>
      <c r="H412" s="4" t="s">
        <v>344</v>
      </c>
      <c r="I412" s="4" t="s">
        <v>212</v>
      </c>
      <c r="J412" s="4" t="s">
        <v>213</v>
      </c>
      <c r="K412" s="4" t="s">
        <v>6039</v>
      </c>
      <c r="L412" s="4" t="s">
        <v>6194</v>
      </c>
      <c r="M412" s="4" t="s">
        <v>222</v>
      </c>
      <c r="N412" s="4" t="s">
        <v>486</v>
      </c>
      <c r="O412" s="4" t="s">
        <v>224</v>
      </c>
      <c r="P412" s="4">
        <v>95296192</v>
      </c>
      <c r="Q412" s="4">
        <v>95296192</v>
      </c>
      <c r="R412" s="4">
        <v>0</v>
      </c>
      <c r="S412" s="4" t="s">
        <v>216</v>
      </c>
      <c r="T412" s="3" t="s">
        <v>24</v>
      </c>
      <c r="U412" s="4" t="s">
        <v>24</v>
      </c>
      <c r="V412" s="4"/>
      <c r="W412" s="4" t="s">
        <v>24</v>
      </c>
      <c r="X412" s="4"/>
      <c r="Y412" s="4" t="s">
        <v>24</v>
      </c>
    </row>
    <row r="413" spans="1:25" ht="15.75" thickBot="1" x14ac:dyDescent="0.3">
      <c r="A413" s="1">
        <v>403</v>
      </c>
      <c r="B413" t="s">
        <v>4936</v>
      </c>
      <c r="C413" s="4" t="s">
        <v>26</v>
      </c>
      <c r="D413" s="4"/>
      <c r="E413" s="4" t="s">
        <v>5560</v>
      </c>
      <c r="F413" s="3">
        <v>44453</v>
      </c>
      <c r="G413" s="4" t="s">
        <v>210</v>
      </c>
      <c r="H413" s="4" t="s">
        <v>344</v>
      </c>
      <c r="I413" s="4" t="s">
        <v>212</v>
      </c>
      <c r="J413" s="4" t="s">
        <v>213</v>
      </c>
      <c r="K413" s="4" t="s">
        <v>6081</v>
      </c>
      <c r="L413" s="4" t="s">
        <v>6195</v>
      </c>
      <c r="M413" s="4" t="s">
        <v>222</v>
      </c>
      <c r="N413" s="4" t="s">
        <v>486</v>
      </c>
      <c r="O413" s="4" t="s">
        <v>224</v>
      </c>
      <c r="P413" s="4">
        <v>390621000</v>
      </c>
      <c r="Q413" s="4">
        <v>390621000</v>
      </c>
      <c r="R413" s="4">
        <v>0</v>
      </c>
      <c r="S413" s="4" t="s">
        <v>216</v>
      </c>
      <c r="T413" s="3" t="s">
        <v>24</v>
      </c>
      <c r="U413" s="4" t="s">
        <v>24</v>
      </c>
      <c r="V413" s="4"/>
      <c r="W413" s="4" t="s">
        <v>24</v>
      </c>
      <c r="X413" s="4"/>
      <c r="Y413" s="4" t="s">
        <v>24</v>
      </c>
    </row>
    <row r="414" spans="1:25" ht="15.75" thickBot="1" x14ac:dyDescent="0.3">
      <c r="A414" s="1">
        <v>404</v>
      </c>
      <c r="B414" t="s">
        <v>4937</v>
      </c>
      <c r="C414" s="4" t="s">
        <v>26</v>
      </c>
      <c r="D414" s="4"/>
      <c r="E414" s="4" t="s">
        <v>5561</v>
      </c>
      <c r="F414" s="3">
        <v>44033</v>
      </c>
      <c r="G414" s="4" t="s">
        <v>210</v>
      </c>
      <c r="H414" s="4" t="s">
        <v>344</v>
      </c>
      <c r="I414" s="4" t="s">
        <v>212</v>
      </c>
      <c r="J414" s="4" t="s">
        <v>213</v>
      </c>
      <c r="K414" s="4" t="s">
        <v>6039</v>
      </c>
      <c r="L414" s="4" t="s">
        <v>6196</v>
      </c>
      <c r="M414" s="4" t="s">
        <v>222</v>
      </c>
      <c r="N414" s="4" t="s">
        <v>486</v>
      </c>
      <c r="O414" s="4" t="s">
        <v>235</v>
      </c>
      <c r="P414" s="4">
        <v>21000000</v>
      </c>
      <c r="Q414" s="4">
        <v>21000000</v>
      </c>
      <c r="R414" s="4">
        <v>0</v>
      </c>
      <c r="S414" s="4" t="s">
        <v>216</v>
      </c>
      <c r="T414" s="3" t="s">
        <v>24</v>
      </c>
      <c r="U414" s="4" t="s">
        <v>24</v>
      </c>
      <c r="V414" s="4"/>
      <c r="W414" s="4" t="s">
        <v>24</v>
      </c>
      <c r="X414" s="4"/>
      <c r="Y414" s="4" t="s">
        <v>24</v>
      </c>
    </row>
    <row r="415" spans="1:25" ht="15.75" thickBot="1" x14ac:dyDescent="0.3">
      <c r="A415" s="1">
        <v>405</v>
      </c>
      <c r="B415" t="s">
        <v>4938</v>
      </c>
      <c r="C415" s="4" t="s">
        <v>26</v>
      </c>
      <c r="D415" s="4"/>
      <c r="E415" s="4" t="s">
        <v>5562</v>
      </c>
      <c r="F415" s="3">
        <v>45153</v>
      </c>
      <c r="G415" s="4" t="s">
        <v>210</v>
      </c>
      <c r="H415" s="4" t="s">
        <v>344</v>
      </c>
      <c r="I415" s="4" t="s">
        <v>212</v>
      </c>
      <c r="J415" s="4" t="s">
        <v>204</v>
      </c>
      <c r="K415" s="4" t="s">
        <v>5885</v>
      </c>
      <c r="L415" s="4" t="s">
        <v>6197</v>
      </c>
      <c r="M415" s="4" t="s">
        <v>222</v>
      </c>
      <c r="N415" s="4" t="s">
        <v>486</v>
      </c>
      <c r="O415" s="4" t="s">
        <v>224</v>
      </c>
      <c r="P415" s="4">
        <v>500000000</v>
      </c>
      <c r="Q415" s="4">
        <v>500000000</v>
      </c>
      <c r="R415" s="4">
        <v>0</v>
      </c>
      <c r="S415" s="4" t="s">
        <v>216</v>
      </c>
      <c r="T415" s="3" t="s">
        <v>24</v>
      </c>
      <c r="U415" s="4" t="s">
        <v>24</v>
      </c>
      <c r="V415" s="4"/>
      <c r="W415" s="4" t="s">
        <v>24</v>
      </c>
      <c r="X415" s="4"/>
      <c r="Y415" s="4" t="s">
        <v>24</v>
      </c>
    </row>
    <row r="416" spans="1:25" ht="15.75" thickBot="1" x14ac:dyDescent="0.3">
      <c r="A416" s="1">
        <v>406</v>
      </c>
      <c r="B416" t="s">
        <v>4939</v>
      </c>
      <c r="C416" s="4" t="s">
        <v>26</v>
      </c>
      <c r="D416" s="4"/>
      <c r="E416" s="4" t="s">
        <v>5563</v>
      </c>
      <c r="F416" s="3">
        <v>44482</v>
      </c>
      <c r="G416" s="4" t="s">
        <v>210</v>
      </c>
      <c r="H416" s="4" t="s">
        <v>344</v>
      </c>
      <c r="I416" s="4" t="s">
        <v>212</v>
      </c>
      <c r="J416" s="4" t="s">
        <v>204</v>
      </c>
      <c r="K416" s="4" t="s">
        <v>5966</v>
      </c>
      <c r="L416" s="4" t="s">
        <v>6198</v>
      </c>
      <c r="M416" s="4" t="s">
        <v>222</v>
      </c>
      <c r="N416" s="4" t="s">
        <v>486</v>
      </c>
      <c r="O416" s="4" t="s">
        <v>224</v>
      </c>
      <c r="P416" s="4">
        <v>95354367</v>
      </c>
      <c r="Q416" s="4">
        <v>95354367</v>
      </c>
      <c r="R416" s="4">
        <v>0</v>
      </c>
      <c r="S416" s="4" t="s">
        <v>216</v>
      </c>
      <c r="T416" s="3" t="s">
        <v>24</v>
      </c>
      <c r="U416" s="4" t="s">
        <v>24</v>
      </c>
      <c r="V416" s="4"/>
      <c r="W416" s="4" t="s">
        <v>24</v>
      </c>
      <c r="X416" s="4"/>
      <c r="Y416" s="4" t="s">
        <v>24</v>
      </c>
    </row>
    <row r="417" spans="1:25" ht="15.75" thickBot="1" x14ac:dyDescent="0.3">
      <c r="A417" s="1">
        <v>407</v>
      </c>
      <c r="B417" t="s">
        <v>4940</v>
      </c>
      <c r="C417" s="4" t="s">
        <v>26</v>
      </c>
      <c r="D417" s="4"/>
      <c r="E417" s="4" t="s">
        <v>5564</v>
      </c>
      <c r="F417" s="3">
        <v>43860</v>
      </c>
      <c r="G417" s="4" t="s">
        <v>210</v>
      </c>
      <c r="H417" s="4" t="s">
        <v>344</v>
      </c>
      <c r="I417" s="4" t="s">
        <v>212</v>
      </c>
      <c r="J417" s="4" t="s">
        <v>204</v>
      </c>
      <c r="K417" s="4" t="s">
        <v>5810</v>
      </c>
      <c r="L417" s="4" t="s">
        <v>6199</v>
      </c>
      <c r="M417" s="4" t="s">
        <v>222</v>
      </c>
      <c r="N417" s="4" t="s">
        <v>486</v>
      </c>
      <c r="O417" s="4" t="s">
        <v>206</v>
      </c>
      <c r="P417" s="4">
        <v>54362038</v>
      </c>
      <c r="Q417" s="4">
        <v>54362038</v>
      </c>
      <c r="R417" s="4">
        <v>0</v>
      </c>
      <c r="S417" s="4" t="s">
        <v>216</v>
      </c>
      <c r="T417" s="3" t="s">
        <v>24</v>
      </c>
      <c r="U417" s="4" t="s">
        <v>24</v>
      </c>
      <c r="V417" s="4"/>
      <c r="W417" s="4" t="s">
        <v>24</v>
      </c>
      <c r="X417" s="4"/>
      <c r="Y417" s="4" t="s">
        <v>24</v>
      </c>
    </row>
    <row r="418" spans="1:25" ht="15.75" thickBot="1" x14ac:dyDescent="0.3">
      <c r="A418" s="1">
        <v>408</v>
      </c>
      <c r="B418" t="s">
        <v>4941</v>
      </c>
      <c r="C418" s="4" t="s">
        <v>26</v>
      </c>
      <c r="D418" s="4"/>
      <c r="E418" s="4" t="s">
        <v>5565</v>
      </c>
      <c r="F418" s="3">
        <v>44210</v>
      </c>
      <c r="G418" s="4" t="s">
        <v>210</v>
      </c>
      <c r="H418" s="4" t="s">
        <v>344</v>
      </c>
      <c r="I418" s="4" t="s">
        <v>212</v>
      </c>
      <c r="J418" s="4" t="s">
        <v>213</v>
      </c>
      <c r="K418" s="4" t="s">
        <v>6039</v>
      </c>
      <c r="L418" s="4" t="s">
        <v>6200</v>
      </c>
      <c r="M418" s="4" t="s">
        <v>222</v>
      </c>
      <c r="N418" s="4" t="s">
        <v>486</v>
      </c>
      <c r="O418" s="4" t="s">
        <v>224</v>
      </c>
      <c r="P418" s="4">
        <v>48110019</v>
      </c>
      <c r="Q418" s="4">
        <v>48110019</v>
      </c>
      <c r="R418" s="4">
        <v>0</v>
      </c>
      <c r="S418" s="4" t="s">
        <v>216</v>
      </c>
      <c r="T418" s="3" t="s">
        <v>24</v>
      </c>
      <c r="U418" s="4" t="s">
        <v>24</v>
      </c>
      <c r="V418" s="4"/>
      <c r="W418" s="4" t="s">
        <v>24</v>
      </c>
      <c r="X418" s="4"/>
      <c r="Y418" s="4" t="s">
        <v>24</v>
      </c>
    </row>
    <row r="419" spans="1:25" ht="15.75" thickBot="1" x14ac:dyDescent="0.3">
      <c r="A419" s="1">
        <v>409</v>
      </c>
      <c r="B419" t="s">
        <v>4942</v>
      </c>
      <c r="C419" s="4" t="s">
        <v>26</v>
      </c>
      <c r="D419" s="4"/>
      <c r="E419" s="4" t="s">
        <v>5566</v>
      </c>
      <c r="F419" s="3">
        <v>44034</v>
      </c>
      <c r="G419" s="4" t="s">
        <v>210</v>
      </c>
      <c r="H419" s="4" t="s">
        <v>326</v>
      </c>
      <c r="I419" s="4" t="s">
        <v>212</v>
      </c>
      <c r="J419" s="4" t="s">
        <v>204</v>
      </c>
      <c r="K419" s="4" t="s">
        <v>5798</v>
      </c>
      <c r="L419" s="4" t="s">
        <v>6201</v>
      </c>
      <c r="M419" s="4" t="s">
        <v>214</v>
      </c>
      <c r="N419" s="4" t="s">
        <v>463</v>
      </c>
      <c r="O419" s="4" t="s">
        <v>206</v>
      </c>
      <c r="P419" s="4">
        <v>33124000</v>
      </c>
      <c r="Q419" s="4">
        <v>33124000</v>
      </c>
      <c r="R419" s="4">
        <v>0</v>
      </c>
      <c r="S419" s="4" t="s">
        <v>216</v>
      </c>
      <c r="T419" s="3" t="s">
        <v>24</v>
      </c>
      <c r="U419" s="4" t="s">
        <v>24</v>
      </c>
      <c r="V419" s="4"/>
      <c r="W419" s="4" t="s">
        <v>24</v>
      </c>
      <c r="X419" s="4"/>
      <c r="Y419" s="4" t="s">
        <v>24</v>
      </c>
    </row>
    <row r="420" spans="1:25" ht="15.75" thickBot="1" x14ac:dyDescent="0.3">
      <c r="A420" s="1">
        <v>410</v>
      </c>
      <c r="B420" t="s">
        <v>4943</v>
      </c>
      <c r="C420" s="4" t="s">
        <v>26</v>
      </c>
      <c r="D420" s="4"/>
      <c r="E420" s="4" t="s">
        <v>5567</v>
      </c>
      <c r="F420" s="3">
        <v>43768</v>
      </c>
      <c r="G420" s="4" t="s">
        <v>210</v>
      </c>
      <c r="H420" s="4" t="s">
        <v>344</v>
      </c>
      <c r="I420" s="4" t="s">
        <v>212</v>
      </c>
      <c r="J420" s="4" t="s">
        <v>213</v>
      </c>
      <c r="K420" s="4" t="s">
        <v>6081</v>
      </c>
      <c r="L420" s="4" t="s">
        <v>6202</v>
      </c>
      <c r="M420" s="4" t="s">
        <v>222</v>
      </c>
      <c r="N420" s="4" t="s">
        <v>486</v>
      </c>
      <c r="O420" s="4" t="s">
        <v>224</v>
      </c>
      <c r="P420" s="4">
        <v>135000000</v>
      </c>
      <c r="Q420" s="4">
        <v>135000000</v>
      </c>
      <c r="R420" s="4">
        <v>0</v>
      </c>
      <c r="S420" s="4" t="s">
        <v>216</v>
      </c>
      <c r="T420" s="3" t="s">
        <v>24</v>
      </c>
      <c r="U420" s="4" t="s">
        <v>24</v>
      </c>
      <c r="V420" s="4"/>
      <c r="W420" s="4" t="s">
        <v>24</v>
      </c>
      <c r="X420" s="4"/>
      <c r="Y420" s="4" t="s">
        <v>24</v>
      </c>
    </row>
    <row r="421" spans="1:25" ht="15.75" thickBot="1" x14ac:dyDescent="0.3">
      <c r="A421" s="1">
        <v>411</v>
      </c>
      <c r="B421" t="s">
        <v>4944</v>
      </c>
      <c r="C421" s="4" t="s">
        <v>26</v>
      </c>
      <c r="D421" s="4"/>
      <c r="E421" s="4" t="s">
        <v>5568</v>
      </c>
      <c r="F421" s="3">
        <v>44248</v>
      </c>
      <c r="G421" s="4" t="s">
        <v>210</v>
      </c>
      <c r="H421" s="4" t="s">
        <v>344</v>
      </c>
      <c r="I421" s="4" t="s">
        <v>212</v>
      </c>
      <c r="J421" s="4" t="s">
        <v>213</v>
      </c>
      <c r="K421" s="4" t="s">
        <v>6081</v>
      </c>
      <c r="L421" s="4" t="s">
        <v>6203</v>
      </c>
      <c r="M421" s="4" t="s">
        <v>222</v>
      </c>
      <c r="N421" s="4" t="s">
        <v>486</v>
      </c>
      <c r="O421" s="4" t="s">
        <v>224</v>
      </c>
      <c r="P421" s="4">
        <v>119500000</v>
      </c>
      <c r="Q421" s="4">
        <v>119500000</v>
      </c>
      <c r="R421" s="4">
        <v>0</v>
      </c>
      <c r="S421" s="4" t="s">
        <v>216</v>
      </c>
      <c r="T421" s="3" t="s">
        <v>24</v>
      </c>
      <c r="U421" s="4" t="s">
        <v>24</v>
      </c>
      <c r="V421" s="4"/>
      <c r="W421" s="4" t="s">
        <v>24</v>
      </c>
      <c r="X421" s="4"/>
      <c r="Y421" s="4" t="s">
        <v>24</v>
      </c>
    </row>
    <row r="422" spans="1:25" ht="15.75" thickBot="1" x14ac:dyDescent="0.3">
      <c r="A422" s="1">
        <v>412</v>
      </c>
      <c r="B422" t="s">
        <v>4945</v>
      </c>
      <c r="C422" s="4" t="s">
        <v>26</v>
      </c>
      <c r="D422" s="4"/>
      <c r="E422" s="4" t="s">
        <v>5569</v>
      </c>
      <c r="F422" s="3">
        <v>43902</v>
      </c>
      <c r="G422" s="4" t="s">
        <v>210</v>
      </c>
      <c r="H422" s="4" t="s">
        <v>342</v>
      </c>
      <c r="I422" s="4" t="s">
        <v>212</v>
      </c>
      <c r="J422" s="4" t="s">
        <v>204</v>
      </c>
      <c r="K422" s="4" t="s">
        <v>5784</v>
      </c>
      <c r="L422" s="4" t="s">
        <v>6204</v>
      </c>
      <c r="M422" s="4" t="s">
        <v>222</v>
      </c>
      <c r="N422" s="4" t="s">
        <v>486</v>
      </c>
      <c r="O422" s="4" t="s">
        <v>224</v>
      </c>
      <c r="P422" s="4">
        <v>8282834489</v>
      </c>
      <c r="Q422" s="4">
        <v>8282834489</v>
      </c>
      <c r="R422" s="4">
        <v>0</v>
      </c>
      <c r="S422" s="4" t="s">
        <v>216</v>
      </c>
      <c r="T422" s="3" t="s">
        <v>24</v>
      </c>
      <c r="U422" s="4" t="s">
        <v>24</v>
      </c>
      <c r="V422" s="4"/>
      <c r="W422" s="4" t="s">
        <v>24</v>
      </c>
      <c r="X422" s="4"/>
      <c r="Y422" s="4" t="s">
        <v>24</v>
      </c>
    </row>
    <row r="423" spans="1:25" ht="15.75" thickBot="1" x14ac:dyDescent="0.3">
      <c r="A423" s="1">
        <v>413</v>
      </c>
      <c r="B423" t="s">
        <v>4946</v>
      </c>
      <c r="C423" s="4" t="s">
        <v>26</v>
      </c>
      <c r="D423" s="4"/>
      <c r="E423" s="4" t="s">
        <v>5570</v>
      </c>
      <c r="F423" s="3">
        <v>43818</v>
      </c>
      <c r="G423" s="4" t="s">
        <v>210</v>
      </c>
      <c r="H423" s="4" t="s">
        <v>334</v>
      </c>
      <c r="I423" s="4" t="s">
        <v>212</v>
      </c>
      <c r="J423" s="4" t="s">
        <v>204</v>
      </c>
      <c r="K423" s="4" t="s">
        <v>5791</v>
      </c>
      <c r="L423" s="4" t="s">
        <v>6205</v>
      </c>
      <c r="M423" s="4" t="s">
        <v>222</v>
      </c>
      <c r="N423" s="4" t="s">
        <v>486</v>
      </c>
      <c r="O423" s="4" t="s">
        <v>235</v>
      </c>
      <c r="P423" s="4">
        <v>0</v>
      </c>
      <c r="Q423" s="4">
        <v>0</v>
      </c>
      <c r="R423" s="4">
        <v>0</v>
      </c>
      <c r="S423" s="4" t="s">
        <v>216</v>
      </c>
      <c r="T423" s="3" t="s">
        <v>24</v>
      </c>
      <c r="U423" s="4" t="s">
        <v>24</v>
      </c>
      <c r="V423" s="4"/>
      <c r="W423" s="4" t="s">
        <v>24</v>
      </c>
      <c r="X423" s="4"/>
      <c r="Y423" s="4" t="s">
        <v>24</v>
      </c>
    </row>
    <row r="424" spans="1:25" ht="15.75" thickBot="1" x14ac:dyDescent="0.3">
      <c r="A424" s="1">
        <v>414</v>
      </c>
      <c r="B424" t="s">
        <v>4947</v>
      </c>
      <c r="C424" s="4" t="s">
        <v>26</v>
      </c>
      <c r="D424" s="4"/>
      <c r="E424" s="4" t="s">
        <v>5571</v>
      </c>
      <c r="F424" s="3">
        <v>44300</v>
      </c>
      <c r="G424" s="4" t="s">
        <v>210</v>
      </c>
      <c r="H424" s="4" t="s">
        <v>344</v>
      </c>
      <c r="I424" s="4" t="s">
        <v>212</v>
      </c>
      <c r="J424" s="4" t="s">
        <v>204</v>
      </c>
      <c r="K424" s="4" t="s">
        <v>6145</v>
      </c>
      <c r="L424" s="4" t="s">
        <v>6206</v>
      </c>
      <c r="M424" s="4" t="s">
        <v>222</v>
      </c>
      <c r="N424" s="4" t="s">
        <v>486</v>
      </c>
      <c r="O424" s="4" t="s">
        <v>224</v>
      </c>
      <c r="P424" s="4">
        <v>41000000</v>
      </c>
      <c r="Q424" s="4">
        <v>41000000</v>
      </c>
      <c r="R424" s="4">
        <v>0</v>
      </c>
      <c r="S424" s="4" t="s">
        <v>216</v>
      </c>
      <c r="T424" s="3" t="s">
        <v>24</v>
      </c>
      <c r="U424" s="4" t="s">
        <v>24</v>
      </c>
      <c r="V424" s="4"/>
      <c r="W424" s="4" t="s">
        <v>24</v>
      </c>
      <c r="X424" s="4"/>
      <c r="Y424" s="4" t="s">
        <v>24</v>
      </c>
    </row>
    <row r="425" spans="1:25" ht="15.75" thickBot="1" x14ac:dyDescent="0.3">
      <c r="A425" s="1">
        <v>415</v>
      </c>
      <c r="B425" t="s">
        <v>4948</v>
      </c>
      <c r="C425" s="4" t="s">
        <v>26</v>
      </c>
      <c r="D425" s="4"/>
      <c r="E425" s="4" t="s">
        <v>5572</v>
      </c>
      <c r="F425" s="3">
        <v>44021</v>
      </c>
      <c r="G425" s="4" t="s">
        <v>210</v>
      </c>
      <c r="H425" s="4" t="s">
        <v>344</v>
      </c>
      <c r="I425" s="4" t="s">
        <v>212</v>
      </c>
      <c r="J425" s="4" t="s">
        <v>213</v>
      </c>
      <c r="K425" s="4" t="s">
        <v>6081</v>
      </c>
      <c r="L425" s="4" t="s">
        <v>6207</v>
      </c>
      <c r="M425" s="4" t="s">
        <v>222</v>
      </c>
      <c r="N425" s="4" t="s">
        <v>486</v>
      </c>
      <c r="O425" s="4" t="s">
        <v>235</v>
      </c>
      <c r="P425" s="4">
        <v>68790489</v>
      </c>
      <c r="Q425" s="4">
        <v>68790489</v>
      </c>
      <c r="R425" s="4">
        <v>0</v>
      </c>
      <c r="S425" s="4" t="s">
        <v>216</v>
      </c>
      <c r="T425" s="3" t="s">
        <v>24</v>
      </c>
      <c r="U425" s="4" t="s">
        <v>24</v>
      </c>
      <c r="V425" s="4"/>
      <c r="W425" s="4" t="s">
        <v>24</v>
      </c>
      <c r="X425" s="4"/>
      <c r="Y425" s="4" t="s">
        <v>24</v>
      </c>
    </row>
    <row r="426" spans="1:25" ht="15.75" thickBot="1" x14ac:dyDescent="0.3">
      <c r="A426" s="1">
        <v>416</v>
      </c>
      <c r="B426" t="s">
        <v>4949</v>
      </c>
      <c r="C426" s="4" t="s">
        <v>26</v>
      </c>
      <c r="D426" s="4"/>
      <c r="E426" s="4" t="s">
        <v>5573</v>
      </c>
      <c r="F426" s="3">
        <v>44069</v>
      </c>
      <c r="G426" s="4" t="s">
        <v>210</v>
      </c>
      <c r="H426" s="4" t="s">
        <v>344</v>
      </c>
      <c r="I426" s="4" t="s">
        <v>212</v>
      </c>
      <c r="J426" s="4" t="s">
        <v>204</v>
      </c>
      <c r="K426" s="4" t="s">
        <v>5810</v>
      </c>
      <c r="L426" s="4" t="s">
        <v>6208</v>
      </c>
      <c r="M426" s="4" t="s">
        <v>222</v>
      </c>
      <c r="N426" s="4" t="s">
        <v>486</v>
      </c>
      <c r="O426" s="4" t="s">
        <v>206</v>
      </c>
      <c r="P426" s="4">
        <v>630208426</v>
      </c>
      <c r="Q426" s="4">
        <v>630208426</v>
      </c>
      <c r="R426" s="4">
        <v>0</v>
      </c>
      <c r="S426" s="4" t="s">
        <v>216</v>
      </c>
      <c r="T426" s="3" t="s">
        <v>24</v>
      </c>
      <c r="U426" s="4" t="s">
        <v>24</v>
      </c>
      <c r="V426" s="4"/>
      <c r="W426" s="4" t="s">
        <v>24</v>
      </c>
      <c r="X426" s="4"/>
      <c r="Y426" s="4" t="s">
        <v>24</v>
      </c>
    </row>
    <row r="427" spans="1:25" ht="15.75" thickBot="1" x14ac:dyDescent="0.3">
      <c r="A427" s="1">
        <v>417</v>
      </c>
      <c r="B427" t="s">
        <v>4950</v>
      </c>
      <c r="C427" s="4" t="s">
        <v>26</v>
      </c>
      <c r="D427" s="4"/>
      <c r="E427" s="4" t="s">
        <v>5574</v>
      </c>
      <c r="F427" s="3">
        <v>44429</v>
      </c>
      <c r="G427" s="4" t="s">
        <v>210</v>
      </c>
      <c r="H427" s="4" t="s">
        <v>326</v>
      </c>
      <c r="I427" s="4" t="s">
        <v>212</v>
      </c>
      <c r="J427" s="4" t="s">
        <v>204</v>
      </c>
      <c r="K427" s="4" t="s">
        <v>5784</v>
      </c>
      <c r="L427" s="4" t="s">
        <v>6209</v>
      </c>
      <c r="M427" s="4" t="s">
        <v>205</v>
      </c>
      <c r="N427" s="4" t="s">
        <v>321</v>
      </c>
      <c r="O427" s="4" t="s">
        <v>224</v>
      </c>
      <c r="P427" s="4">
        <v>40000000</v>
      </c>
      <c r="Q427" s="4">
        <v>40000000</v>
      </c>
      <c r="R427" s="4">
        <v>0</v>
      </c>
      <c r="S427" s="4" t="s">
        <v>216</v>
      </c>
      <c r="T427" s="3" t="s">
        <v>24</v>
      </c>
      <c r="U427" s="4" t="s">
        <v>24</v>
      </c>
      <c r="V427" s="4"/>
      <c r="W427" s="4" t="s">
        <v>24</v>
      </c>
      <c r="X427" s="4"/>
      <c r="Y427" s="4" t="s">
        <v>24</v>
      </c>
    </row>
    <row r="428" spans="1:25" ht="15.75" thickBot="1" x14ac:dyDescent="0.3">
      <c r="A428" s="1">
        <v>418</v>
      </c>
      <c r="B428" t="s">
        <v>4951</v>
      </c>
      <c r="C428" s="4" t="s">
        <v>26</v>
      </c>
      <c r="D428" s="4"/>
      <c r="E428" s="4" t="s">
        <v>5575</v>
      </c>
      <c r="F428" s="3">
        <v>44180</v>
      </c>
      <c r="G428" s="4" t="s">
        <v>210</v>
      </c>
      <c r="H428" s="4" t="s">
        <v>326</v>
      </c>
      <c r="I428" s="4" t="s">
        <v>212</v>
      </c>
      <c r="J428" s="4" t="s">
        <v>204</v>
      </c>
      <c r="K428" s="4" t="s">
        <v>5810</v>
      </c>
      <c r="L428" s="4" t="s">
        <v>6210</v>
      </c>
      <c r="M428" s="4" t="s">
        <v>214</v>
      </c>
      <c r="N428" s="4" t="s">
        <v>463</v>
      </c>
      <c r="O428" s="4" t="s">
        <v>224</v>
      </c>
      <c r="P428" s="4">
        <v>24000000</v>
      </c>
      <c r="Q428" s="4">
        <v>24000000</v>
      </c>
      <c r="R428" s="4">
        <v>0</v>
      </c>
      <c r="S428" s="4" t="s">
        <v>216</v>
      </c>
      <c r="T428" s="3" t="s">
        <v>24</v>
      </c>
      <c r="U428" s="4" t="s">
        <v>24</v>
      </c>
      <c r="V428" s="4"/>
      <c r="W428" s="4" t="s">
        <v>24</v>
      </c>
      <c r="X428" s="4"/>
      <c r="Y428" s="4" t="s">
        <v>24</v>
      </c>
    </row>
    <row r="429" spans="1:25" ht="15.75" thickBot="1" x14ac:dyDescent="0.3">
      <c r="A429" s="1">
        <v>419</v>
      </c>
      <c r="B429" t="s">
        <v>4952</v>
      </c>
      <c r="C429" s="4" t="s">
        <v>26</v>
      </c>
      <c r="D429" s="4"/>
      <c r="E429" s="4" t="s">
        <v>5576</v>
      </c>
      <c r="F429" s="3">
        <v>44252</v>
      </c>
      <c r="G429" s="4" t="s">
        <v>210</v>
      </c>
      <c r="H429" s="4" t="s">
        <v>344</v>
      </c>
      <c r="I429" s="4" t="s">
        <v>212</v>
      </c>
      <c r="J429" s="4" t="s">
        <v>213</v>
      </c>
      <c r="K429" s="4" t="s">
        <v>6081</v>
      </c>
      <c r="L429" s="4" t="s">
        <v>6211</v>
      </c>
      <c r="M429" s="4" t="s">
        <v>222</v>
      </c>
      <c r="N429" s="4" t="s">
        <v>486</v>
      </c>
      <c r="O429" s="4" t="s">
        <v>235</v>
      </c>
      <c r="P429" s="4">
        <v>100209500</v>
      </c>
      <c r="Q429" s="4">
        <v>100209500</v>
      </c>
      <c r="R429" s="4">
        <v>0</v>
      </c>
      <c r="S429" s="4" t="s">
        <v>216</v>
      </c>
      <c r="T429" s="3" t="s">
        <v>24</v>
      </c>
      <c r="U429" s="4" t="s">
        <v>24</v>
      </c>
      <c r="V429" s="4"/>
      <c r="W429" s="4" t="s">
        <v>24</v>
      </c>
      <c r="X429" s="4"/>
      <c r="Y429" s="4" t="s">
        <v>24</v>
      </c>
    </row>
    <row r="430" spans="1:25" ht="15.75" thickBot="1" x14ac:dyDescent="0.3">
      <c r="A430" s="1">
        <v>420</v>
      </c>
      <c r="B430" t="s">
        <v>4953</v>
      </c>
      <c r="C430" s="4" t="s">
        <v>26</v>
      </c>
      <c r="D430" s="4"/>
      <c r="E430" s="4" t="s">
        <v>5577</v>
      </c>
      <c r="F430" s="3">
        <v>44216</v>
      </c>
      <c r="G430" s="4" t="s">
        <v>210</v>
      </c>
      <c r="H430" s="4" t="s">
        <v>344</v>
      </c>
      <c r="I430" s="4" t="s">
        <v>212</v>
      </c>
      <c r="J430" s="4" t="s">
        <v>204</v>
      </c>
      <c r="K430" s="4" t="s">
        <v>5791</v>
      </c>
      <c r="L430" s="4" t="s">
        <v>6212</v>
      </c>
      <c r="M430" s="4" t="s">
        <v>222</v>
      </c>
      <c r="N430" s="4" t="s">
        <v>486</v>
      </c>
      <c r="O430" s="4" t="s">
        <v>224</v>
      </c>
      <c r="P430" s="4">
        <v>235746556</v>
      </c>
      <c r="Q430" s="4">
        <v>235746556</v>
      </c>
      <c r="R430" s="4">
        <v>0</v>
      </c>
      <c r="S430" s="4" t="s">
        <v>216</v>
      </c>
      <c r="T430" s="3" t="s">
        <v>24</v>
      </c>
      <c r="U430" s="4" t="s">
        <v>24</v>
      </c>
      <c r="V430" s="4"/>
      <c r="W430" s="4" t="s">
        <v>24</v>
      </c>
      <c r="X430" s="4"/>
      <c r="Y430" s="4" t="s">
        <v>24</v>
      </c>
    </row>
    <row r="431" spans="1:25" ht="15.75" thickBot="1" x14ac:dyDescent="0.3">
      <c r="A431" s="1">
        <v>421</v>
      </c>
      <c r="B431" t="s">
        <v>4954</v>
      </c>
      <c r="C431" s="4" t="s">
        <v>26</v>
      </c>
      <c r="D431" s="4"/>
      <c r="E431" s="4" t="s">
        <v>5578</v>
      </c>
      <c r="F431" s="3">
        <v>44076</v>
      </c>
      <c r="G431" s="4" t="s">
        <v>210</v>
      </c>
      <c r="H431" s="4" t="s">
        <v>344</v>
      </c>
      <c r="I431" s="4" t="s">
        <v>212</v>
      </c>
      <c r="J431" s="4" t="s">
        <v>204</v>
      </c>
      <c r="K431" s="4" t="s">
        <v>6145</v>
      </c>
      <c r="L431" s="4" t="s">
        <v>6213</v>
      </c>
      <c r="M431" s="4" t="s">
        <v>222</v>
      </c>
      <c r="N431" s="4" t="s">
        <v>486</v>
      </c>
      <c r="O431" s="4" t="s">
        <v>235</v>
      </c>
      <c r="P431" s="4">
        <v>53000000</v>
      </c>
      <c r="Q431" s="4">
        <v>53000000</v>
      </c>
      <c r="R431" s="4">
        <v>0</v>
      </c>
      <c r="S431" s="4" t="s">
        <v>216</v>
      </c>
      <c r="T431" s="3" t="s">
        <v>24</v>
      </c>
      <c r="U431" s="4" t="s">
        <v>24</v>
      </c>
      <c r="V431" s="4"/>
      <c r="W431" s="4" t="s">
        <v>24</v>
      </c>
      <c r="X431" s="4"/>
      <c r="Y431" s="4" t="s">
        <v>24</v>
      </c>
    </row>
    <row r="432" spans="1:25" ht="15.75" thickBot="1" x14ac:dyDescent="0.3">
      <c r="A432" s="1">
        <v>422</v>
      </c>
      <c r="B432" t="s">
        <v>4955</v>
      </c>
      <c r="C432" s="4" t="s">
        <v>26</v>
      </c>
      <c r="D432" s="4"/>
      <c r="E432" s="4" t="s">
        <v>5579</v>
      </c>
      <c r="F432" s="3">
        <v>44592</v>
      </c>
      <c r="G432" s="4" t="s">
        <v>210</v>
      </c>
      <c r="H432" s="4" t="s">
        <v>344</v>
      </c>
      <c r="I432" s="4" t="s">
        <v>212</v>
      </c>
      <c r="J432" s="4" t="s">
        <v>204</v>
      </c>
      <c r="K432" s="4" t="s">
        <v>5821</v>
      </c>
      <c r="L432" s="4" t="s">
        <v>6214</v>
      </c>
      <c r="M432" s="4" t="s">
        <v>222</v>
      </c>
      <c r="N432" s="4" t="s">
        <v>486</v>
      </c>
      <c r="O432" s="4" t="s">
        <v>224</v>
      </c>
      <c r="P432" s="4">
        <v>540000000</v>
      </c>
      <c r="Q432" s="4">
        <v>540000000</v>
      </c>
      <c r="R432" s="4">
        <v>0</v>
      </c>
      <c r="S432" s="4" t="s">
        <v>216</v>
      </c>
      <c r="T432" s="3" t="s">
        <v>24</v>
      </c>
      <c r="U432" s="4" t="s">
        <v>24</v>
      </c>
      <c r="V432" s="4"/>
      <c r="W432" s="4" t="s">
        <v>24</v>
      </c>
      <c r="X432" s="4"/>
      <c r="Y432" s="4" t="s">
        <v>24</v>
      </c>
    </row>
    <row r="433" spans="1:25" ht="15.75" thickBot="1" x14ac:dyDescent="0.3">
      <c r="A433" s="1">
        <v>423</v>
      </c>
      <c r="B433" t="s">
        <v>4956</v>
      </c>
      <c r="C433" s="4" t="s">
        <v>26</v>
      </c>
      <c r="D433" s="4"/>
      <c r="E433" s="4" t="s">
        <v>5580</v>
      </c>
      <c r="F433" s="3">
        <v>44061</v>
      </c>
      <c r="G433" s="4" t="s">
        <v>210</v>
      </c>
      <c r="H433" s="4" t="s">
        <v>344</v>
      </c>
      <c r="I433" s="4" t="s">
        <v>212</v>
      </c>
      <c r="J433" s="4" t="s">
        <v>204</v>
      </c>
      <c r="K433" s="4" t="s">
        <v>5810</v>
      </c>
      <c r="L433" s="4" t="s">
        <v>6215</v>
      </c>
      <c r="M433" s="4" t="s">
        <v>222</v>
      </c>
      <c r="N433" s="4" t="s">
        <v>486</v>
      </c>
      <c r="O433" s="4" t="s">
        <v>206</v>
      </c>
      <c r="P433" s="4">
        <v>14098875000</v>
      </c>
      <c r="Q433" s="4">
        <v>14098875000</v>
      </c>
      <c r="R433" s="4">
        <v>0</v>
      </c>
      <c r="S433" s="4" t="s">
        <v>216</v>
      </c>
      <c r="T433" s="3" t="s">
        <v>24</v>
      </c>
      <c r="U433" s="4" t="s">
        <v>24</v>
      </c>
      <c r="V433" s="4"/>
      <c r="W433" s="4" t="s">
        <v>24</v>
      </c>
      <c r="X433" s="4"/>
      <c r="Y433" s="4" t="s">
        <v>24</v>
      </c>
    </row>
    <row r="434" spans="1:25" ht="15.75" thickBot="1" x14ac:dyDescent="0.3">
      <c r="A434" s="1">
        <v>424</v>
      </c>
      <c r="B434" t="s">
        <v>4957</v>
      </c>
      <c r="C434" s="4" t="s">
        <v>26</v>
      </c>
      <c r="D434" s="4"/>
      <c r="E434" s="4" t="s">
        <v>5581</v>
      </c>
      <c r="F434" s="3">
        <v>44081</v>
      </c>
      <c r="G434" s="4" t="s">
        <v>210</v>
      </c>
      <c r="H434" s="4" t="s">
        <v>344</v>
      </c>
      <c r="I434" s="4" t="s">
        <v>212</v>
      </c>
      <c r="J434" s="4" t="s">
        <v>204</v>
      </c>
      <c r="K434" s="4" t="s">
        <v>5784</v>
      </c>
      <c r="L434" s="4" t="s">
        <v>6216</v>
      </c>
      <c r="M434" s="4" t="s">
        <v>222</v>
      </c>
      <c r="N434" s="4" t="s">
        <v>486</v>
      </c>
      <c r="O434" s="4" t="s">
        <v>206</v>
      </c>
      <c r="P434" s="4">
        <v>206068104</v>
      </c>
      <c r="Q434" s="4">
        <v>206068104</v>
      </c>
      <c r="R434" s="4">
        <v>0</v>
      </c>
      <c r="S434" s="4" t="s">
        <v>216</v>
      </c>
      <c r="T434" s="3" t="s">
        <v>24</v>
      </c>
      <c r="U434" s="4" t="s">
        <v>24</v>
      </c>
      <c r="V434" s="4"/>
      <c r="W434" s="4" t="s">
        <v>24</v>
      </c>
      <c r="X434" s="4"/>
      <c r="Y434" s="4" t="s">
        <v>24</v>
      </c>
    </row>
    <row r="435" spans="1:25" ht="15.75" thickBot="1" x14ac:dyDescent="0.3">
      <c r="A435" s="1">
        <v>425</v>
      </c>
      <c r="B435" t="s">
        <v>4958</v>
      </c>
      <c r="C435" s="4" t="s">
        <v>26</v>
      </c>
      <c r="D435" s="4"/>
      <c r="E435" s="4" t="s">
        <v>5582</v>
      </c>
      <c r="F435" s="3">
        <v>44308</v>
      </c>
      <c r="G435" s="4" t="s">
        <v>210</v>
      </c>
      <c r="H435" s="4" t="s">
        <v>344</v>
      </c>
      <c r="I435" s="4" t="s">
        <v>212</v>
      </c>
      <c r="J435" s="4" t="s">
        <v>213</v>
      </c>
      <c r="K435" s="4" t="s">
        <v>6039</v>
      </c>
      <c r="L435" s="4" t="s">
        <v>6217</v>
      </c>
      <c r="M435" s="4" t="s">
        <v>222</v>
      </c>
      <c r="N435" s="4" t="s">
        <v>486</v>
      </c>
      <c r="O435" s="4" t="s">
        <v>235</v>
      </c>
      <c r="P435" s="4">
        <v>21000000</v>
      </c>
      <c r="Q435" s="4">
        <v>21000000</v>
      </c>
      <c r="R435" s="4">
        <v>0</v>
      </c>
      <c r="S435" s="4" t="s">
        <v>216</v>
      </c>
      <c r="T435" s="3" t="s">
        <v>24</v>
      </c>
      <c r="U435" s="4" t="s">
        <v>24</v>
      </c>
      <c r="V435" s="4"/>
      <c r="W435" s="4" t="s">
        <v>24</v>
      </c>
      <c r="X435" s="4"/>
      <c r="Y435" s="4" t="s">
        <v>24</v>
      </c>
    </row>
    <row r="436" spans="1:25" ht="15.75" thickBot="1" x14ac:dyDescent="0.3">
      <c r="A436" s="1">
        <v>426</v>
      </c>
      <c r="B436" t="s">
        <v>4959</v>
      </c>
      <c r="C436" s="4" t="s">
        <v>26</v>
      </c>
      <c r="D436" s="4"/>
      <c r="E436" s="4" t="s">
        <v>5583</v>
      </c>
      <c r="F436" s="3">
        <v>43866</v>
      </c>
      <c r="G436" s="4" t="s">
        <v>210</v>
      </c>
      <c r="H436" s="4" t="s">
        <v>344</v>
      </c>
      <c r="I436" s="4" t="s">
        <v>212</v>
      </c>
      <c r="J436" s="4" t="s">
        <v>204</v>
      </c>
      <c r="K436" s="4" t="s">
        <v>5821</v>
      </c>
      <c r="L436" s="4" t="s">
        <v>6218</v>
      </c>
      <c r="M436" s="4" t="s">
        <v>222</v>
      </c>
      <c r="N436" s="4" t="s">
        <v>486</v>
      </c>
      <c r="O436" s="4" t="s">
        <v>235</v>
      </c>
      <c r="P436" s="4">
        <v>48272215</v>
      </c>
      <c r="Q436" s="4">
        <v>48272215</v>
      </c>
      <c r="R436" s="4">
        <v>0</v>
      </c>
      <c r="S436" s="4" t="s">
        <v>216</v>
      </c>
      <c r="T436" s="3" t="s">
        <v>24</v>
      </c>
      <c r="U436" s="4" t="s">
        <v>24</v>
      </c>
      <c r="V436" s="4"/>
      <c r="W436" s="4" t="s">
        <v>24</v>
      </c>
      <c r="X436" s="4"/>
      <c r="Y436" s="4" t="s">
        <v>24</v>
      </c>
    </row>
    <row r="437" spans="1:25" ht="15.75" thickBot="1" x14ac:dyDescent="0.3">
      <c r="A437" s="1">
        <v>427</v>
      </c>
      <c r="B437" t="s">
        <v>4960</v>
      </c>
      <c r="C437" s="4" t="s">
        <v>26</v>
      </c>
      <c r="D437" s="4"/>
      <c r="E437" s="4" t="s">
        <v>5584</v>
      </c>
      <c r="F437" s="3">
        <v>32874</v>
      </c>
      <c r="G437" s="4" t="s">
        <v>210</v>
      </c>
      <c r="H437" s="4" t="s">
        <v>344</v>
      </c>
      <c r="I437" s="4" t="s">
        <v>212</v>
      </c>
      <c r="J437" s="4" t="s">
        <v>204</v>
      </c>
      <c r="K437" s="4" t="s">
        <v>5821</v>
      </c>
      <c r="L437" s="4" t="s">
        <v>6219</v>
      </c>
      <c r="M437" s="4" t="s">
        <v>222</v>
      </c>
      <c r="N437" s="4" t="s">
        <v>486</v>
      </c>
      <c r="O437" s="4" t="s">
        <v>224</v>
      </c>
      <c r="P437" s="4">
        <v>790000000</v>
      </c>
      <c r="Q437" s="4">
        <v>790000000</v>
      </c>
      <c r="R437" s="4">
        <v>0</v>
      </c>
      <c r="S437" s="4" t="s">
        <v>216</v>
      </c>
      <c r="T437" s="3" t="s">
        <v>24</v>
      </c>
      <c r="U437" s="4" t="s">
        <v>24</v>
      </c>
      <c r="V437" s="4"/>
      <c r="W437" s="4" t="s">
        <v>24</v>
      </c>
      <c r="X437" s="4"/>
      <c r="Y437" s="4" t="s">
        <v>24</v>
      </c>
    </row>
    <row r="438" spans="1:25" ht="15.75" thickBot="1" x14ac:dyDescent="0.3">
      <c r="A438" s="1">
        <v>428</v>
      </c>
      <c r="B438" t="s">
        <v>4961</v>
      </c>
      <c r="C438" s="4" t="s">
        <v>26</v>
      </c>
      <c r="D438" s="4"/>
      <c r="E438" s="4" t="s">
        <v>5585</v>
      </c>
      <c r="F438" s="3">
        <v>43887</v>
      </c>
      <c r="G438" s="4" t="s">
        <v>210</v>
      </c>
      <c r="H438" s="4" t="s">
        <v>326</v>
      </c>
      <c r="I438" s="4" t="s">
        <v>212</v>
      </c>
      <c r="J438" s="4" t="s">
        <v>204</v>
      </c>
      <c r="K438" s="4" t="s">
        <v>6145</v>
      </c>
      <c r="L438" s="4" t="s">
        <v>6220</v>
      </c>
      <c r="M438" s="4" t="s">
        <v>263</v>
      </c>
      <c r="N438" s="4" t="s">
        <v>952</v>
      </c>
      <c r="O438" s="4" t="s">
        <v>206</v>
      </c>
      <c r="P438" s="4">
        <v>10156146</v>
      </c>
      <c r="Q438" s="4">
        <v>10156146</v>
      </c>
      <c r="R438" s="4">
        <v>0</v>
      </c>
      <c r="S438" s="4" t="s">
        <v>216</v>
      </c>
      <c r="T438" s="3" t="s">
        <v>24</v>
      </c>
      <c r="U438" s="4" t="s">
        <v>24</v>
      </c>
      <c r="V438" s="4"/>
      <c r="W438" s="4" t="s">
        <v>24</v>
      </c>
      <c r="X438" s="4"/>
      <c r="Y438" s="4" t="s">
        <v>24</v>
      </c>
    </row>
    <row r="439" spans="1:25" ht="15.75" thickBot="1" x14ac:dyDescent="0.3">
      <c r="A439" s="1">
        <v>429</v>
      </c>
      <c r="B439" t="s">
        <v>4962</v>
      </c>
      <c r="C439" s="4" t="s">
        <v>26</v>
      </c>
      <c r="D439" s="4"/>
      <c r="E439" s="4" t="s">
        <v>5586</v>
      </c>
      <c r="F439" s="3">
        <v>44131</v>
      </c>
      <c r="G439" s="4" t="s">
        <v>210</v>
      </c>
      <c r="H439" s="4" t="s">
        <v>344</v>
      </c>
      <c r="I439" s="4" t="s">
        <v>212</v>
      </c>
      <c r="J439" s="4" t="s">
        <v>204</v>
      </c>
      <c r="K439" s="4" t="s">
        <v>5810</v>
      </c>
      <c r="L439" s="4" t="s">
        <v>6221</v>
      </c>
      <c r="M439" s="4" t="s">
        <v>222</v>
      </c>
      <c r="N439" s="4" t="s">
        <v>486</v>
      </c>
      <c r="O439" s="4" t="s">
        <v>224</v>
      </c>
      <c r="P439" s="4">
        <v>1365201573</v>
      </c>
      <c r="Q439" s="4">
        <v>1365201573</v>
      </c>
      <c r="R439" s="4">
        <v>0</v>
      </c>
      <c r="S439" s="4" t="s">
        <v>216</v>
      </c>
      <c r="T439" s="3" t="s">
        <v>24</v>
      </c>
      <c r="U439" s="4" t="s">
        <v>24</v>
      </c>
      <c r="V439" s="4"/>
      <c r="W439" s="4" t="s">
        <v>24</v>
      </c>
      <c r="X439" s="4"/>
      <c r="Y439" s="4" t="s">
        <v>24</v>
      </c>
    </row>
    <row r="440" spans="1:25" ht="15.75" thickBot="1" x14ac:dyDescent="0.3">
      <c r="A440" s="1">
        <v>430</v>
      </c>
      <c r="B440" t="s">
        <v>4963</v>
      </c>
      <c r="C440" s="4" t="s">
        <v>26</v>
      </c>
      <c r="D440" s="4"/>
      <c r="E440" s="4" t="s">
        <v>5587</v>
      </c>
      <c r="F440" s="3">
        <v>44155</v>
      </c>
      <c r="G440" s="4" t="s">
        <v>210</v>
      </c>
      <c r="H440" s="4" t="s">
        <v>344</v>
      </c>
      <c r="I440" s="4" t="s">
        <v>212</v>
      </c>
      <c r="J440" s="4" t="s">
        <v>204</v>
      </c>
      <c r="K440" s="4" t="s">
        <v>5784</v>
      </c>
      <c r="L440" s="4" t="s">
        <v>6222</v>
      </c>
      <c r="M440" s="4" t="s">
        <v>222</v>
      </c>
      <c r="N440" s="4" t="s">
        <v>486</v>
      </c>
      <c r="O440" s="4" t="s">
        <v>206</v>
      </c>
      <c r="P440" s="4">
        <v>1342296134</v>
      </c>
      <c r="Q440" s="4">
        <v>1342296134</v>
      </c>
      <c r="R440" s="4">
        <v>0</v>
      </c>
      <c r="S440" s="4" t="s">
        <v>216</v>
      </c>
      <c r="T440" s="3" t="s">
        <v>24</v>
      </c>
      <c r="U440" s="4" t="s">
        <v>24</v>
      </c>
      <c r="V440" s="4"/>
      <c r="W440" s="4" t="s">
        <v>24</v>
      </c>
      <c r="X440" s="4"/>
      <c r="Y440" s="4" t="s">
        <v>24</v>
      </c>
    </row>
    <row r="441" spans="1:25" ht="15.75" thickBot="1" x14ac:dyDescent="0.3">
      <c r="A441" s="1">
        <v>431</v>
      </c>
      <c r="B441" t="s">
        <v>4964</v>
      </c>
      <c r="C441" s="4" t="s">
        <v>26</v>
      </c>
      <c r="D441" s="4"/>
      <c r="E441" s="4" t="s">
        <v>5588</v>
      </c>
      <c r="F441" s="3">
        <v>44098</v>
      </c>
      <c r="G441" s="4" t="s">
        <v>210</v>
      </c>
      <c r="H441" s="4" t="s">
        <v>344</v>
      </c>
      <c r="I441" s="4" t="s">
        <v>212</v>
      </c>
      <c r="J441" s="4" t="s">
        <v>204</v>
      </c>
      <c r="K441" s="4" t="s">
        <v>5791</v>
      </c>
      <c r="L441" s="4" t="s">
        <v>6223</v>
      </c>
      <c r="M441" s="4" t="s">
        <v>222</v>
      </c>
      <c r="N441" s="4" t="s">
        <v>486</v>
      </c>
      <c r="O441" s="4" t="s">
        <v>235</v>
      </c>
      <c r="P441" s="4">
        <v>414058000</v>
      </c>
      <c r="Q441" s="4">
        <v>414058000</v>
      </c>
      <c r="R441" s="4">
        <v>0</v>
      </c>
      <c r="S441" s="4" t="s">
        <v>216</v>
      </c>
      <c r="T441" s="3" t="s">
        <v>24</v>
      </c>
      <c r="U441" s="4" t="s">
        <v>24</v>
      </c>
      <c r="V441" s="4"/>
      <c r="W441" s="4" t="s">
        <v>24</v>
      </c>
      <c r="X441" s="4"/>
      <c r="Y441" s="4" t="s">
        <v>24</v>
      </c>
    </row>
    <row r="442" spans="1:25" ht="15.75" thickBot="1" x14ac:dyDescent="0.3">
      <c r="A442" s="1">
        <v>432</v>
      </c>
      <c r="B442" t="s">
        <v>4965</v>
      </c>
      <c r="C442" s="4" t="s">
        <v>26</v>
      </c>
      <c r="D442" s="4"/>
      <c r="E442" s="4" t="s">
        <v>5589</v>
      </c>
      <c r="F442" s="3">
        <v>44035</v>
      </c>
      <c r="G442" s="4" t="s">
        <v>210</v>
      </c>
      <c r="H442" s="4" t="s">
        <v>344</v>
      </c>
      <c r="I442" s="4" t="s">
        <v>212</v>
      </c>
      <c r="J442" s="4" t="s">
        <v>213</v>
      </c>
      <c r="K442" s="4" t="s">
        <v>6039</v>
      </c>
      <c r="L442" s="4" t="s">
        <v>6224</v>
      </c>
      <c r="M442" s="4" t="s">
        <v>222</v>
      </c>
      <c r="N442" s="4" t="s">
        <v>486</v>
      </c>
      <c r="O442" s="4" t="s">
        <v>235</v>
      </c>
      <c r="P442" s="4">
        <v>260038558</v>
      </c>
      <c r="Q442" s="4">
        <v>260038558</v>
      </c>
      <c r="R442" s="4">
        <v>0</v>
      </c>
      <c r="S442" s="4" t="s">
        <v>216</v>
      </c>
      <c r="T442" s="3" t="s">
        <v>24</v>
      </c>
      <c r="U442" s="4" t="s">
        <v>24</v>
      </c>
      <c r="V442" s="4"/>
      <c r="W442" s="4" t="s">
        <v>24</v>
      </c>
      <c r="X442" s="4"/>
      <c r="Y442" s="4" t="s">
        <v>24</v>
      </c>
    </row>
    <row r="443" spans="1:25" ht="15.75" thickBot="1" x14ac:dyDescent="0.3">
      <c r="A443" s="1">
        <v>433</v>
      </c>
      <c r="B443" t="s">
        <v>4966</v>
      </c>
      <c r="C443" s="4" t="s">
        <v>26</v>
      </c>
      <c r="D443" s="4"/>
      <c r="E443" s="4" t="s">
        <v>5590</v>
      </c>
      <c r="F443" s="3">
        <v>44097</v>
      </c>
      <c r="G443" s="4" t="s">
        <v>210</v>
      </c>
      <c r="H443" s="4" t="s">
        <v>326</v>
      </c>
      <c r="I443" s="4" t="s">
        <v>212</v>
      </c>
      <c r="J443" s="4" t="s">
        <v>204</v>
      </c>
      <c r="K443" s="4" t="s">
        <v>5810</v>
      </c>
      <c r="L443" s="4" t="s">
        <v>6017</v>
      </c>
      <c r="M443" s="4" t="s">
        <v>222</v>
      </c>
      <c r="N443" s="4" t="s">
        <v>486</v>
      </c>
      <c r="O443" s="4" t="s">
        <v>224</v>
      </c>
      <c r="P443" s="4">
        <v>42968310</v>
      </c>
      <c r="Q443" s="4">
        <v>42968310</v>
      </c>
      <c r="R443" s="4">
        <v>0</v>
      </c>
      <c r="S443" s="4" t="s">
        <v>216</v>
      </c>
      <c r="T443" s="3" t="s">
        <v>24</v>
      </c>
      <c r="U443" s="4" t="s">
        <v>24</v>
      </c>
      <c r="V443" s="4"/>
      <c r="W443" s="4" t="s">
        <v>24</v>
      </c>
      <c r="X443" s="4"/>
      <c r="Y443" s="4" t="s">
        <v>24</v>
      </c>
    </row>
    <row r="444" spans="1:25" ht="15.75" thickBot="1" x14ac:dyDescent="0.3">
      <c r="A444" s="1">
        <v>434</v>
      </c>
      <c r="B444" t="s">
        <v>4967</v>
      </c>
      <c r="C444" s="4" t="s">
        <v>26</v>
      </c>
      <c r="D444" s="4"/>
      <c r="E444" s="4" t="s">
        <v>5591</v>
      </c>
      <c r="F444" s="3">
        <v>44099</v>
      </c>
      <c r="G444" s="4" t="s">
        <v>210</v>
      </c>
      <c r="H444" s="4" t="s">
        <v>344</v>
      </c>
      <c r="I444" s="4" t="s">
        <v>212</v>
      </c>
      <c r="J444" s="4" t="s">
        <v>204</v>
      </c>
      <c r="K444" s="4" t="s">
        <v>5784</v>
      </c>
      <c r="L444" s="4" t="s">
        <v>6225</v>
      </c>
      <c r="M444" s="4" t="s">
        <v>222</v>
      </c>
      <c r="N444" s="4" t="s">
        <v>486</v>
      </c>
      <c r="O444" s="4" t="s">
        <v>224</v>
      </c>
      <c r="P444" s="4">
        <v>100000000</v>
      </c>
      <c r="Q444" s="4">
        <v>100000000</v>
      </c>
      <c r="R444" s="4">
        <v>0</v>
      </c>
      <c r="S444" s="4" t="s">
        <v>216</v>
      </c>
      <c r="T444" s="3" t="s">
        <v>24</v>
      </c>
      <c r="U444" s="4" t="s">
        <v>24</v>
      </c>
      <c r="V444" s="4"/>
      <c r="W444" s="4" t="s">
        <v>24</v>
      </c>
      <c r="X444" s="4"/>
      <c r="Y444" s="4" t="s">
        <v>24</v>
      </c>
    </row>
    <row r="445" spans="1:25" ht="15.75" thickBot="1" x14ac:dyDescent="0.3">
      <c r="A445" s="1">
        <v>435</v>
      </c>
      <c r="B445" t="s">
        <v>4968</v>
      </c>
      <c r="C445" s="4" t="s">
        <v>26</v>
      </c>
      <c r="D445" s="4"/>
      <c r="E445" s="4" t="s">
        <v>5592</v>
      </c>
      <c r="F445" s="3">
        <v>44123</v>
      </c>
      <c r="G445" s="4" t="s">
        <v>210</v>
      </c>
      <c r="H445" s="4" t="s">
        <v>344</v>
      </c>
      <c r="I445" s="4" t="s">
        <v>212</v>
      </c>
      <c r="J445" s="4" t="s">
        <v>204</v>
      </c>
      <c r="K445" s="4" t="s">
        <v>5784</v>
      </c>
      <c r="L445" s="4" t="s">
        <v>6226</v>
      </c>
      <c r="M445" s="4" t="s">
        <v>222</v>
      </c>
      <c r="N445" s="4" t="s">
        <v>486</v>
      </c>
      <c r="O445" s="4" t="s">
        <v>206</v>
      </c>
      <c r="P445" s="4">
        <v>414058000</v>
      </c>
      <c r="Q445" s="4">
        <v>414058000</v>
      </c>
      <c r="R445" s="4">
        <v>0</v>
      </c>
      <c r="S445" s="4" t="s">
        <v>216</v>
      </c>
      <c r="T445" s="3" t="s">
        <v>24</v>
      </c>
      <c r="U445" s="4" t="s">
        <v>24</v>
      </c>
      <c r="V445" s="4"/>
      <c r="W445" s="4" t="s">
        <v>24</v>
      </c>
      <c r="X445" s="4"/>
      <c r="Y445" s="4" t="s">
        <v>24</v>
      </c>
    </row>
    <row r="446" spans="1:25" ht="15.75" thickBot="1" x14ac:dyDescent="0.3">
      <c r="A446" s="1">
        <v>436</v>
      </c>
      <c r="B446" t="s">
        <v>4969</v>
      </c>
      <c r="C446" s="4" t="s">
        <v>26</v>
      </c>
      <c r="D446" s="4"/>
      <c r="E446" s="4" t="s">
        <v>5593</v>
      </c>
      <c r="F446" s="3">
        <v>43887</v>
      </c>
      <c r="G446" s="4" t="s">
        <v>210</v>
      </c>
      <c r="H446" s="4" t="s">
        <v>344</v>
      </c>
      <c r="I446" s="4" t="s">
        <v>212</v>
      </c>
      <c r="J446" s="4" t="s">
        <v>213</v>
      </c>
      <c r="K446" s="4" t="s">
        <v>6039</v>
      </c>
      <c r="L446" s="4" t="s">
        <v>6227</v>
      </c>
      <c r="M446" s="4" t="s">
        <v>222</v>
      </c>
      <c r="N446" s="4" t="s">
        <v>486</v>
      </c>
      <c r="O446" s="4" t="s">
        <v>224</v>
      </c>
      <c r="P446" s="4">
        <v>30000000</v>
      </c>
      <c r="Q446" s="4">
        <v>30000000</v>
      </c>
      <c r="R446" s="4">
        <v>0</v>
      </c>
      <c r="S446" s="4" t="s">
        <v>216</v>
      </c>
      <c r="T446" s="3" t="s">
        <v>24</v>
      </c>
      <c r="U446" s="4" t="s">
        <v>24</v>
      </c>
      <c r="V446" s="4"/>
      <c r="W446" s="4" t="s">
        <v>24</v>
      </c>
      <c r="X446" s="4"/>
      <c r="Y446" s="4" t="s">
        <v>24</v>
      </c>
    </row>
    <row r="447" spans="1:25" ht="15.75" thickBot="1" x14ac:dyDescent="0.3">
      <c r="A447" s="1">
        <v>437</v>
      </c>
      <c r="B447" t="s">
        <v>4970</v>
      </c>
      <c r="C447" s="4" t="s">
        <v>26</v>
      </c>
      <c r="D447" s="4"/>
      <c r="E447" s="4" t="s">
        <v>5594</v>
      </c>
      <c r="F447" s="3">
        <v>44118</v>
      </c>
      <c r="G447" s="4" t="s">
        <v>210</v>
      </c>
      <c r="H447" s="4" t="s">
        <v>344</v>
      </c>
      <c r="I447" s="4" t="s">
        <v>212</v>
      </c>
      <c r="J447" s="4" t="s">
        <v>204</v>
      </c>
      <c r="K447" s="4" t="s">
        <v>6145</v>
      </c>
      <c r="L447" s="4" t="s">
        <v>6228</v>
      </c>
      <c r="M447" s="4" t="s">
        <v>222</v>
      </c>
      <c r="N447" s="4" t="s">
        <v>486</v>
      </c>
      <c r="O447" s="4" t="s">
        <v>224</v>
      </c>
      <c r="P447" s="4">
        <v>420000000</v>
      </c>
      <c r="Q447" s="4">
        <v>420000000</v>
      </c>
      <c r="R447" s="4">
        <v>0</v>
      </c>
      <c r="S447" s="4" t="s">
        <v>216</v>
      </c>
      <c r="T447" s="3" t="s">
        <v>24</v>
      </c>
      <c r="U447" s="4" t="s">
        <v>24</v>
      </c>
      <c r="V447" s="4"/>
      <c r="W447" s="4" t="s">
        <v>24</v>
      </c>
      <c r="X447" s="4"/>
      <c r="Y447" s="4" t="s">
        <v>24</v>
      </c>
    </row>
    <row r="448" spans="1:25" ht="15.75" thickBot="1" x14ac:dyDescent="0.3">
      <c r="A448" s="1">
        <v>438</v>
      </c>
      <c r="B448" t="s">
        <v>4971</v>
      </c>
      <c r="C448" s="4" t="s">
        <v>26</v>
      </c>
      <c r="D448" s="4"/>
      <c r="E448" s="4" t="s">
        <v>5595</v>
      </c>
      <c r="F448" s="3">
        <v>44720</v>
      </c>
      <c r="G448" s="4" t="s">
        <v>210</v>
      </c>
      <c r="H448" s="4" t="s">
        <v>344</v>
      </c>
      <c r="I448" s="4" t="s">
        <v>212</v>
      </c>
      <c r="J448" s="4" t="s">
        <v>213</v>
      </c>
      <c r="K448" s="4" t="s">
        <v>6081</v>
      </c>
      <c r="L448" s="4" t="s">
        <v>6229</v>
      </c>
      <c r="M448" s="4" t="s">
        <v>222</v>
      </c>
      <c r="N448" s="4" t="s">
        <v>486</v>
      </c>
      <c r="O448" s="4" t="s">
        <v>224</v>
      </c>
      <c r="P448" s="4">
        <v>92400000</v>
      </c>
      <c r="Q448" s="4">
        <v>92400000</v>
      </c>
      <c r="R448" s="4">
        <v>0</v>
      </c>
      <c r="S448" s="4" t="s">
        <v>216</v>
      </c>
      <c r="T448" s="3" t="s">
        <v>24</v>
      </c>
      <c r="U448" s="4" t="s">
        <v>24</v>
      </c>
      <c r="V448" s="4"/>
      <c r="W448" s="4" t="s">
        <v>24</v>
      </c>
      <c r="X448" s="4"/>
      <c r="Y448" s="4" t="s">
        <v>24</v>
      </c>
    </row>
    <row r="449" spans="1:25" ht="15.75" thickBot="1" x14ac:dyDescent="0.3">
      <c r="A449" s="1">
        <v>439</v>
      </c>
      <c r="B449" t="s">
        <v>4972</v>
      </c>
      <c r="C449" s="4" t="s">
        <v>26</v>
      </c>
      <c r="D449" s="4"/>
      <c r="E449" s="4" t="s">
        <v>5596</v>
      </c>
      <c r="F449" s="3">
        <v>44021</v>
      </c>
      <c r="G449" s="4" t="s">
        <v>210</v>
      </c>
      <c r="H449" s="4" t="s">
        <v>344</v>
      </c>
      <c r="I449" s="4" t="s">
        <v>212</v>
      </c>
      <c r="J449" s="4" t="s">
        <v>213</v>
      </c>
      <c r="K449" s="4" t="s">
        <v>6039</v>
      </c>
      <c r="L449" s="4" t="s">
        <v>6230</v>
      </c>
      <c r="M449" s="4" t="s">
        <v>222</v>
      </c>
      <c r="N449" s="4" t="s">
        <v>486</v>
      </c>
      <c r="O449" s="4" t="s">
        <v>224</v>
      </c>
      <c r="P449" s="4">
        <v>63000000</v>
      </c>
      <c r="Q449" s="4">
        <v>63000000</v>
      </c>
      <c r="R449" s="4">
        <v>0</v>
      </c>
      <c r="S449" s="4" t="s">
        <v>216</v>
      </c>
      <c r="T449" s="3" t="s">
        <v>24</v>
      </c>
      <c r="U449" s="4" t="s">
        <v>24</v>
      </c>
      <c r="V449" s="4"/>
      <c r="W449" s="4" t="s">
        <v>24</v>
      </c>
      <c r="X449" s="4"/>
      <c r="Y449" s="4" t="s">
        <v>24</v>
      </c>
    </row>
    <row r="450" spans="1:25" ht="15.75" thickBot="1" x14ac:dyDescent="0.3">
      <c r="A450" s="1">
        <v>440</v>
      </c>
      <c r="B450" t="s">
        <v>4973</v>
      </c>
      <c r="C450" s="4" t="s">
        <v>26</v>
      </c>
      <c r="D450" s="4"/>
      <c r="E450" s="4" t="s">
        <v>5597</v>
      </c>
      <c r="F450" s="3">
        <v>44132</v>
      </c>
      <c r="G450" s="4" t="s">
        <v>210</v>
      </c>
      <c r="H450" s="4" t="s">
        <v>344</v>
      </c>
      <c r="I450" s="4" t="s">
        <v>212</v>
      </c>
      <c r="J450" s="4" t="s">
        <v>204</v>
      </c>
      <c r="K450" s="4" t="s">
        <v>5966</v>
      </c>
      <c r="L450" s="4" t="s">
        <v>6231</v>
      </c>
      <c r="M450" s="4" t="s">
        <v>222</v>
      </c>
      <c r="N450" s="4" t="s">
        <v>486</v>
      </c>
      <c r="O450" s="4" t="s">
        <v>224</v>
      </c>
      <c r="P450" s="4">
        <v>155835893</v>
      </c>
      <c r="Q450" s="4">
        <v>155835893</v>
      </c>
      <c r="R450" s="4">
        <v>0</v>
      </c>
      <c r="S450" s="4" t="s">
        <v>216</v>
      </c>
      <c r="T450" s="3" t="s">
        <v>24</v>
      </c>
      <c r="U450" s="4" t="s">
        <v>24</v>
      </c>
      <c r="V450" s="4"/>
      <c r="W450" s="4" t="s">
        <v>24</v>
      </c>
      <c r="X450" s="4"/>
      <c r="Y450" s="4" t="s">
        <v>24</v>
      </c>
    </row>
    <row r="451" spans="1:25" ht="15.75" thickBot="1" x14ac:dyDescent="0.3">
      <c r="A451" s="1">
        <v>441</v>
      </c>
      <c r="B451" t="s">
        <v>4974</v>
      </c>
      <c r="C451" s="4" t="s">
        <v>26</v>
      </c>
      <c r="D451" s="4"/>
      <c r="E451" s="4" t="s">
        <v>5598</v>
      </c>
      <c r="F451" s="3">
        <v>44126</v>
      </c>
      <c r="G451" s="4" t="s">
        <v>210</v>
      </c>
      <c r="H451" s="4" t="s">
        <v>344</v>
      </c>
      <c r="I451" s="4" t="s">
        <v>212</v>
      </c>
      <c r="J451" s="4" t="s">
        <v>204</v>
      </c>
      <c r="K451" s="4" t="s">
        <v>5784</v>
      </c>
      <c r="L451" s="4" t="s">
        <v>6232</v>
      </c>
      <c r="M451" s="4" t="s">
        <v>222</v>
      </c>
      <c r="N451" s="4" t="s">
        <v>486</v>
      </c>
      <c r="O451" s="4" t="s">
        <v>224</v>
      </c>
      <c r="P451" s="4">
        <v>1140000000</v>
      </c>
      <c r="Q451" s="4">
        <v>1140000000</v>
      </c>
      <c r="R451" s="4">
        <v>0</v>
      </c>
      <c r="S451" s="4" t="s">
        <v>216</v>
      </c>
      <c r="T451" s="3" t="s">
        <v>24</v>
      </c>
      <c r="U451" s="4" t="s">
        <v>24</v>
      </c>
      <c r="V451" s="4"/>
      <c r="W451" s="4" t="s">
        <v>24</v>
      </c>
      <c r="X451" s="4"/>
      <c r="Y451" s="4" t="s">
        <v>24</v>
      </c>
    </row>
    <row r="452" spans="1:25" ht="15.75" thickBot="1" x14ac:dyDescent="0.3">
      <c r="A452" s="1">
        <v>442</v>
      </c>
      <c r="B452" t="s">
        <v>4975</v>
      </c>
      <c r="C452" s="4" t="s">
        <v>26</v>
      </c>
      <c r="D452" s="4"/>
      <c r="E452" s="4" t="s">
        <v>5599</v>
      </c>
      <c r="F452" s="3">
        <v>43882</v>
      </c>
      <c r="G452" s="4" t="s">
        <v>210</v>
      </c>
      <c r="H452" s="4" t="s">
        <v>344</v>
      </c>
      <c r="I452" s="4" t="s">
        <v>212</v>
      </c>
      <c r="J452" s="4" t="s">
        <v>204</v>
      </c>
      <c r="K452" s="4" t="s">
        <v>6145</v>
      </c>
      <c r="L452" s="4" t="s">
        <v>6233</v>
      </c>
      <c r="M452" s="4" t="s">
        <v>222</v>
      </c>
      <c r="N452" s="4" t="s">
        <v>486</v>
      </c>
      <c r="O452" s="4" t="s">
        <v>235</v>
      </c>
      <c r="P452" s="4">
        <v>150000000</v>
      </c>
      <c r="Q452" s="4">
        <v>150000000</v>
      </c>
      <c r="R452" s="4">
        <v>0</v>
      </c>
      <c r="S452" s="4" t="s">
        <v>216</v>
      </c>
      <c r="T452" s="3" t="s">
        <v>24</v>
      </c>
      <c r="U452" s="4" t="s">
        <v>24</v>
      </c>
      <c r="V452" s="4"/>
      <c r="W452" s="4" t="s">
        <v>24</v>
      </c>
      <c r="X452" s="4"/>
      <c r="Y452" s="4" t="s">
        <v>24</v>
      </c>
    </row>
    <row r="453" spans="1:25" ht="15.75" thickBot="1" x14ac:dyDescent="0.3">
      <c r="A453" s="1">
        <v>443</v>
      </c>
      <c r="B453" t="s">
        <v>4976</v>
      </c>
      <c r="C453" s="4" t="s">
        <v>26</v>
      </c>
      <c r="D453" s="4"/>
      <c r="E453" s="4" t="s">
        <v>5600</v>
      </c>
      <c r="F453" s="3">
        <v>43902</v>
      </c>
      <c r="G453" s="4" t="s">
        <v>210</v>
      </c>
      <c r="H453" s="4" t="s">
        <v>344</v>
      </c>
      <c r="I453" s="4" t="s">
        <v>212</v>
      </c>
      <c r="J453" s="4" t="s">
        <v>213</v>
      </c>
      <c r="K453" s="4" t="s">
        <v>6081</v>
      </c>
      <c r="L453" s="4" t="s">
        <v>6234</v>
      </c>
      <c r="M453" s="4" t="s">
        <v>222</v>
      </c>
      <c r="N453" s="4" t="s">
        <v>486</v>
      </c>
      <c r="O453" s="4" t="s">
        <v>235</v>
      </c>
      <c r="P453" s="4">
        <v>129327467</v>
      </c>
      <c r="Q453" s="4">
        <v>129327467</v>
      </c>
      <c r="R453" s="4">
        <v>0</v>
      </c>
      <c r="S453" s="4" t="s">
        <v>216</v>
      </c>
      <c r="T453" s="3" t="s">
        <v>24</v>
      </c>
      <c r="U453" s="4" t="s">
        <v>24</v>
      </c>
      <c r="V453" s="4"/>
      <c r="W453" s="4" t="s">
        <v>24</v>
      </c>
      <c r="X453" s="4"/>
      <c r="Y453" s="4" t="s">
        <v>24</v>
      </c>
    </row>
    <row r="454" spans="1:25" ht="15.75" thickBot="1" x14ac:dyDescent="0.3">
      <c r="A454" s="1">
        <v>444</v>
      </c>
      <c r="B454" t="s">
        <v>4977</v>
      </c>
      <c r="C454" s="4" t="s">
        <v>26</v>
      </c>
      <c r="D454" s="4"/>
      <c r="E454" s="4" t="s">
        <v>5601</v>
      </c>
      <c r="F454" s="3">
        <v>44168</v>
      </c>
      <c r="G454" s="4" t="s">
        <v>210</v>
      </c>
      <c r="H454" s="4" t="s">
        <v>326</v>
      </c>
      <c r="I454" s="4" t="s">
        <v>212</v>
      </c>
      <c r="J454" s="4" t="s">
        <v>204</v>
      </c>
      <c r="K454" s="4" t="s">
        <v>6145</v>
      </c>
      <c r="L454" s="4" t="s">
        <v>6235</v>
      </c>
      <c r="M454" s="4" t="s">
        <v>281</v>
      </c>
      <c r="N454" s="4" t="s">
        <v>1132</v>
      </c>
      <c r="O454" s="4" t="s">
        <v>206</v>
      </c>
      <c r="P454" s="4">
        <v>71628720</v>
      </c>
      <c r="Q454" s="4">
        <v>71628720</v>
      </c>
      <c r="R454" s="4">
        <v>0</v>
      </c>
      <c r="S454" s="4" t="s">
        <v>216</v>
      </c>
      <c r="T454" s="3" t="s">
        <v>24</v>
      </c>
      <c r="U454" s="4" t="s">
        <v>24</v>
      </c>
      <c r="V454" s="4"/>
      <c r="W454" s="4" t="s">
        <v>24</v>
      </c>
      <c r="X454" s="4"/>
      <c r="Y454" s="4" t="s">
        <v>24</v>
      </c>
    </row>
    <row r="455" spans="1:25" ht="15.75" thickBot="1" x14ac:dyDescent="0.3">
      <c r="A455" s="1">
        <v>445</v>
      </c>
      <c r="B455" t="s">
        <v>4978</v>
      </c>
      <c r="C455" s="4" t="s">
        <v>26</v>
      </c>
      <c r="D455" s="4"/>
      <c r="E455" s="4" t="s">
        <v>5602</v>
      </c>
      <c r="F455" s="3">
        <v>44181</v>
      </c>
      <c r="G455" s="4" t="s">
        <v>210</v>
      </c>
      <c r="H455" s="4" t="s">
        <v>326</v>
      </c>
      <c r="I455" s="4" t="s">
        <v>212</v>
      </c>
      <c r="J455" s="4" t="s">
        <v>204</v>
      </c>
      <c r="K455" s="4" t="s">
        <v>5810</v>
      </c>
      <c r="L455" s="4" t="s">
        <v>6236</v>
      </c>
      <c r="M455" s="4" t="s">
        <v>290</v>
      </c>
      <c r="N455" s="4" t="s">
        <v>1201</v>
      </c>
      <c r="O455" s="4" t="s">
        <v>206</v>
      </c>
      <c r="P455" s="4">
        <v>6624928</v>
      </c>
      <c r="Q455" s="4">
        <v>6624928</v>
      </c>
      <c r="R455" s="4">
        <v>0</v>
      </c>
      <c r="S455" s="4" t="s">
        <v>216</v>
      </c>
      <c r="T455" s="3" t="s">
        <v>24</v>
      </c>
      <c r="U455" s="4" t="s">
        <v>24</v>
      </c>
      <c r="V455" s="4"/>
      <c r="W455" s="4" t="s">
        <v>24</v>
      </c>
      <c r="X455" s="4"/>
      <c r="Y455" s="4" t="s">
        <v>24</v>
      </c>
    </row>
    <row r="456" spans="1:25" ht="15.75" thickBot="1" x14ac:dyDescent="0.3">
      <c r="A456" s="1">
        <v>446</v>
      </c>
      <c r="B456" t="s">
        <v>4979</v>
      </c>
      <c r="C456" s="4" t="s">
        <v>26</v>
      </c>
      <c r="D456" s="4"/>
      <c r="E456" s="4" t="s">
        <v>5603</v>
      </c>
      <c r="F456" s="3">
        <v>44230</v>
      </c>
      <c r="G456" s="4" t="s">
        <v>210</v>
      </c>
      <c r="H456" s="4" t="s">
        <v>344</v>
      </c>
      <c r="I456" s="4" t="s">
        <v>212</v>
      </c>
      <c r="J456" s="4" t="s">
        <v>204</v>
      </c>
      <c r="K456" s="4" t="s">
        <v>6145</v>
      </c>
      <c r="L456" s="4" t="s">
        <v>6237</v>
      </c>
      <c r="M456" s="4" t="s">
        <v>222</v>
      </c>
      <c r="N456" s="4" t="s">
        <v>486</v>
      </c>
      <c r="O456" s="4" t="s">
        <v>235</v>
      </c>
      <c r="P456" s="4">
        <v>1293546746</v>
      </c>
      <c r="Q456" s="4">
        <v>1293546746</v>
      </c>
      <c r="R456" s="4">
        <v>1598940632</v>
      </c>
      <c r="S456" s="4" t="s">
        <v>216</v>
      </c>
      <c r="T456" s="3" t="s">
        <v>24</v>
      </c>
      <c r="U456" s="4" t="s">
        <v>24</v>
      </c>
      <c r="V456" s="4"/>
      <c r="W456" s="4" t="s">
        <v>24</v>
      </c>
      <c r="X456" s="4"/>
      <c r="Y456" s="4" t="s">
        <v>24</v>
      </c>
    </row>
    <row r="457" spans="1:25" ht="15.75" thickBot="1" x14ac:dyDescent="0.3">
      <c r="A457" s="1">
        <v>447</v>
      </c>
      <c r="B457" t="s">
        <v>4980</v>
      </c>
      <c r="C457" s="4" t="s">
        <v>26</v>
      </c>
      <c r="D457" s="4"/>
      <c r="E457" s="4" t="s">
        <v>5604</v>
      </c>
      <c r="F457" s="3">
        <v>44246</v>
      </c>
      <c r="G457" s="4" t="s">
        <v>210</v>
      </c>
      <c r="H457" s="4" t="s">
        <v>326</v>
      </c>
      <c r="I457" s="4" t="s">
        <v>212</v>
      </c>
      <c r="J457" s="4" t="s">
        <v>204</v>
      </c>
      <c r="K457" s="4" t="s">
        <v>5810</v>
      </c>
      <c r="L457" s="4" t="s">
        <v>6238</v>
      </c>
      <c r="M457" s="4" t="s">
        <v>222</v>
      </c>
      <c r="N457" s="4" t="s">
        <v>486</v>
      </c>
      <c r="O457" s="4" t="s">
        <v>224</v>
      </c>
      <c r="P457" s="4">
        <v>0</v>
      </c>
      <c r="Q457" s="4">
        <v>0</v>
      </c>
      <c r="R457" s="4">
        <v>0</v>
      </c>
      <c r="S457" s="4" t="s">
        <v>216</v>
      </c>
      <c r="T457" s="3" t="s">
        <v>24</v>
      </c>
      <c r="U457" s="4" t="s">
        <v>24</v>
      </c>
      <c r="V457" s="4"/>
      <c r="W457" s="4" t="s">
        <v>24</v>
      </c>
      <c r="X457" s="4"/>
      <c r="Y457" s="4" t="s">
        <v>24</v>
      </c>
    </row>
    <row r="458" spans="1:25" ht="15.75" thickBot="1" x14ac:dyDescent="0.3">
      <c r="A458" s="1">
        <v>448</v>
      </c>
      <c r="B458" t="s">
        <v>4981</v>
      </c>
      <c r="C458" s="4" t="s">
        <v>26</v>
      </c>
      <c r="D458" s="4"/>
      <c r="E458" s="4" t="s">
        <v>5605</v>
      </c>
      <c r="F458" s="3">
        <v>44238</v>
      </c>
      <c r="G458" s="4" t="s">
        <v>210</v>
      </c>
      <c r="H458" s="4" t="s">
        <v>344</v>
      </c>
      <c r="I458" s="4" t="s">
        <v>212</v>
      </c>
      <c r="J458" s="4" t="s">
        <v>213</v>
      </c>
      <c r="K458" s="4" t="s">
        <v>6081</v>
      </c>
      <c r="L458" s="4" t="s">
        <v>6239</v>
      </c>
      <c r="M458" s="4" t="s">
        <v>222</v>
      </c>
      <c r="N458" s="4" t="s">
        <v>486</v>
      </c>
      <c r="O458" s="4" t="s">
        <v>224</v>
      </c>
      <c r="P458" s="4">
        <v>38378507</v>
      </c>
      <c r="Q458" s="4">
        <v>38378507</v>
      </c>
      <c r="R458" s="4">
        <v>0</v>
      </c>
      <c r="S458" s="4" t="s">
        <v>216</v>
      </c>
      <c r="T458" s="3" t="s">
        <v>24</v>
      </c>
      <c r="U458" s="4" t="s">
        <v>24</v>
      </c>
      <c r="V458" s="4"/>
      <c r="W458" s="4" t="s">
        <v>24</v>
      </c>
      <c r="X458" s="4"/>
      <c r="Y458" s="4" t="s">
        <v>24</v>
      </c>
    </row>
    <row r="459" spans="1:25" ht="15.75" thickBot="1" x14ac:dyDescent="0.3">
      <c r="A459" s="1">
        <v>449</v>
      </c>
      <c r="B459" t="s">
        <v>4982</v>
      </c>
      <c r="C459" s="4" t="s">
        <v>26</v>
      </c>
      <c r="D459" s="4"/>
      <c r="E459" s="4" t="s">
        <v>5606</v>
      </c>
      <c r="F459" s="3">
        <v>44239</v>
      </c>
      <c r="G459" s="4" t="s">
        <v>210</v>
      </c>
      <c r="H459" s="4" t="s">
        <v>344</v>
      </c>
      <c r="I459" s="4" t="s">
        <v>212</v>
      </c>
      <c r="J459" s="4" t="s">
        <v>204</v>
      </c>
      <c r="K459" s="4" t="s">
        <v>6145</v>
      </c>
      <c r="L459" s="4" t="s">
        <v>6240</v>
      </c>
      <c r="M459" s="4" t="s">
        <v>222</v>
      </c>
      <c r="N459" s="4" t="s">
        <v>486</v>
      </c>
      <c r="O459" s="4" t="s">
        <v>224</v>
      </c>
      <c r="P459" s="4">
        <v>864741878</v>
      </c>
      <c r="Q459" s="4">
        <v>864741878</v>
      </c>
      <c r="R459" s="4">
        <v>0</v>
      </c>
      <c r="S459" s="4" t="s">
        <v>216</v>
      </c>
      <c r="T459" s="3" t="s">
        <v>24</v>
      </c>
      <c r="U459" s="4" t="s">
        <v>24</v>
      </c>
      <c r="V459" s="4"/>
      <c r="W459" s="4" t="s">
        <v>24</v>
      </c>
      <c r="X459" s="4"/>
      <c r="Y459" s="4" t="s">
        <v>24</v>
      </c>
    </row>
    <row r="460" spans="1:25" ht="15.75" thickBot="1" x14ac:dyDescent="0.3">
      <c r="A460" s="1">
        <v>450</v>
      </c>
      <c r="B460" t="s">
        <v>4983</v>
      </c>
      <c r="C460" s="4" t="s">
        <v>26</v>
      </c>
      <c r="D460" s="4"/>
      <c r="E460" s="4" t="s">
        <v>5607</v>
      </c>
      <c r="F460" s="3">
        <v>44242</v>
      </c>
      <c r="G460" s="4" t="s">
        <v>210</v>
      </c>
      <c r="H460" s="4" t="s">
        <v>344</v>
      </c>
      <c r="I460" s="4" t="s">
        <v>212</v>
      </c>
      <c r="J460" s="4" t="s">
        <v>213</v>
      </c>
      <c r="K460" s="4" t="s">
        <v>6039</v>
      </c>
      <c r="L460" s="4" t="s">
        <v>6241</v>
      </c>
      <c r="M460" s="4" t="s">
        <v>222</v>
      </c>
      <c r="N460" s="4" t="s">
        <v>486</v>
      </c>
      <c r="O460" s="4" t="s">
        <v>224</v>
      </c>
      <c r="P460" s="4">
        <v>302788669</v>
      </c>
      <c r="Q460" s="4">
        <v>302788669</v>
      </c>
      <c r="R460" s="4">
        <v>0</v>
      </c>
      <c r="S460" s="4" t="s">
        <v>216</v>
      </c>
      <c r="T460" s="3" t="s">
        <v>24</v>
      </c>
      <c r="U460" s="4" t="s">
        <v>24</v>
      </c>
      <c r="V460" s="4"/>
      <c r="W460" s="4" t="s">
        <v>24</v>
      </c>
      <c r="X460" s="4"/>
      <c r="Y460" s="4" t="s">
        <v>24</v>
      </c>
    </row>
    <row r="461" spans="1:25" ht="15.75" thickBot="1" x14ac:dyDescent="0.3">
      <c r="A461" s="1">
        <v>451</v>
      </c>
      <c r="B461" t="s">
        <v>4984</v>
      </c>
      <c r="C461" s="4" t="s">
        <v>26</v>
      </c>
      <c r="D461" s="4"/>
      <c r="E461" s="4" t="s">
        <v>5608</v>
      </c>
      <c r="F461" s="3">
        <v>43812</v>
      </c>
      <c r="G461" s="4" t="s">
        <v>210</v>
      </c>
      <c r="H461" s="4" t="s">
        <v>344</v>
      </c>
      <c r="I461" s="4" t="s">
        <v>212</v>
      </c>
      <c r="J461" s="4" t="s">
        <v>213</v>
      </c>
      <c r="K461" s="4" t="s">
        <v>6081</v>
      </c>
      <c r="L461" s="4" t="s">
        <v>6242</v>
      </c>
      <c r="M461" s="4" t="s">
        <v>222</v>
      </c>
      <c r="N461" s="4" t="s">
        <v>486</v>
      </c>
      <c r="O461" s="4" t="s">
        <v>224</v>
      </c>
      <c r="P461" s="4">
        <v>128080711</v>
      </c>
      <c r="Q461" s="4">
        <v>128080711</v>
      </c>
      <c r="R461" s="4">
        <v>0</v>
      </c>
      <c r="S461" s="4" t="s">
        <v>216</v>
      </c>
      <c r="T461" s="3" t="s">
        <v>24</v>
      </c>
      <c r="U461" s="4" t="s">
        <v>24</v>
      </c>
      <c r="V461" s="4"/>
      <c r="W461" s="4" t="s">
        <v>24</v>
      </c>
      <c r="X461" s="4"/>
      <c r="Y461" s="4" t="s">
        <v>24</v>
      </c>
    </row>
    <row r="462" spans="1:25" ht="15.75" thickBot="1" x14ac:dyDescent="0.3">
      <c r="A462" s="1">
        <v>452</v>
      </c>
      <c r="B462" t="s">
        <v>4985</v>
      </c>
      <c r="C462" s="4" t="s">
        <v>26</v>
      </c>
      <c r="D462" s="4"/>
      <c r="E462" s="4" t="s">
        <v>5609</v>
      </c>
      <c r="F462" s="3">
        <v>44245</v>
      </c>
      <c r="G462" s="4" t="s">
        <v>210</v>
      </c>
      <c r="H462" s="4" t="s">
        <v>326</v>
      </c>
      <c r="I462" s="4" t="s">
        <v>212</v>
      </c>
      <c r="J462" s="4" t="s">
        <v>204</v>
      </c>
      <c r="K462" s="4" t="s">
        <v>5821</v>
      </c>
      <c r="L462" s="4" t="s">
        <v>6243</v>
      </c>
      <c r="M462" s="4" t="s">
        <v>298</v>
      </c>
      <c r="N462" s="4" t="s">
        <v>1364</v>
      </c>
      <c r="O462" s="4" t="s">
        <v>235</v>
      </c>
      <c r="P462" s="4">
        <v>4968696</v>
      </c>
      <c r="Q462" s="4">
        <v>4968696</v>
      </c>
      <c r="R462" s="4">
        <v>6310774</v>
      </c>
      <c r="S462" s="4" t="s">
        <v>216</v>
      </c>
      <c r="T462" s="3" t="s">
        <v>24</v>
      </c>
      <c r="U462" s="4" t="s">
        <v>24</v>
      </c>
      <c r="V462" s="4"/>
      <c r="W462" s="4" t="s">
        <v>24</v>
      </c>
      <c r="X462" s="4"/>
      <c r="Y462" s="4" t="s">
        <v>24</v>
      </c>
    </row>
    <row r="463" spans="1:25" ht="15.75" thickBot="1" x14ac:dyDescent="0.3">
      <c r="A463" s="1">
        <v>453</v>
      </c>
      <c r="B463" t="s">
        <v>4986</v>
      </c>
      <c r="C463" s="4" t="s">
        <v>26</v>
      </c>
      <c r="D463" s="4"/>
      <c r="E463" s="4" t="s">
        <v>5610</v>
      </c>
      <c r="F463" s="3">
        <v>44278</v>
      </c>
      <c r="G463" s="4" t="s">
        <v>210</v>
      </c>
      <c r="H463" s="4" t="s">
        <v>344</v>
      </c>
      <c r="I463" s="4" t="s">
        <v>212</v>
      </c>
      <c r="J463" s="4" t="s">
        <v>204</v>
      </c>
      <c r="K463" s="4" t="s">
        <v>5782</v>
      </c>
      <c r="L463" s="4" t="s">
        <v>6244</v>
      </c>
      <c r="M463" s="4" t="s">
        <v>205</v>
      </c>
      <c r="N463" s="4" t="s">
        <v>321</v>
      </c>
      <c r="O463" s="4" t="s">
        <v>235</v>
      </c>
      <c r="P463" s="4">
        <v>991209401</v>
      </c>
      <c r="Q463" s="4">
        <v>991209401</v>
      </c>
      <c r="R463" s="4">
        <v>0</v>
      </c>
      <c r="S463" s="4" t="s">
        <v>216</v>
      </c>
      <c r="T463" s="3" t="s">
        <v>24</v>
      </c>
      <c r="U463" s="4" t="s">
        <v>24</v>
      </c>
      <c r="V463" s="4"/>
      <c r="W463" s="4" t="s">
        <v>24</v>
      </c>
      <c r="X463" s="4"/>
      <c r="Y463" s="4" t="s">
        <v>24</v>
      </c>
    </row>
    <row r="464" spans="1:25" ht="15.75" thickBot="1" x14ac:dyDescent="0.3">
      <c r="A464" s="1">
        <v>454</v>
      </c>
      <c r="B464" t="s">
        <v>4987</v>
      </c>
      <c r="C464" s="4" t="s">
        <v>26</v>
      </c>
      <c r="D464" s="4"/>
      <c r="E464" s="4" t="s">
        <v>5611</v>
      </c>
      <c r="F464" s="3">
        <v>44242</v>
      </c>
      <c r="G464" s="4" t="s">
        <v>210</v>
      </c>
      <c r="H464" s="4" t="s">
        <v>344</v>
      </c>
      <c r="I464" s="4" t="s">
        <v>212</v>
      </c>
      <c r="J464" s="4" t="s">
        <v>204</v>
      </c>
      <c r="K464" s="4" t="s">
        <v>5810</v>
      </c>
      <c r="L464" s="4" t="s">
        <v>6245</v>
      </c>
      <c r="M464" s="4" t="s">
        <v>222</v>
      </c>
      <c r="N464" s="4" t="s">
        <v>486</v>
      </c>
      <c r="O464" s="4" t="s">
        <v>235</v>
      </c>
      <c r="P464" s="4">
        <v>94825570</v>
      </c>
      <c r="Q464" s="4">
        <v>94825570</v>
      </c>
      <c r="R464" s="4">
        <v>0</v>
      </c>
      <c r="S464" s="4" t="s">
        <v>216</v>
      </c>
      <c r="T464" s="3" t="s">
        <v>24</v>
      </c>
      <c r="U464" s="4" t="s">
        <v>24</v>
      </c>
      <c r="V464" s="4"/>
      <c r="W464" s="4" t="s">
        <v>24</v>
      </c>
      <c r="X464" s="4"/>
      <c r="Y464" s="4" t="s">
        <v>24</v>
      </c>
    </row>
    <row r="465" spans="1:25" ht="15.75" thickBot="1" x14ac:dyDescent="0.3">
      <c r="A465" s="1">
        <v>455</v>
      </c>
      <c r="B465" t="s">
        <v>4988</v>
      </c>
      <c r="C465" s="4" t="s">
        <v>26</v>
      </c>
      <c r="D465" s="4"/>
      <c r="E465" s="4" t="s">
        <v>5612</v>
      </c>
      <c r="F465" s="3">
        <v>44280</v>
      </c>
      <c r="G465" s="4" t="s">
        <v>210</v>
      </c>
      <c r="H465" s="4" t="s">
        <v>344</v>
      </c>
      <c r="I465" s="4" t="s">
        <v>212</v>
      </c>
      <c r="J465" s="4" t="s">
        <v>204</v>
      </c>
      <c r="K465" s="4" t="s">
        <v>5810</v>
      </c>
      <c r="L465" s="4" t="s">
        <v>6246</v>
      </c>
      <c r="M465" s="4" t="s">
        <v>298</v>
      </c>
      <c r="N465" s="4" t="s">
        <v>1364</v>
      </c>
      <c r="O465" s="4" t="s">
        <v>224</v>
      </c>
      <c r="P465" s="4">
        <v>49344745</v>
      </c>
      <c r="Q465" s="4">
        <v>49344745</v>
      </c>
      <c r="R465" s="4">
        <v>0</v>
      </c>
      <c r="S465" s="4" t="s">
        <v>216</v>
      </c>
      <c r="T465" s="3" t="s">
        <v>24</v>
      </c>
      <c r="U465" s="4" t="s">
        <v>24</v>
      </c>
      <c r="V465" s="4"/>
      <c r="W465" s="4" t="s">
        <v>24</v>
      </c>
      <c r="X465" s="4"/>
      <c r="Y465" s="4" t="s">
        <v>24</v>
      </c>
    </row>
    <row r="466" spans="1:25" ht="15.75" thickBot="1" x14ac:dyDescent="0.3">
      <c r="A466" s="1">
        <v>456</v>
      </c>
      <c r="B466" t="s">
        <v>4989</v>
      </c>
      <c r="C466" s="4" t="s">
        <v>26</v>
      </c>
      <c r="D466" s="4"/>
      <c r="E466" s="4" t="s">
        <v>5613</v>
      </c>
      <c r="F466" s="3">
        <v>43810</v>
      </c>
      <c r="G466" s="4" t="s">
        <v>210</v>
      </c>
      <c r="H466" s="4" t="s">
        <v>344</v>
      </c>
      <c r="I466" s="4" t="s">
        <v>212</v>
      </c>
      <c r="J466" s="4" t="s">
        <v>204</v>
      </c>
      <c r="K466" s="4" t="s">
        <v>6145</v>
      </c>
      <c r="L466" s="4" t="s">
        <v>6247</v>
      </c>
      <c r="M466" s="4" t="s">
        <v>222</v>
      </c>
      <c r="N466" s="4" t="s">
        <v>486</v>
      </c>
      <c r="O466" s="4" t="s">
        <v>224</v>
      </c>
      <c r="P466" s="4">
        <v>2454041800</v>
      </c>
      <c r="Q466" s="4">
        <v>2454041800</v>
      </c>
      <c r="R466" s="4">
        <v>0</v>
      </c>
      <c r="S466" s="4" t="s">
        <v>216</v>
      </c>
      <c r="T466" s="3" t="s">
        <v>24</v>
      </c>
      <c r="U466" s="4" t="s">
        <v>24</v>
      </c>
      <c r="V466" s="4"/>
      <c r="W466" s="4" t="s">
        <v>24</v>
      </c>
      <c r="X466" s="4"/>
      <c r="Y466" s="4" t="s">
        <v>24</v>
      </c>
    </row>
    <row r="467" spans="1:25" s="8" customFormat="1" ht="15.75" thickBot="1" x14ac:dyDescent="0.3">
      <c r="A467" s="7">
        <v>457</v>
      </c>
      <c r="B467" s="8" t="s">
        <v>4990</v>
      </c>
      <c r="C467" s="9" t="s">
        <v>26</v>
      </c>
      <c r="D467" s="9"/>
      <c r="E467" s="9" t="s">
        <v>5614</v>
      </c>
      <c r="F467" s="10">
        <v>44251</v>
      </c>
      <c r="G467" s="9" t="s">
        <v>201</v>
      </c>
      <c r="H467" s="9" t="s">
        <v>311</v>
      </c>
      <c r="I467" s="9" t="s">
        <v>212</v>
      </c>
      <c r="J467" s="9" t="s">
        <v>204</v>
      </c>
      <c r="K467" s="9" t="s">
        <v>5784</v>
      </c>
      <c r="L467" s="9" t="s">
        <v>6248</v>
      </c>
      <c r="M467" s="9" t="s">
        <v>222</v>
      </c>
      <c r="N467" s="9" t="s">
        <v>486</v>
      </c>
      <c r="O467" s="9" t="s">
        <v>235</v>
      </c>
      <c r="P467" s="9">
        <v>36000000</v>
      </c>
      <c r="Q467" s="9">
        <v>36000000</v>
      </c>
      <c r="R467" s="9">
        <v>74996413</v>
      </c>
      <c r="S467" s="9" t="s">
        <v>216</v>
      </c>
      <c r="T467" s="10" t="s">
        <v>24</v>
      </c>
      <c r="U467" s="9" t="s">
        <v>24</v>
      </c>
      <c r="V467" s="9"/>
      <c r="W467" s="9" t="s">
        <v>24</v>
      </c>
      <c r="X467" s="9"/>
      <c r="Y467" s="9" t="s">
        <v>24</v>
      </c>
    </row>
    <row r="468" spans="1:25" ht="15.75" thickBot="1" x14ac:dyDescent="0.3">
      <c r="A468" s="1">
        <v>458</v>
      </c>
      <c r="B468" t="s">
        <v>4991</v>
      </c>
      <c r="C468" s="4" t="s">
        <v>26</v>
      </c>
      <c r="D468" s="4"/>
      <c r="E468" s="4" t="s">
        <v>5615</v>
      </c>
      <c r="F468" s="3">
        <v>44281</v>
      </c>
      <c r="G468" s="4" t="s">
        <v>210</v>
      </c>
      <c r="H468" s="4" t="s">
        <v>344</v>
      </c>
      <c r="I468" s="4" t="s">
        <v>212</v>
      </c>
      <c r="J468" s="4" t="s">
        <v>213</v>
      </c>
      <c r="K468" s="4" t="s">
        <v>6039</v>
      </c>
      <c r="L468" s="4" t="s">
        <v>6249</v>
      </c>
      <c r="M468" s="4" t="s">
        <v>222</v>
      </c>
      <c r="N468" s="4" t="s">
        <v>486</v>
      </c>
      <c r="O468" s="4" t="s">
        <v>224</v>
      </c>
      <c r="P468" s="4">
        <v>75850000</v>
      </c>
      <c r="Q468" s="4">
        <v>75850000</v>
      </c>
      <c r="R468" s="4">
        <v>0</v>
      </c>
      <c r="S468" s="4" t="s">
        <v>216</v>
      </c>
      <c r="T468" s="3" t="s">
        <v>24</v>
      </c>
      <c r="U468" s="4" t="s">
        <v>24</v>
      </c>
      <c r="V468" s="4"/>
      <c r="W468" s="4" t="s">
        <v>24</v>
      </c>
      <c r="X468" s="4"/>
      <c r="Y468" s="4" t="s">
        <v>24</v>
      </c>
    </row>
    <row r="469" spans="1:25" ht="15.75" thickBot="1" x14ac:dyDescent="0.3">
      <c r="A469" s="1">
        <v>459</v>
      </c>
      <c r="B469" t="s">
        <v>4992</v>
      </c>
      <c r="C469" s="4" t="s">
        <v>26</v>
      </c>
      <c r="D469" s="4"/>
      <c r="E469" s="4" t="s">
        <v>5616</v>
      </c>
      <c r="F469" s="3">
        <v>44294</v>
      </c>
      <c r="G469" s="4" t="s">
        <v>210</v>
      </c>
      <c r="H469" s="4" t="s">
        <v>326</v>
      </c>
      <c r="I469" s="4" t="s">
        <v>212</v>
      </c>
      <c r="J469" s="4" t="s">
        <v>204</v>
      </c>
      <c r="K469" s="4" t="s">
        <v>5821</v>
      </c>
      <c r="L469" s="4" t="s">
        <v>6250</v>
      </c>
      <c r="M469" s="4" t="s">
        <v>222</v>
      </c>
      <c r="N469" s="4" t="s">
        <v>486</v>
      </c>
      <c r="O469" s="4" t="s">
        <v>224</v>
      </c>
      <c r="P469" s="4">
        <v>90000000</v>
      </c>
      <c r="Q469" s="4">
        <v>90000000</v>
      </c>
      <c r="R469" s="4">
        <v>0</v>
      </c>
      <c r="S469" s="4" t="s">
        <v>216</v>
      </c>
      <c r="T469" s="3" t="s">
        <v>24</v>
      </c>
      <c r="U469" s="4" t="s">
        <v>24</v>
      </c>
      <c r="V469" s="4"/>
      <c r="W469" s="4" t="s">
        <v>24</v>
      </c>
      <c r="X469" s="4"/>
      <c r="Y469" s="4" t="s">
        <v>24</v>
      </c>
    </row>
    <row r="470" spans="1:25" ht="15.75" thickBot="1" x14ac:dyDescent="0.3">
      <c r="A470" s="1">
        <v>460</v>
      </c>
      <c r="B470" t="s">
        <v>4993</v>
      </c>
      <c r="C470" s="4" t="s">
        <v>26</v>
      </c>
      <c r="D470" s="4"/>
      <c r="E470" s="4" t="s">
        <v>5617</v>
      </c>
      <c r="F470" s="3">
        <v>44302</v>
      </c>
      <c r="G470" s="4" t="s">
        <v>210</v>
      </c>
      <c r="H470" s="4" t="s">
        <v>344</v>
      </c>
      <c r="I470" s="4" t="s">
        <v>212</v>
      </c>
      <c r="J470" s="4" t="s">
        <v>204</v>
      </c>
      <c r="K470" s="4" t="s">
        <v>6145</v>
      </c>
      <c r="L470" s="4" t="s">
        <v>6251</v>
      </c>
      <c r="M470" s="4" t="s">
        <v>222</v>
      </c>
      <c r="N470" s="4" t="s">
        <v>486</v>
      </c>
      <c r="O470" s="4" t="s">
        <v>224</v>
      </c>
      <c r="P470" s="4">
        <v>578504982</v>
      </c>
      <c r="Q470" s="4">
        <v>578504982</v>
      </c>
      <c r="R470" s="4">
        <v>0</v>
      </c>
      <c r="S470" s="4" t="s">
        <v>216</v>
      </c>
      <c r="T470" s="3" t="s">
        <v>24</v>
      </c>
      <c r="U470" s="4" t="s">
        <v>24</v>
      </c>
      <c r="V470" s="4"/>
      <c r="W470" s="4" t="s">
        <v>24</v>
      </c>
      <c r="X470" s="4"/>
      <c r="Y470" s="4" t="s">
        <v>24</v>
      </c>
    </row>
    <row r="471" spans="1:25" ht="15.75" thickBot="1" x14ac:dyDescent="0.3">
      <c r="A471" s="1">
        <v>461</v>
      </c>
      <c r="B471" t="s">
        <v>4994</v>
      </c>
      <c r="C471" s="4" t="s">
        <v>26</v>
      </c>
      <c r="D471" s="4"/>
      <c r="E471" s="4" t="s">
        <v>5618</v>
      </c>
      <c r="F471" s="3">
        <v>44272</v>
      </c>
      <c r="G471" s="4" t="s">
        <v>210</v>
      </c>
      <c r="H471" s="4" t="s">
        <v>344</v>
      </c>
      <c r="I471" s="4" t="s">
        <v>212</v>
      </c>
      <c r="J471" s="4" t="s">
        <v>204</v>
      </c>
      <c r="K471" s="4" t="s">
        <v>6111</v>
      </c>
      <c r="L471" s="4" t="s">
        <v>6252</v>
      </c>
      <c r="M471" s="4" t="s">
        <v>222</v>
      </c>
      <c r="N471" s="4" t="s">
        <v>486</v>
      </c>
      <c r="O471" s="4" t="s">
        <v>224</v>
      </c>
      <c r="P471" s="4">
        <v>564192722</v>
      </c>
      <c r="Q471" s="4">
        <v>564192722</v>
      </c>
      <c r="R471" s="4">
        <v>0</v>
      </c>
      <c r="S471" s="4" t="s">
        <v>216</v>
      </c>
      <c r="T471" s="3" t="s">
        <v>24</v>
      </c>
      <c r="U471" s="4" t="s">
        <v>24</v>
      </c>
      <c r="V471" s="4"/>
      <c r="W471" s="4" t="s">
        <v>24</v>
      </c>
      <c r="X471" s="4"/>
      <c r="Y471" s="4" t="s">
        <v>24</v>
      </c>
    </row>
    <row r="472" spans="1:25" ht="15.75" thickBot="1" x14ac:dyDescent="0.3">
      <c r="A472" s="1">
        <v>462</v>
      </c>
      <c r="B472" t="s">
        <v>4995</v>
      </c>
      <c r="C472" s="4" t="s">
        <v>26</v>
      </c>
      <c r="D472" s="4"/>
      <c r="E472" s="4" t="s">
        <v>5619</v>
      </c>
      <c r="F472" s="3">
        <v>44300</v>
      </c>
      <c r="G472" s="4" t="s">
        <v>210</v>
      </c>
      <c r="H472" s="4" t="s">
        <v>344</v>
      </c>
      <c r="I472" s="4" t="s">
        <v>212</v>
      </c>
      <c r="J472" s="4" t="s">
        <v>213</v>
      </c>
      <c r="K472" s="4" t="s">
        <v>6081</v>
      </c>
      <c r="L472" s="4" t="s">
        <v>6253</v>
      </c>
      <c r="M472" s="4" t="s">
        <v>222</v>
      </c>
      <c r="N472" s="4" t="s">
        <v>486</v>
      </c>
      <c r="O472" s="4" t="s">
        <v>224</v>
      </c>
      <c r="P472" s="4">
        <v>567438946</v>
      </c>
      <c r="Q472" s="4">
        <v>567438946</v>
      </c>
      <c r="R472" s="4">
        <v>0</v>
      </c>
      <c r="S472" s="4" t="s">
        <v>216</v>
      </c>
      <c r="T472" s="3" t="s">
        <v>24</v>
      </c>
      <c r="U472" s="4" t="s">
        <v>24</v>
      </c>
      <c r="V472" s="4"/>
      <c r="W472" s="4" t="s">
        <v>24</v>
      </c>
      <c r="X472" s="4"/>
      <c r="Y472" s="4" t="s">
        <v>24</v>
      </c>
    </row>
    <row r="473" spans="1:25" ht="15.75" thickBot="1" x14ac:dyDescent="0.3">
      <c r="A473" s="1">
        <v>463</v>
      </c>
      <c r="B473" t="s">
        <v>4996</v>
      </c>
      <c r="C473" s="4" t="s">
        <v>26</v>
      </c>
      <c r="D473" s="4"/>
      <c r="E473" s="4" t="s">
        <v>5620</v>
      </c>
      <c r="F473" s="3">
        <v>44070</v>
      </c>
      <c r="G473" s="4" t="s">
        <v>210</v>
      </c>
      <c r="H473" s="4" t="s">
        <v>344</v>
      </c>
      <c r="I473" s="4" t="s">
        <v>212</v>
      </c>
      <c r="J473" s="4" t="s">
        <v>213</v>
      </c>
      <c r="K473" s="4" t="s">
        <v>6039</v>
      </c>
      <c r="L473" s="4" t="s">
        <v>6254</v>
      </c>
      <c r="M473" s="4" t="s">
        <v>222</v>
      </c>
      <c r="N473" s="4" t="s">
        <v>486</v>
      </c>
      <c r="O473" s="4" t="s">
        <v>224</v>
      </c>
      <c r="P473" s="4">
        <v>7706672</v>
      </c>
      <c r="Q473" s="4">
        <v>7706672</v>
      </c>
      <c r="R473" s="4">
        <v>0</v>
      </c>
      <c r="S473" s="4" t="s">
        <v>216</v>
      </c>
      <c r="T473" s="3" t="s">
        <v>24</v>
      </c>
      <c r="U473" s="4" t="s">
        <v>24</v>
      </c>
      <c r="V473" s="4"/>
      <c r="W473" s="4" t="s">
        <v>24</v>
      </c>
      <c r="X473" s="4"/>
      <c r="Y473" s="4" t="s">
        <v>24</v>
      </c>
    </row>
    <row r="474" spans="1:25" ht="15.75" thickBot="1" x14ac:dyDescent="0.3">
      <c r="A474" s="1">
        <v>464</v>
      </c>
      <c r="B474" t="s">
        <v>4997</v>
      </c>
      <c r="C474" s="4" t="s">
        <v>26</v>
      </c>
      <c r="D474" s="4"/>
      <c r="E474" s="4" t="s">
        <v>5621</v>
      </c>
      <c r="F474" s="3">
        <v>44302</v>
      </c>
      <c r="G474" s="4" t="s">
        <v>210</v>
      </c>
      <c r="H474" s="4" t="s">
        <v>344</v>
      </c>
      <c r="I474" s="4" t="s">
        <v>212</v>
      </c>
      <c r="J474" s="4" t="s">
        <v>204</v>
      </c>
      <c r="K474" s="4" t="s">
        <v>5810</v>
      </c>
      <c r="L474" s="4" t="s">
        <v>6255</v>
      </c>
      <c r="M474" s="4" t="s">
        <v>222</v>
      </c>
      <c r="N474" s="4" t="s">
        <v>486</v>
      </c>
      <c r="O474" s="4" t="s">
        <v>224</v>
      </c>
      <c r="P474" s="4">
        <v>307721630</v>
      </c>
      <c r="Q474" s="4">
        <v>307721630</v>
      </c>
      <c r="R474" s="4">
        <v>0</v>
      </c>
      <c r="S474" s="4" t="s">
        <v>216</v>
      </c>
      <c r="T474" s="3" t="s">
        <v>24</v>
      </c>
      <c r="U474" s="4" t="s">
        <v>24</v>
      </c>
      <c r="V474" s="4"/>
      <c r="W474" s="4" t="s">
        <v>24</v>
      </c>
      <c r="X474" s="4"/>
      <c r="Y474" s="4" t="s">
        <v>24</v>
      </c>
    </row>
    <row r="475" spans="1:25" ht="15.75" thickBot="1" x14ac:dyDescent="0.3">
      <c r="A475" s="1">
        <v>465</v>
      </c>
      <c r="B475" t="s">
        <v>4998</v>
      </c>
      <c r="C475" s="4" t="s">
        <v>26</v>
      </c>
      <c r="D475" s="4"/>
      <c r="E475" s="4" t="s">
        <v>5622</v>
      </c>
      <c r="F475" s="3">
        <v>44307</v>
      </c>
      <c r="G475" s="4" t="s">
        <v>201</v>
      </c>
      <c r="H475" s="4" t="s">
        <v>350</v>
      </c>
      <c r="I475" s="4" t="s">
        <v>212</v>
      </c>
      <c r="J475" s="4" t="s">
        <v>204</v>
      </c>
      <c r="K475" s="4" t="s">
        <v>5810</v>
      </c>
      <c r="L475" s="4" t="s">
        <v>6256</v>
      </c>
      <c r="M475" s="4" t="s">
        <v>222</v>
      </c>
      <c r="N475" s="4" t="s">
        <v>486</v>
      </c>
      <c r="O475" s="4" t="s">
        <v>224</v>
      </c>
      <c r="P475" s="4">
        <v>350000000</v>
      </c>
      <c r="Q475" s="4">
        <v>350000000</v>
      </c>
      <c r="R475" s="4">
        <v>0</v>
      </c>
      <c r="S475" s="4" t="s">
        <v>216</v>
      </c>
      <c r="T475" s="3" t="s">
        <v>24</v>
      </c>
      <c r="U475" s="4" t="s">
        <v>24</v>
      </c>
      <c r="V475" s="4"/>
      <c r="W475" s="4" t="s">
        <v>24</v>
      </c>
      <c r="X475" s="4"/>
      <c r="Y475" s="4" t="s">
        <v>24</v>
      </c>
    </row>
    <row r="476" spans="1:25" ht="15.75" thickBot="1" x14ac:dyDescent="0.3">
      <c r="A476" s="1">
        <v>466</v>
      </c>
      <c r="B476" t="s">
        <v>4999</v>
      </c>
      <c r="C476" s="4" t="s">
        <v>26</v>
      </c>
      <c r="D476" s="4"/>
      <c r="E476" s="4" t="s">
        <v>5623</v>
      </c>
      <c r="F476" s="3">
        <v>44082</v>
      </c>
      <c r="G476" s="4" t="s">
        <v>210</v>
      </c>
      <c r="H476" s="4" t="s">
        <v>344</v>
      </c>
      <c r="I476" s="4" t="s">
        <v>212</v>
      </c>
      <c r="J476" s="4" t="s">
        <v>204</v>
      </c>
      <c r="K476" s="4" t="s">
        <v>5791</v>
      </c>
      <c r="L476" s="4" t="s">
        <v>6257</v>
      </c>
      <c r="M476" s="4" t="s">
        <v>222</v>
      </c>
      <c r="N476" s="4" t="s">
        <v>486</v>
      </c>
      <c r="O476" s="4" t="s">
        <v>206</v>
      </c>
      <c r="P476" s="4">
        <v>414804000</v>
      </c>
      <c r="Q476" s="4">
        <v>414804000</v>
      </c>
      <c r="R476" s="4">
        <v>0</v>
      </c>
      <c r="S476" s="4" t="s">
        <v>216</v>
      </c>
      <c r="T476" s="3" t="s">
        <v>24</v>
      </c>
      <c r="U476" s="4" t="s">
        <v>24</v>
      </c>
      <c r="V476" s="4"/>
      <c r="W476" s="4" t="s">
        <v>24</v>
      </c>
      <c r="X476" s="4"/>
      <c r="Y476" s="4" t="s">
        <v>24</v>
      </c>
    </row>
    <row r="477" spans="1:25" ht="15.75" thickBot="1" x14ac:dyDescent="0.3">
      <c r="A477" s="1">
        <v>467</v>
      </c>
      <c r="B477" t="s">
        <v>5000</v>
      </c>
      <c r="C477" s="4" t="s">
        <v>26</v>
      </c>
      <c r="D477" s="4"/>
      <c r="E477" s="4" t="s">
        <v>5624</v>
      </c>
      <c r="F477" s="3">
        <v>44315</v>
      </c>
      <c r="G477" s="4" t="s">
        <v>210</v>
      </c>
      <c r="H477" s="4" t="s">
        <v>326</v>
      </c>
      <c r="I477" s="4" t="s">
        <v>212</v>
      </c>
      <c r="J477" s="4" t="s">
        <v>204</v>
      </c>
      <c r="K477" s="4" t="s">
        <v>6145</v>
      </c>
      <c r="L477" s="4" t="s">
        <v>6257</v>
      </c>
      <c r="M477" s="4" t="s">
        <v>222</v>
      </c>
      <c r="N477" s="4" t="s">
        <v>486</v>
      </c>
      <c r="O477" s="4" t="s">
        <v>224</v>
      </c>
      <c r="P477" s="4">
        <v>5266818</v>
      </c>
      <c r="Q477" s="4">
        <v>5266818</v>
      </c>
      <c r="R477" s="4">
        <v>0</v>
      </c>
      <c r="S477" s="4" t="s">
        <v>216</v>
      </c>
      <c r="T477" s="3" t="s">
        <v>24</v>
      </c>
      <c r="U477" s="4" t="s">
        <v>24</v>
      </c>
      <c r="V477" s="4"/>
      <c r="W477" s="4" t="s">
        <v>24</v>
      </c>
      <c r="X477" s="4"/>
      <c r="Y477" s="4" t="s">
        <v>24</v>
      </c>
    </row>
    <row r="478" spans="1:25" ht="15.75" thickBot="1" x14ac:dyDescent="0.3">
      <c r="A478" s="1">
        <v>468</v>
      </c>
      <c r="B478" t="s">
        <v>5001</v>
      </c>
      <c r="C478" s="4" t="s">
        <v>26</v>
      </c>
      <c r="D478" s="4"/>
      <c r="E478" s="4" t="s">
        <v>5625</v>
      </c>
      <c r="F478" s="3">
        <v>44315</v>
      </c>
      <c r="G478" s="4" t="s">
        <v>210</v>
      </c>
      <c r="H478" s="4" t="s">
        <v>344</v>
      </c>
      <c r="I478" s="4" t="s">
        <v>212</v>
      </c>
      <c r="J478" s="4" t="s">
        <v>213</v>
      </c>
      <c r="K478" s="4" t="s">
        <v>6081</v>
      </c>
      <c r="L478" s="4" t="s">
        <v>6258</v>
      </c>
      <c r="M478" s="4" t="s">
        <v>222</v>
      </c>
      <c r="N478" s="4" t="s">
        <v>486</v>
      </c>
      <c r="O478" s="4" t="s">
        <v>224</v>
      </c>
      <c r="P478" s="4">
        <v>245853802</v>
      </c>
      <c r="Q478" s="4">
        <v>245853802</v>
      </c>
      <c r="R478" s="4">
        <v>0</v>
      </c>
      <c r="S478" s="4" t="s">
        <v>216</v>
      </c>
      <c r="T478" s="3" t="s">
        <v>24</v>
      </c>
      <c r="U478" s="4" t="s">
        <v>24</v>
      </c>
      <c r="V478" s="4"/>
      <c r="W478" s="4" t="s">
        <v>24</v>
      </c>
      <c r="X478" s="4"/>
      <c r="Y478" s="4" t="s">
        <v>24</v>
      </c>
    </row>
    <row r="479" spans="1:25" ht="15.75" thickBot="1" x14ac:dyDescent="0.3">
      <c r="A479" s="1">
        <v>469</v>
      </c>
      <c r="B479" t="s">
        <v>5002</v>
      </c>
      <c r="C479" s="4" t="s">
        <v>26</v>
      </c>
      <c r="D479" s="4"/>
      <c r="E479" s="4" t="s">
        <v>5626</v>
      </c>
      <c r="F479" s="3">
        <v>44330</v>
      </c>
      <c r="G479" s="4" t="s">
        <v>210</v>
      </c>
      <c r="H479" s="4" t="s">
        <v>344</v>
      </c>
      <c r="I479" s="4" t="s">
        <v>212</v>
      </c>
      <c r="J479" s="4" t="s">
        <v>204</v>
      </c>
      <c r="K479" s="4" t="s">
        <v>5821</v>
      </c>
      <c r="L479" s="4" t="s">
        <v>6259</v>
      </c>
      <c r="M479" s="4" t="s">
        <v>222</v>
      </c>
      <c r="N479" s="4" t="s">
        <v>486</v>
      </c>
      <c r="O479" s="4" t="s">
        <v>224</v>
      </c>
      <c r="P479" s="4">
        <v>246643683</v>
      </c>
      <c r="Q479" s="4">
        <v>246643683</v>
      </c>
      <c r="R479" s="4">
        <v>0</v>
      </c>
      <c r="S479" s="4" t="s">
        <v>216</v>
      </c>
      <c r="T479" s="3" t="s">
        <v>24</v>
      </c>
      <c r="U479" s="4" t="s">
        <v>24</v>
      </c>
      <c r="V479" s="4"/>
      <c r="W479" s="4" t="s">
        <v>24</v>
      </c>
      <c r="X479" s="4"/>
      <c r="Y479" s="4" t="s">
        <v>24</v>
      </c>
    </row>
    <row r="480" spans="1:25" ht="15.75" thickBot="1" x14ac:dyDescent="0.3">
      <c r="A480" s="1">
        <v>470</v>
      </c>
      <c r="B480" t="s">
        <v>5003</v>
      </c>
      <c r="C480" s="4" t="s">
        <v>26</v>
      </c>
      <c r="D480" s="4"/>
      <c r="E480" s="4" t="s">
        <v>5627</v>
      </c>
      <c r="F480" s="3">
        <v>44294</v>
      </c>
      <c r="G480" s="4" t="s">
        <v>210</v>
      </c>
      <c r="H480" s="4" t="s">
        <v>334</v>
      </c>
      <c r="I480" s="4" t="s">
        <v>212</v>
      </c>
      <c r="J480" s="4" t="s">
        <v>204</v>
      </c>
      <c r="K480" s="4" t="s">
        <v>6145</v>
      </c>
      <c r="L480" s="4" t="s">
        <v>6260</v>
      </c>
      <c r="M480" s="4" t="s">
        <v>222</v>
      </c>
      <c r="N480" s="4" t="s">
        <v>486</v>
      </c>
      <c r="O480" s="4" t="s">
        <v>224</v>
      </c>
      <c r="P480" s="4">
        <v>0</v>
      </c>
      <c r="Q480" s="4">
        <v>0</v>
      </c>
      <c r="R480" s="4">
        <v>0</v>
      </c>
      <c r="S480" s="4" t="s">
        <v>216</v>
      </c>
      <c r="T480" s="3" t="s">
        <v>24</v>
      </c>
      <c r="U480" s="4" t="s">
        <v>24</v>
      </c>
      <c r="V480" s="4"/>
      <c r="W480" s="4" t="s">
        <v>24</v>
      </c>
      <c r="X480" s="4"/>
      <c r="Y480" s="4" t="s">
        <v>24</v>
      </c>
    </row>
    <row r="481" spans="1:25" ht="15.75" thickBot="1" x14ac:dyDescent="0.3">
      <c r="A481" s="1">
        <v>471</v>
      </c>
      <c r="B481" t="s">
        <v>5004</v>
      </c>
      <c r="C481" s="4" t="s">
        <v>26</v>
      </c>
      <c r="D481" s="4"/>
      <c r="E481" s="4" t="s">
        <v>5628</v>
      </c>
      <c r="F481" s="3">
        <v>44335</v>
      </c>
      <c r="G481" s="4" t="s">
        <v>210</v>
      </c>
      <c r="H481" s="4" t="s">
        <v>344</v>
      </c>
      <c r="I481" s="4" t="s">
        <v>212</v>
      </c>
      <c r="J481" s="4" t="s">
        <v>204</v>
      </c>
      <c r="K481" s="4" t="s">
        <v>5810</v>
      </c>
      <c r="L481" s="4" t="s">
        <v>6261</v>
      </c>
      <c r="M481" s="4" t="s">
        <v>222</v>
      </c>
      <c r="N481" s="4" t="s">
        <v>486</v>
      </c>
      <c r="O481" s="4" t="s">
        <v>224</v>
      </c>
      <c r="P481" s="4">
        <v>363410400</v>
      </c>
      <c r="Q481" s="4">
        <v>363410400</v>
      </c>
      <c r="R481" s="4">
        <v>0</v>
      </c>
      <c r="S481" s="4" t="s">
        <v>216</v>
      </c>
      <c r="T481" s="3" t="s">
        <v>24</v>
      </c>
      <c r="U481" s="4" t="s">
        <v>24</v>
      </c>
      <c r="V481" s="4"/>
      <c r="W481" s="4" t="s">
        <v>24</v>
      </c>
      <c r="X481" s="4"/>
      <c r="Y481" s="4" t="s">
        <v>24</v>
      </c>
    </row>
    <row r="482" spans="1:25" ht="15.75" thickBot="1" x14ac:dyDescent="0.3">
      <c r="A482" s="1">
        <v>472</v>
      </c>
      <c r="B482" t="s">
        <v>5005</v>
      </c>
      <c r="C482" s="4" t="s">
        <v>26</v>
      </c>
      <c r="D482" s="4"/>
      <c r="E482" s="4" t="s">
        <v>5629</v>
      </c>
      <c r="F482" s="3">
        <v>44330</v>
      </c>
      <c r="G482" s="4" t="s">
        <v>210</v>
      </c>
      <c r="H482" s="4" t="s">
        <v>324</v>
      </c>
      <c r="I482" s="4" t="s">
        <v>212</v>
      </c>
      <c r="J482" s="4" t="s">
        <v>204</v>
      </c>
      <c r="K482" s="4" t="s">
        <v>5782</v>
      </c>
      <c r="L482" s="4" t="s">
        <v>6262</v>
      </c>
      <c r="M482" s="4" t="s">
        <v>222</v>
      </c>
      <c r="N482" s="4" t="s">
        <v>486</v>
      </c>
      <c r="O482" s="4" t="s">
        <v>235</v>
      </c>
      <c r="P482" s="4">
        <v>0</v>
      </c>
      <c r="Q482" s="4">
        <v>0</v>
      </c>
      <c r="R482" s="4">
        <v>0</v>
      </c>
      <c r="S482" s="4" t="s">
        <v>216</v>
      </c>
      <c r="T482" s="3" t="s">
        <v>24</v>
      </c>
      <c r="U482" s="4" t="s">
        <v>24</v>
      </c>
      <c r="V482" s="4"/>
      <c r="W482" s="4" t="s">
        <v>24</v>
      </c>
      <c r="X482" s="4"/>
      <c r="Y482" s="4" t="s">
        <v>24</v>
      </c>
    </row>
    <row r="483" spans="1:25" ht="15.75" thickBot="1" x14ac:dyDescent="0.3">
      <c r="A483" s="1">
        <v>473</v>
      </c>
      <c r="B483" t="s">
        <v>5006</v>
      </c>
      <c r="C483" s="4" t="s">
        <v>26</v>
      </c>
      <c r="D483" s="4"/>
      <c r="E483" s="4" t="s">
        <v>5630</v>
      </c>
      <c r="F483" s="3">
        <v>44357</v>
      </c>
      <c r="G483" s="4" t="s">
        <v>210</v>
      </c>
      <c r="H483" s="4" t="s">
        <v>344</v>
      </c>
      <c r="I483" s="4" t="s">
        <v>212</v>
      </c>
      <c r="J483" s="4" t="s">
        <v>204</v>
      </c>
      <c r="K483" s="4" t="s">
        <v>5791</v>
      </c>
      <c r="L483" s="4" t="s">
        <v>6263</v>
      </c>
      <c r="M483" s="4" t="s">
        <v>222</v>
      </c>
      <c r="N483" s="4" t="s">
        <v>486</v>
      </c>
      <c r="O483" s="4" t="s">
        <v>224</v>
      </c>
      <c r="P483" s="4">
        <v>232585249</v>
      </c>
      <c r="Q483" s="4">
        <v>232585249</v>
      </c>
      <c r="R483" s="4">
        <v>0</v>
      </c>
      <c r="S483" s="4" t="s">
        <v>216</v>
      </c>
      <c r="T483" s="3" t="s">
        <v>24</v>
      </c>
      <c r="U483" s="4" t="s">
        <v>24</v>
      </c>
      <c r="V483" s="4"/>
      <c r="W483" s="4" t="s">
        <v>24</v>
      </c>
      <c r="X483" s="4"/>
      <c r="Y483" s="4" t="s">
        <v>24</v>
      </c>
    </row>
    <row r="484" spans="1:25" ht="15.75" thickBot="1" x14ac:dyDescent="0.3">
      <c r="A484" s="1">
        <v>474</v>
      </c>
      <c r="B484" t="s">
        <v>5007</v>
      </c>
      <c r="C484" s="4" t="s">
        <v>26</v>
      </c>
      <c r="D484" s="4"/>
      <c r="E484" s="4" t="s">
        <v>5631</v>
      </c>
      <c r="F484" s="3">
        <v>44357</v>
      </c>
      <c r="G484" s="4" t="s">
        <v>210</v>
      </c>
      <c r="H484" s="4" t="s">
        <v>344</v>
      </c>
      <c r="I484" s="4" t="s">
        <v>212</v>
      </c>
      <c r="J484" s="4" t="s">
        <v>213</v>
      </c>
      <c r="K484" s="4" t="s">
        <v>6081</v>
      </c>
      <c r="L484" s="4" t="s">
        <v>6264</v>
      </c>
      <c r="M484" s="4" t="s">
        <v>222</v>
      </c>
      <c r="N484" s="4" t="s">
        <v>486</v>
      </c>
      <c r="O484" s="4" t="s">
        <v>224</v>
      </c>
      <c r="P484" s="4">
        <v>195926654</v>
      </c>
      <c r="Q484" s="4">
        <v>195926654</v>
      </c>
      <c r="R484" s="4">
        <v>0</v>
      </c>
      <c r="S484" s="4" t="s">
        <v>216</v>
      </c>
      <c r="T484" s="3" t="s">
        <v>24</v>
      </c>
      <c r="U484" s="4" t="s">
        <v>24</v>
      </c>
      <c r="V484" s="4"/>
      <c r="W484" s="4" t="s">
        <v>24</v>
      </c>
      <c r="X484" s="4"/>
      <c r="Y484" s="4" t="s">
        <v>24</v>
      </c>
    </row>
    <row r="485" spans="1:25" ht="15.75" thickBot="1" x14ac:dyDescent="0.3">
      <c r="A485" s="1">
        <v>475</v>
      </c>
      <c r="B485" t="s">
        <v>5008</v>
      </c>
      <c r="C485" s="4" t="s">
        <v>26</v>
      </c>
      <c r="D485" s="4"/>
      <c r="E485" s="4" t="s">
        <v>5632</v>
      </c>
      <c r="F485" s="3">
        <v>44322</v>
      </c>
      <c r="G485" s="4" t="s">
        <v>201</v>
      </c>
      <c r="H485" s="4" t="s">
        <v>350</v>
      </c>
      <c r="I485" s="4" t="s">
        <v>212</v>
      </c>
      <c r="J485" s="4" t="s">
        <v>204</v>
      </c>
      <c r="K485" s="4" t="s">
        <v>6067</v>
      </c>
      <c r="L485" s="4" t="s">
        <v>6265</v>
      </c>
      <c r="M485" s="4" t="s">
        <v>298</v>
      </c>
      <c r="N485" s="4" t="s">
        <v>1390</v>
      </c>
      <c r="O485" s="4" t="s">
        <v>224</v>
      </c>
      <c r="P485" s="4">
        <v>692309003</v>
      </c>
      <c r="Q485" s="4">
        <v>692309003</v>
      </c>
      <c r="R485" s="4">
        <v>0</v>
      </c>
      <c r="S485" s="4" t="s">
        <v>216</v>
      </c>
      <c r="T485" s="3" t="s">
        <v>24</v>
      </c>
      <c r="U485" s="4" t="s">
        <v>24</v>
      </c>
      <c r="V485" s="4"/>
      <c r="W485" s="4" t="s">
        <v>24</v>
      </c>
      <c r="X485" s="4"/>
      <c r="Y485" s="4" t="s">
        <v>24</v>
      </c>
    </row>
    <row r="486" spans="1:25" ht="15.75" thickBot="1" x14ac:dyDescent="0.3">
      <c r="A486" s="1">
        <v>476</v>
      </c>
      <c r="B486" t="s">
        <v>5009</v>
      </c>
      <c r="C486" s="4" t="s">
        <v>26</v>
      </c>
      <c r="D486" s="4"/>
      <c r="E486" s="4" t="s">
        <v>5633</v>
      </c>
      <c r="F486" s="3">
        <v>43885</v>
      </c>
      <c r="G486" s="4" t="s">
        <v>210</v>
      </c>
      <c r="H486" s="4" t="s">
        <v>344</v>
      </c>
      <c r="I486" s="4" t="s">
        <v>212</v>
      </c>
      <c r="J486" s="4" t="s">
        <v>213</v>
      </c>
      <c r="K486" s="4" t="s">
        <v>6081</v>
      </c>
      <c r="L486" s="4" t="s">
        <v>6266</v>
      </c>
      <c r="M486" s="4" t="s">
        <v>222</v>
      </c>
      <c r="N486" s="4" t="s">
        <v>486</v>
      </c>
      <c r="O486" s="4" t="s">
        <v>224</v>
      </c>
      <c r="P486" s="4">
        <v>137608696</v>
      </c>
      <c r="Q486" s="4">
        <v>137608696</v>
      </c>
      <c r="R486" s="4">
        <v>0</v>
      </c>
      <c r="S486" s="4" t="s">
        <v>216</v>
      </c>
      <c r="T486" s="3" t="s">
        <v>24</v>
      </c>
      <c r="U486" s="4" t="s">
        <v>24</v>
      </c>
      <c r="V486" s="4"/>
      <c r="W486" s="4" t="s">
        <v>24</v>
      </c>
      <c r="X486" s="4"/>
      <c r="Y486" s="4" t="s">
        <v>24</v>
      </c>
    </row>
    <row r="487" spans="1:25" ht="15.75" thickBot="1" x14ac:dyDescent="0.3">
      <c r="A487" s="1">
        <v>477</v>
      </c>
      <c r="B487" t="s">
        <v>5010</v>
      </c>
      <c r="C487" s="4" t="s">
        <v>26</v>
      </c>
      <c r="D487" s="4"/>
      <c r="E487" s="4" t="s">
        <v>5634</v>
      </c>
      <c r="F487" s="3">
        <v>44237</v>
      </c>
      <c r="G487" s="4" t="s">
        <v>210</v>
      </c>
      <c r="H487" s="4" t="s">
        <v>344</v>
      </c>
      <c r="I487" s="4" t="s">
        <v>212</v>
      </c>
      <c r="J487" s="4" t="s">
        <v>204</v>
      </c>
      <c r="K487" s="4" t="s">
        <v>5966</v>
      </c>
      <c r="L487" s="4" t="s">
        <v>6267</v>
      </c>
      <c r="M487" s="4" t="s">
        <v>222</v>
      </c>
      <c r="N487" s="4" t="s">
        <v>486</v>
      </c>
      <c r="O487" s="4" t="s">
        <v>224</v>
      </c>
      <c r="P487" s="4">
        <v>220817851</v>
      </c>
      <c r="Q487" s="4">
        <v>220817851</v>
      </c>
      <c r="R487" s="4">
        <v>0</v>
      </c>
      <c r="S487" s="4" t="s">
        <v>216</v>
      </c>
      <c r="T487" s="3" t="s">
        <v>24</v>
      </c>
      <c r="U487" s="4" t="s">
        <v>24</v>
      </c>
      <c r="V487" s="4"/>
      <c r="W487" s="4" t="s">
        <v>24</v>
      </c>
      <c r="X487" s="4"/>
      <c r="Y487" s="4" t="s">
        <v>24</v>
      </c>
    </row>
    <row r="488" spans="1:25" ht="15.75" thickBot="1" x14ac:dyDescent="0.3">
      <c r="A488" s="1">
        <v>478</v>
      </c>
      <c r="B488" t="s">
        <v>5011</v>
      </c>
      <c r="C488" s="4" t="s">
        <v>26</v>
      </c>
      <c r="D488" s="4"/>
      <c r="E488" s="4" t="s">
        <v>5635</v>
      </c>
      <c r="F488" s="3">
        <v>44363</v>
      </c>
      <c r="G488" s="4" t="s">
        <v>210</v>
      </c>
      <c r="H488" s="4" t="s">
        <v>344</v>
      </c>
      <c r="I488" s="4" t="s">
        <v>212</v>
      </c>
      <c r="J488" s="4" t="s">
        <v>204</v>
      </c>
      <c r="K488" s="4" t="s">
        <v>5966</v>
      </c>
      <c r="L488" s="4" t="s">
        <v>6268</v>
      </c>
      <c r="M488" s="4" t="s">
        <v>222</v>
      </c>
      <c r="N488" s="4" t="s">
        <v>486</v>
      </c>
      <c r="O488" s="4" t="s">
        <v>224</v>
      </c>
      <c r="P488" s="4">
        <v>438901500</v>
      </c>
      <c r="Q488" s="4">
        <v>438901500</v>
      </c>
      <c r="R488" s="4">
        <v>0</v>
      </c>
      <c r="S488" s="4" t="s">
        <v>216</v>
      </c>
      <c r="T488" s="3" t="s">
        <v>24</v>
      </c>
      <c r="U488" s="4" t="s">
        <v>24</v>
      </c>
      <c r="V488" s="4"/>
      <c r="W488" s="4" t="s">
        <v>24</v>
      </c>
      <c r="X488" s="4"/>
      <c r="Y488" s="4" t="s">
        <v>24</v>
      </c>
    </row>
    <row r="489" spans="1:25" ht="15.75" thickBot="1" x14ac:dyDescent="0.3">
      <c r="A489" s="1">
        <v>479</v>
      </c>
      <c r="B489" t="s">
        <v>5012</v>
      </c>
      <c r="C489" s="4" t="s">
        <v>26</v>
      </c>
      <c r="D489" s="4"/>
      <c r="E489" s="4" t="s">
        <v>5636</v>
      </c>
      <c r="F489" s="3">
        <v>44349</v>
      </c>
      <c r="G489" s="4" t="s">
        <v>210</v>
      </c>
      <c r="H489" s="4" t="s">
        <v>326</v>
      </c>
      <c r="I489" s="4" t="s">
        <v>212</v>
      </c>
      <c r="J489" s="4" t="s">
        <v>204</v>
      </c>
      <c r="K489" s="4" t="s">
        <v>5821</v>
      </c>
      <c r="L489" s="4" t="s">
        <v>6269</v>
      </c>
      <c r="M489" s="4" t="s">
        <v>222</v>
      </c>
      <c r="N489" s="4" t="s">
        <v>486</v>
      </c>
      <c r="O489" s="4" t="s">
        <v>224</v>
      </c>
      <c r="P489" s="4">
        <v>2663409</v>
      </c>
      <c r="Q489" s="4">
        <v>2663409</v>
      </c>
      <c r="R489" s="4">
        <v>0</v>
      </c>
      <c r="S489" s="4" t="s">
        <v>216</v>
      </c>
      <c r="T489" s="3" t="s">
        <v>24</v>
      </c>
      <c r="U489" s="4" t="s">
        <v>24</v>
      </c>
      <c r="V489" s="4"/>
      <c r="W489" s="4" t="s">
        <v>24</v>
      </c>
      <c r="X489" s="4"/>
      <c r="Y489" s="4" t="s">
        <v>24</v>
      </c>
    </row>
    <row r="490" spans="1:25" ht="15.75" thickBot="1" x14ac:dyDescent="0.3">
      <c r="A490" s="1">
        <v>480</v>
      </c>
      <c r="B490" t="s">
        <v>5013</v>
      </c>
      <c r="C490" s="4" t="s">
        <v>26</v>
      </c>
      <c r="D490" s="4"/>
      <c r="E490" s="4" t="s">
        <v>5637</v>
      </c>
      <c r="F490" s="3">
        <v>44326</v>
      </c>
      <c r="G490" s="4" t="s">
        <v>210</v>
      </c>
      <c r="H490" s="4" t="s">
        <v>344</v>
      </c>
      <c r="I490" s="4" t="s">
        <v>212</v>
      </c>
      <c r="J490" s="4" t="s">
        <v>204</v>
      </c>
      <c r="K490" s="4" t="s">
        <v>6145</v>
      </c>
      <c r="L490" s="4" t="s">
        <v>6270</v>
      </c>
      <c r="M490" s="4" t="s">
        <v>214</v>
      </c>
      <c r="N490" s="4" t="s">
        <v>463</v>
      </c>
      <c r="O490" s="4" t="s">
        <v>224</v>
      </c>
      <c r="P490" s="4">
        <v>280958720</v>
      </c>
      <c r="Q490" s="4">
        <v>280958720</v>
      </c>
      <c r="R490" s="4">
        <v>0</v>
      </c>
      <c r="S490" s="4" t="s">
        <v>216</v>
      </c>
      <c r="T490" s="3" t="s">
        <v>24</v>
      </c>
      <c r="U490" s="4" t="s">
        <v>24</v>
      </c>
      <c r="V490" s="4"/>
      <c r="W490" s="4" t="s">
        <v>24</v>
      </c>
      <c r="X490" s="4"/>
      <c r="Y490" s="4" t="s">
        <v>24</v>
      </c>
    </row>
    <row r="491" spans="1:25" ht="15.75" thickBot="1" x14ac:dyDescent="0.3">
      <c r="A491" s="1">
        <v>481</v>
      </c>
      <c r="B491" t="s">
        <v>5014</v>
      </c>
      <c r="C491" s="4" t="s">
        <v>26</v>
      </c>
      <c r="D491" s="4"/>
      <c r="E491" s="4" t="s">
        <v>5638</v>
      </c>
      <c r="F491" s="3">
        <v>44371</v>
      </c>
      <c r="G491" s="4" t="s">
        <v>210</v>
      </c>
      <c r="H491" s="4" t="s">
        <v>344</v>
      </c>
      <c r="I491" s="4" t="s">
        <v>212</v>
      </c>
      <c r="J491" s="4" t="s">
        <v>204</v>
      </c>
      <c r="K491" s="4" t="s">
        <v>5784</v>
      </c>
      <c r="L491" s="4" t="s">
        <v>6271</v>
      </c>
      <c r="M491" s="4" t="s">
        <v>275</v>
      </c>
      <c r="N491" s="4" t="s">
        <v>1037</v>
      </c>
      <c r="O491" s="4" t="s">
        <v>224</v>
      </c>
      <c r="P491" s="4">
        <v>5450165102461</v>
      </c>
      <c r="Q491" s="4">
        <v>5450165102461</v>
      </c>
      <c r="R491" s="4">
        <v>0</v>
      </c>
      <c r="S491" s="4" t="s">
        <v>216</v>
      </c>
      <c r="T491" s="3" t="s">
        <v>24</v>
      </c>
      <c r="U491" s="4" t="s">
        <v>24</v>
      </c>
      <c r="V491" s="4"/>
      <c r="W491" s="4" t="s">
        <v>24</v>
      </c>
      <c r="X491" s="4"/>
      <c r="Y491" s="4" t="s">
        <v>24</v>
      </c>
    </row>
    <row r="492" spans="1:25" ht="15.75" thickBot="1" x14ac:dyDescent="0.3">
      <c r="A492" s="1">
        <v>482</v>
      </c>
      <c r="B492" t="s">
        <v>5015</v>
      </c>
      <c r="C492" s="4" t="s">
        <v>26</v>
      </c>
      <c r="D492" s="4"/>
      <c r="E492" s="4" t="s">
        <v>5639</v>
      </c>
      <c r="F492" s="3">
        <v>44369</v>
      </c>
      <c r="G492" s="4" t="s">
        <v>210</v>
      </c>
      <c r="H492" s="4" t="s">
        <v>344</v>
      </c>
      <c r="I492" s="4" t="s">
        <v>212</v>
      </c>
      <c r="J492" s="4" t="s">
        <v>204</v>
      </c>
      <c r="K492" s="4" t="s">
        <v>5791</v>
      </c>
      <c r="L492" s="4" t="s">
        <v>6272</v>
      </c>
      <c r="M492" s="4" t="s">
        <v>214</v>
      </c>
      <c r="N492" s="4" t="s">
        <v>463</v>
      </c>
      <c r="O492" s="4" t="s">
        <v>224</v>
      </c>
      <c r="P492" s="4">
        <v>2721009231</v>
      </c>
      <c r="Q492" s="4">
        <v>2721009231</v>
      </c>
      <c r="R492" s="4">
        <v>0</v>
      </c>
      <c r="S492" s="4" t="s">
        <v>216</v>
      </c>
      <c r="T492" s="3" t="s">
        <v>24</v>
      </c>
      <c r="U492" s="4" t="s">
        <v>24</v>
      </c>
      <c r="V492" s="4"/>
      <c r="W492" s="4" t="s">
        <v>24</v>
      </c>
      <c r="X492" s="4"/>
      <c r="Y492" s="4" t="s">
        <v>24</v>
      </c>
    </row>
    <row r="493" spans="1:25" ht="15.75" thickBot="1" x14ac:dyDescent="0.3">
      <c r="A493" s="1">
        <v>483</v>
      </c>
      <c r="B493" t="s">
        <v>5016</v>
      </c>
      <c r="C493" s="4" t="s">
        <v>26</v>
      </c>
      <c r="D493" s="4"/>
      <c r="E493" s="4" t="s">
        <v>5640</v>
      </c>
      <c r="F493" s="3">
        <v>44358</v>
      </c>
      <c r="G493" s="4" t="s">
        <v>210</v>
      </c>
      <c r="H493" s="4" t="s">
        <v>344</v>
      </c>
      <c r="I493" s="4" t="s">
        <v>212</v>
      </c>
      <c r="J493" s="4" t="s">
        <v>204</v>
      </c>
      <c r="K493" s="4" t="s">
        <v>5784</v>
      </c>
      <c r="L493" s="4" t="s">
        <v>6273</v>
      </c>
      <c r="M493" s="4" t="s">
        <v>222</v>
      </c>
      <c r="N493" s="4" t="s">
        <v>486</v>
      </c>
      <c r="O493" s="4" t="s">
        <v>224</v>
      </c>
      <c r="P493" s="4">
        <v>9277986952</v>
      </c>
      <c r="Q493" s="4">
        <v>9277986952</v>
      </c>
      <c r="R493" s="4">
        <v>0</v>
      </c>
      <c r="S493" s="4" t="s">
        <v>216</v>
      </c>
      <c r="T493" s="3" t="s">
        <v>24</v>
      </c>
      <c r="U493" s="4" t="s">
        <v>24</v>
      </c>
      <c r="V493" s="4"/>
      <c r="W493" s="4" t="s">
        <v>24</v>
      </c>
      <c r="X493" s="4"/>
      <c r="Y493" s="4" t="s">
        <v>24</v>
      </c>
    </row>
    <row r="494" spans="1:25" ht="15.75" thickBot="1" x14ac:dyDescent="0.3">
      <c r="A494" s="1">
        <v>484</v>
      </c>
      <c r="B494" t="s">
        <v>5017</v>
      </c>
      <c r="C494" s="4" t="s">
        <v>26</v>
      </c>
      <c r="D494" s="4"/>
      <c r="E494" s="4" t="s">
        <v>5641</v>
      </c>
      <c r="F494" s="3">
        <v>44358</v>
      </c>
      <c r="G494" s="4" t="s">
        <v>210</v>
      </c>
      <c r="H494" s="4" t="s">
        <v>326</v>
      </c>
      <c r="I494" s="4" t="s">
        <v>212</v>
      </c>
      <c r="J494" s="4" t="s">
        <v>204</v>
      </c>
      <c r="K494" s="4" t="s">
        <v>5810</v>
      </c>
      <c r="L494" s="4" t="s">
        <v>6274</v>
      </c>
      <c r="M494" s="4" t="s">
        <v>222</v>
      </c>
      <c r="N494" s="4" t="s">
        <v>486</v>
      </c>
      <c r="O494" s="4" t="s">
        <v>235</v>
      </c>
      <c r="P494" s="4">
        <v>2484348</v>
      </c>
      <c r="Q494" s="4">
        <v>2484348</v>
      </c>
      <c r="R494" s="4">
        <v>0</v>
      </c>
      <c r="S494" s="4" t="s">
        <v>216</v>
      </c>
      <c r="T494" s="3" t="s">
        <v>24</v>
      </c>
      <c r="U494" s="4" t="s">
        <v>24</v>
      </c>
      <c r="V494" s="4"/>
      <c r="W494" s="4" t="s">
        <v>24</v>
      </c>
      <c r="X494" s="4"/>
      <c r="Y494" s="4" t="s">
        <v>24</v>
      </c>
    </row>
    <row r="495" spans="1:25" ht="15.75" thickBot="1" x14ac:dyDescent="0.3">
      <c r="A495" s="1">
        <v>485</v>
      </c>
      <c r="B495" t="s">
        <v>5018</v>
      </c>
      <c r="C495" s="4" t="s">
        <v>26</v>
      </c>
      <c r="D495" s="4"/>
      <c r="E495" s="4" t="s">
        <v>5642</v>
      </c>
      <c r="F495" s="3">
        <v>44412</v>
      </c>
      <c r="G495" s="4" t="s">
        <v>210</v>
      </c>
      <c r="H495" s="4" t="s">
        <v>326</v>
      </c>
      <c r="I495" s="4" t="s">
        <v>212</v>
      </c>
      <c r="J495" s="4" t="s">
        <v>204</v>
      </c>
      <c r="K495" s="4" t="s">
        <v>5810</v>
      </c>
      <c r="L495" s="4" t="s">
        <v>6275</v>
      </c>
      <c r="M495" s="4" t="s">
        <v>222</v>
      </c>
      <c r="N495" s="4" t="s">
        <v>486</v>
      </c>
      <c r="O495" s="4" t="s">
        <v>224</v>
      </c>
      <c r="P495" s="4">
        <v>39501135</v>
      </c>
      <c r="Q495" s="4">
        <v>39501135</v>
      </c>
      <c r="R495" s="4">
        <v>0</v>
      </c>
      <c r="S495" s="4" t="s">
        <v>216</v>
      </c>
      <c r="T495" s="3" t="s">
        <v>24</v>
      </c>
      <c r="U495" s="4" t="s">
        <v>24</v>
      </c>
      <c r="V495" s="4"/>
      <c r="W495" s="4" t="s">
        <v>24</v>
      </c>
      <c r="X495" s="4"/>
      <c r="Y495" s="4" t="s">
        <v>24</v>
      </c>
    </row>
    <row r="496" spans="1:25" ht="15.75" thickBot="1" x14ac:dyDescent="0.3">
      <c r="A496" s="1">
        <v>486</v>
      </c>
      <c r="B496" t="s">
        <v>5019</v>
      </c>
      <c r="C496" s="4" t="s">
        <v>26</v>
      </c>
      <c r="D496" s="4"/>
      <c r="E496" s="4" t="s">
        <v>5643</v>
      </c>
      <c r="F496" s="3">
        <v>44414</v>
      </c>
      <c r="G496" s="4" t="s">
        <v>210</v>
      </c>
      <c r="H496" s="4" t="s">
        <v>309</v>
      </c>
      <c r="I496" s="4" t="s">
        <v>212</v>
      </c>
      <c r="J496" s="4" t="s">
        <v>204</v>
      </c>
      <c r="K496" s="4" t="s">
        <v>5798</v>
      </c>
      <c r="L496" s="4" t="s">
        <v>6276</v>
      </c>
      <c r="M496" s="4" t="s">
        <v>214</v>
      </c>
      <c r="N496" s="4" t="s">
        <v>463</v>
      </c>
      <c r="O496" s="4" t="s">
        <v>235</v>
      </c>
      <c r="P496" s="4">
        <v>0</v>
      </c>
      <c r="Q496" s="4">
        <v>0</v>
      </c>
      <c r="R496" s="4">
        <v>0</v>
      </c>
      <c r="S496" s="4" t="s">
        <v>216</v>
      </c>
      <c r="T496" s="3" t="s">
        <v>24</v>
      </c>
      <c r="U496" s="4" t="s">
        <v>24</v>
      </c>
      <c r="V496" s="4"/>
      <c r="W496" s="4" t="s">
        <v>24</v>
      </c>
      <c r="X496" s="4"/>
      <c r="Y496" s="4" t="s">
        <v>24</v>
      </c>
    </row>
    <row r="497" spans="1:25" ht="15.75" thickBot="1" x14ac:dyDescent="0.3">
      <c r="A497" s="1">
        <v>487</v>
      </c>
      <c r="B497" t="s">
        <v>5020</v>
      </c>
      <c r="C497" s="4" t="s">
        <v>26</v>
      </c>
      <c r="D497" s="4"/>
      <c r="E497" s="4" t="s">
        <v>5644</v>
      </c>
      <c r="F497" s="3">
        <v>44420</v>
      </c>
      <c r="G497" s="4" t="s">
        <v>210</v>
      </c>
      <c r="H497" s="4" t="s">
        <v>344</v>
      </c>
      <c r="I497" s="4" t="s">
        <v>212</v>
      </c>
      <c r="J497" s="4" t="s">
        <v>204</v>
      </c>
      <c r="K497" s="4" t="s">
        <v>5784</v>
      </c>
      <c r="L497" s="4" t="s">
        <v>6277</v>
      </c>
      <c r="M497" s="4" t="s">
        <v>222</v>
      </c>
      <c r="N497" s="4" t="s">
        <v>486</v>
      </c>
      <c r="O497" s="4" t="s">
        <v>224</v>
      </c>
      <c r="P497" s="4">
        <v>3971733453</v>
      </c>
      <c r="Q497" s="4">
        <v>3971733453</v>
      </c>
      <c r="R497" s="4">
        <v>0</v>
      </c>
      <c r="S497" s="4" t="s">
        <v>216</v>
      </c>
      <c r="T497" s="3" t="s">
        <v>24</v>
      </c>
      <c r="U497" s="4" t="s">
        <v>24</v>
      </c>
      <c r="V497" s="4"/>
      <c r="W497" s="4" t="s">
        <v>24</v>
      </c>
      <c r="X497" s="4"/>
      <c r="Y497" s="4" t="s">
        <v>24</v>
      </c>
    </row>
    <row r="498" spans="1:25" ht="15.75" thickBot="1" x14ac:dyDescent="0.3">
      <c r="A498" s="1">
        <v>488</v>
      </c>
      <c r="B498" t="s">
        <v>5021</v>
      </c>
      <c r="C498" s="4" t="s">
        <v>26</v>
      </c>
      <c r="D498" s="4"/>
      <c r="E498" s="4" t="s">
        <v>5645</v>
      </c>
      <c r="F498" s="3">
        <v>44417</v>
      </c>
      <c r="G498" s="4" t="s">
        <v>210</v>
      </c>
      <c r="H498" s="4" t="s">
        <v>344</v>
      </c>
      <c r="I498" s="4" t="s">
        <v>212</v>
      </c>
      <c r="J498" s="4" t="s">
        <v>204</v>
      </c>
      <c r="K498" s="4" t="s">
        <v>5791</v>
      </c>
      <c r="L498" s="4" t="s">
        <v>6278</v>
      </c>
      <c r="M498" s="4" t="s">
        <v>222</v>
      </c>
      <c r="N498" s="4" t="s">
        <v>486</v>
      </c>
      <c r="O498" s="4" t="s">
        <v>224</v>
      </c>
      <c r="P498" s="4">
        <v>877200000</v>
      </c>
      <c r="Q498" s="4">
        <v>877200000</v>
      </c>
      <c r="R498" s="4">
        <v>0</v>
      </c>
      <c r="S498" s="4" t="s">
        <v>216</v>
      </c>
      <c r="T498" s="3" t="s">
        <v>24</v>
      </c>
      <c r="U498" s="4" t="s">
        <v>24</v>
      </c>
      <c r="V498" s="4"/>
      <c r="W498" s="4" t="s">
        <v>24</v>
      </c>
      <c r="X498" s="4"/>
      <c r="Y498" s="4" t="s">
        <v>24</v>
      </c>
    </row>
    <row r="499" spans="1:25" ht="15.75" thickBot="1" x14ac:dyDescent="0.3">
      <c r="A499" s="1">
        <v>489</v>
      </c>
      <c r="B499" t="s">
        <v>5022</v>
      </c>
      <c r="C499" s="4" t="s">
        <v>26</v>
      </c>
      <c r="D499" s="4"/>
      <c r="E499" s="4" t="s">
        <v>5646</v>
      </c>
      <c r="F499" s="3">
        <v>44396</v>
      </c>
      <c r="G499" s="4" t="s">
        <v>210</v>
      </c>
      <c r="H499" s="4" t="s">
        <v>344</v>
      </c>
      <c r="I499" s="4" t="s">
        <v>212</v>
      </c>
      <c r="J499" s="4" t="s">
        <v>204</v>
      </c>
      <c r="K499" s="4" t="s">
        <v>5810</v>
      </c>
      <c r="L499" s="4" t="s">
        <v>6279</v>
      </c>
      <c r="M499" s="4" t="s">
        <v>222</v>
      </c>
      <c r="N499" s="4" t="s">
        <v>486</v>
      </c>
      <c r="O499" s="4" t="s">
        <v>224</v>
      </c>
      <c r="P499" s="4">
        <v>33357645954</v>
      </c>
      <c r="Q499" s="4">
        <v>33357645954</v>
      </c>
      <c r="R499" s="4">
        <v>0</v>
      </c>
      <c r="S499" s="4" t="s">
        <v>216</v>
      </c>
      <c r="T499" s="3" t="s">
        <v>24</v>
      </c>
      <c r="U499" s="4" t="s">
        <v>24</v>
      </c>
      <c r="V499" s="4"/>
      <c r="W499" s="4" t="s">
        <v>24</v>
      </c>
      <c r="X499" s="4"/>
      <c r="Y499" s="4" t="s">
        <v>24</v>
      </c>
    </row>
    <row r="500" spans="1:25" ht="15.75" thickBot="1" x14ac:dyDescent="0.3">
      <c r="A500" s="1">
        <v>490</v>
      </c>
      <c r="B500" t="s">
        <v>5023</v>
      </c>
      <c r="C500" s="4" t="s">
        <v>26</v>
      </c>
      <c r="D500" s="4"/>
      <c r="E500" s="4" t="s">
        <v>5647</v>
      </c>
      <c r="F500" s="3">
        <v>44420</v>
      </c>
      <c r="G500" s="4" t="s">
        <v>210</v>
      </c>
      <c r="H500" s="4" t="s">
        <v>326</v>
      </c>
      <c r="I500" s="4" t="s">
        <v>212</v>
      </c>
      <c r="J500" s="4" t="s">
        <v>204</v>
      </c>
      <c r="K500" s="4" t="s">
        <v>5798</v>
      </c>
      <c r="L500" s="4" t="s">
        <v>6280</v>
      </c>
      <c r="M500" s="4" t="s">
        <v>222</v>
      </c>
      <c r="N500" s="4" t="s">
        <v>486</v>
      </c>
      <c r="O500" s="4" t="s">
        <v>235</v>
      </c>
      <c r="P500" s="4">
        <v>31249680</v>
      </c>
      <c r="Q500" s="4">
        <v>31249680</v>
      </c>
      <c r="R500" s="4">
        <v>0</v>
      </c>
      <c r="S500" s="4" t="s">
        <v>216</v>
      </c>
      <c r="T500" s="3" t="s">
        <v>24</v>
      </c>
      <c r="U500" s="4" t="s">
        <v>24</v>
      </c>
      <c r="V500" s="4"/>
      <c r="W500" s="4" t="s">
        <v>24</v>
      </c>
      <c r="X500" s="4"/>
      <c r="Y500" s="4" t="s">
        <v>24</v>
      </c>
    </row>
    <row r="501" spans="1:25" ht="15.75" thickBot="1" x14ac:dyDescent="0.3">
      <c r="A501" s="1">
        <v>491</v>
      </c>
      <c r="B501" t="s">
        <v>5024</v>
      </c>
      <c r="C501" s="4" t="s">
        <v>26</v>
      </c>
      <c r="D501" s="4"/>
      <c r="E501" s="4" t="s">
        <v>5648</v>
      </c>
      <c r="F501" s="3">
        <v>44420</v>
      </c>
      <c r="G501" s="4" t="s">
        <v>210</v>
      </c>
      <c r="H501" s="4" t="s">
        <v>326</v>
      </c>
      <c r="I501" s="4" t="s">
        <v>212</v>
      </c>
      <c r="J501" s="4" t="s">
        <v>204</v>
      </c>
      <c r="K501" s="4" t="s">
        <v>5784</v>
      </c>
      <c r="L501" s="4" t="s">
        <v>6281</v>
      </c>
      <c r="M501" s="4" t="s">
        <v>222</v>
      </c>
      <c r="N501" s="4" t="s">
        <v>486</v>
      </c>
      <c r="O501" s="4" t="s">
        <v>224</v>
      </c>
      <c r="P501" s="4">
        <v>3511212</v>
      </c>
      <c r="Q501" s="4">
        <v>3511212</v>
      </c>
      <c r="R501" s="4">
        <v>0</v>
      </c>
      <c r="S501" s="4" t="s">
        <v>216</v>
      </c>
      <c r="T501" s="3" t="s">
        <v>24</v>
      </c>
      <c r="U501" s="4" t="s">
        <v>24</v>
      </c>
      <c r="V501" s="4"/>
      <c r="W501" s="4" t="s">
        <v>24</v>
      </c>
      <c r="X501" s="4"/>
      <c r="Y501" s="4" t="s">
        <v>24</v>
      </c>
    </row>
    <row r="502" spans="1:25" ht="15.75" thickBot="1" x14ac:dyDescent="0.3">
      <c r="A502" s="1">
        <v>492</v>
      </c>
      <c r="B502" t="s">
        <v>5025</v>
      </c>
      <c r="C502" s="4" t="s">
        <v>26</v>
      </c>
      <c r="D502" s="4"/>
      <c r="E502" s="4" t="s">
        <v>5649</v>
      </c>
      <c r="F502" s="3">
        <v>44358</v>
      </c>
      <c r="G502" s="4" t="s">
        <v>210</v>
      </c>
      <c r="H502" s="4" t="s">
        <v>326</v>
      </c>
      <c r="I502" s="4" t="s">
        <v>212</v>
      </c>
      <c r="J502" s="4" t="s">
        <v>204</v>
      </c>
      <c r="K502" s="4" t="s">
        <v>5784</v>
      </c>
      <c r="L502" s="4" t="s">
        <v>6282</v>
      </c>
      <c r="M502" s="4" t="s">
        <v>222</v>
      </c>
      <c r="N502" s="4" t="s">
        <v>486</v>
      </c>
      <c r="O502" s="4" t="s">
        <v>235</v>
      </c>
      <c r="P502" s="4">
        <v>39501135</v>
      </c>
      <c r="Q502" s="4">
        <v>39501135</v>
      </c>
      <c r="R502" s="4">
        <v>0</v>
      </c>
      <c r="S502" s="4" t="s">
        <v>216</v>
      </c>
      <c r="T502" s="3" t="s">
        <v>24</v>
      </c>
      <c r="U502" s="4" t="s">
        <v>24</v>
      </c>
      <c r="V502" s="4"/>
      <c r="W502" s="4" t="s">
        <v>24</v>
      </c>
      <c r="X502" s="4"/>
      <c r="Y502" s="4" t="s">
        <v>24</v>
      </c>
    </row>
    <row r="503" spans="1:25" ht="15.75" thickBot="1" x14ac:dyDescent="0.3">
      <c r="A503" s="1">
        <v>493</v>
      </c>
      <c r="B503" t="s">
        <v>5026</v>
      </c>
      <c r="C503" s="4" t="s">
        <v>26</v>
      </c>
      <c r="D503" s="4"/>
      <c r="E503" s="4" t="s">
        <v>5650</v>
      </c>
      <c r="F503" s="3">
        <v>44376</v>
      </c>
      <c r="G503" s="4" t="s">
        <v>201</v>
      </c>
      <c r="H503" s="4" t="s">
        <v>350</v>
      </c>
      <c r="I503" s="4" t="s">
        <v>212</v>
      </c>
      <c r="J503" s="4" t="s">
        <v>204</v>
      </c>
      <c r="K503" s="4" t="s">
        <v>6067</v>
      </c>
      <c r="L503" s="4" t="s">
        <v>6007</v>
      </c>
      <c r="M503" s="4" t="s">
        <v>222</v>
      </c>
      <c r="N503" s="4" t="s">
        <v>486</v>
      </c>
      <c r="O503" s="4" t="s">
        <v>224</v>
      </c>
      <c r="P503" s="4">
        <v>374571000</v>
      </c>
      <c r="Q503" s="4">
        <v>374571000</v>
      </c>
      <c r="R503" s="4">
        <v>0</v>
      </c>
      <c r="S503" s="4" t="s">
        <v>216</v>
      </c>
      <c r="T503" s="3" t="s">
        <v>24</v>
      </c>
      <c r="U503" s="4" t="s">
        <v>24</v>
      </c>
      <c r="V503" s="4"/>
      <c r="W503" s="4" t="s">
        <v>24</v>
      </c>
      <c r="X503" s="4"/>
      <c r="Y503" s="4" t="s">
        <v>24</v>
      </c>
    </row>
    <row r="504" spans="1:25" ht="15.75" thickBot="1" x14ac:dyDescent="0.3">
      <c r="A504" s="1">
        <v>494</v>
      </c>
      <c r="B504" t="s">
        <v>5027</v>
      </c>
      <c r="C504" s="4" t="s">
        <v>26</v>
      </c>
      <c r="D504" s="4"/>
      <c r="E504" s="4" t="s">
        <v>5651</v>
      </c>
      <c r="F504" s="3">
        <v>44435</v>
      </c>
      <c r="G504" s="4" t="s">
        <v>210</v>
      </c>
      <c r="H504" s="4" t="s">
        <v>324</v>
      </c>
      <c r="I504" s="4" t="s">
        <v>212</v>
      </c>
      <c r="J504" s="4" t="s">
        <v>204</v>
      </c>
      <c r="K504" s="4" t="s">
        <v>6283</v>
      </c>
      <c r="L504" s="4" t="s">
        <v>6284</v>
      </c>
      <c r="M504" s="4" t="s">
        <v>222</v>
      </c>
      <c r="N504" s="4" t="s">
        <v>486</v>
      </c>
      <c r="O504" s="4" t="s">
        <v>224</v>
      </c>
      <c r="P504" s="4">
        <v>0</v>
      </c>
      <c r="Q504" s="4">
        <v>0</v>
      </c>
      <c r="R504" s="4">
        <v>0</v>
      </c>
      <c r="S504" s="4" t="s">
        <v>216</v>
      </c>
      <c r="T504" s="3" t="s">
        <v>24</v>
      </c>
      <c r="U504" s="4" t="s">
        <v>24</v>
      </c>
      <c r="V504" s="4"/>
      <c r="W504" s="4" t="s">
        <v>24</v>
      </c>
      <c r="X504" s="4"/>
      <c r="Y504" s="4" t="s">
        <v>24</v>
      </c>
    </row>
    <row r="505" spans="1:25" ht="15.75" thickBot="1" x14ac:dyDescent="0.3">
      <c r="A505" s="1">
        <v>495</v>
      </c>
      <c r="B505" t="s">
        <v>5028</v>
      </c>
      <c r="C505" s="4" t="s">
        <v>26</v>
      </c>
      <c r="D505" s="4"/>
      <c r="E505" s="4" t="s">
        <v>5652</v>
      </c>
      <c r="F505" s="3">
        <v>44447</v>
      </c>
      <c r="G505" s="4" t="s">
        <v>210</v>
      </c>
      <c r="H505" s="4" t="s">
        <v>344</v>
      </c>
      <c r="I505" s="4" t="s">
        <v>212</v>
      </c>
      <c r="J505" s="4" t="s">
        <v>204</v>
      </c>
      <c r="K505" s="4" t="s">
        <v>5810</v>
      </c>
      <c r="L505" s="4" t="s">
        <v>6285</v>
      </c>
      <c r="M505" s="4" t="s">
        <v>222</v>
      </c>
      <c r="N505" s="4" t="s">
        <v>486</v>
      </c>
      <c r="O505" s="4" t="s">
        <v>206</v>
      </c>
      <c r="P505" s="4">
        <v>746013669</v>
      </c>
      <c r="Q505" s="4">
        <v>746013669</v>
      </c>
      <c r="R505" s="4">
        <v>0</v>
      </c>
      <c r="S505" s="4" t="s">
        <v>216</v>
      </c>
      <c r="T505" s="3" t="s">
        <v>24</v>
      </c>
      <c r="U505" s="4" t="s">
        <v>24</v>
      </c>
      <c r="V505" s="4"/>
      <c r="W505" s="4" t="s">
        <v>24</v>
      </c>
      <c r="X505" s="4"/>
      <c r="Y505" s="4" t="s">
        <v>24</v>
      </c>
    </row>
    <row r="506" spans="1:25" ht="15.75" thickBot="1" x14ac:dyDescent="0.3">
      <c r="A506" s="1">
        <v>496</v>
      </c>
      <c r="B506" t="s">
        <v>5029</v>
      </c>
      <c r="C506" s="4" t="s">
        <v>26</v>
      </c>
      <c r="D506" s="4"/>
      <c r="E506" s="4" t="s">
        <v>5653</v>
      </c>
      <c r="F506" s="3">
        <v>44452</v>
      </c>
      <c r="G506" s="4" t="s">
        <v>210</v>
      </c>
      <c r="H506" s="4" t="s">
        <v>334</v>
      </c>
      <c r="I506" s="4" t="s">
        <v>212</v>
      </c>
      <c r="J506" s="4" t="s">
        <v>204</v>
      </c>
      <c r="K506" s="4" t="s">
        <v>5810</v>
      </c>
      <c r="L506" s="4" t="s">
        <v>6286</v>
      </c>
      <c r="M506" s="4" t="s">
        <v>222</v>
      </c>
      <c r="N506" s="4" t="s">
        <v>486</v>
      </c>
      <c r="O506" s="4" t="s">
        <v>224</v>
      </c>
      <c r="P506" s="4">
        <v>0</v>
      </c>
      <c r="Q506" s="4">
        <v>0</v>
      </c>
      <c r="R506" s="4">
        <v>0</v>
      </c>
      <c r="S506" s="4" t="s">
        <v>216</v>
      </c>
      <c r="T506" s="3" t="s">
        <v>24</v>
      </c>
      <c r="U506" s="4" t="s">
        <v>24</v>
      </c>
      <c r="V506" s="4"/>
      <c r="W506" s="4" t="s">
        <v>24</v>
      </c>
      <c r="X506" s="4"/>
      <c r="Y506" s="4" t="s">
        <v>24</v>
      </c>
    </row>
    <row r="507" spans="1:25" ht="15.75" thickBot="1" x14ac:dyDescent="0.3">
      <c r="A507" s="1">
        <v>497</v>
      </c>
      <c r="B507" t="s">
        <v>5030</v>
      </c>
      <c r="C507" s="4" t="s">
        <v>26</v>
      </c>
      <c r="D507" s="4"/>
      <c r="E507" s="4" t="s">
        <v>5654</v>
      </c>
      <c r="F507" s="3">
        <v>44426</v>
      </c>
      <c r="G507" s="4" t="s">
        <v>210</v>
      </c>
      <c r="H507" s="4" t="s">
        <v>326</v>
      </c>
      <c r="I507" s="4" t="s">
        <v>212</v>
      </c>
      <c r="J507" s="4" t="s">
        <v>204</v>
      </c>
      <c r="K507" s="4" t="s">
        <v>5810</v>
      </c>
      <c r="L507" s="4" t="s">
        <v>6287</v>
      </c>
      <c r="M507" s="4" t="s">
        <v>222</v>
      </c>
      <c r="N507" s="4" t="s">
        <v>486</v>
      </c>
      <c r="O507" s="4" t="s">
        <v>224</v>
      </c>
      <c r="P507" s="4">
        <v>5821210523</v>
      </c>
      <c r="Q507" s="4">
        <v>5821210523</v>
      </c>
      <c r="R507" s="4">
        <v>0</v>
      </c>
      <c r="S507" s="4" t="s">
        <v>216</v>
      </c>
      <c r="T507" s="3" t="s">
        <v>24</v>
      </c>
      <c r="U507" s="4" t="s">
        <v>24</v>
      </c>
      <c r="V507" s="4"/>
      <c r="W507" s="4" t="s">
        <v>24</v>
      </c>
      <c r="X507" s="4"/>
      <c r="Y507" s="4" t="s">
        <v>24</v>
      </c>
    </row>
    <row r="508" spans="1:25" ht="15.75" thickBot="1" x14ac:dyDescent="0.3">
      <c r="A508" s="1">
        <v>498</v>
      </c>
      <c r="B508" t="s">
        <v>5031</v>
      </c>
      <c r="C508" s="4" t="s">
        <v>26</v>
      </c>
      <c r="D508" s="4"/>
      <c r="E508" s="4" t="s">
        <v>5655</v>
      </c>
      <c r="F508" s="3">
        <v>44406</v>
      </c>
      <c r="G508" s="4" t="s">
        <v>210</v>
      </c>
      <c r="H508" s="4" t="s">
        <v>326</v>
      </c>
      <c r="I508" s="4" t="s">
        <v>212</v>
      </c>
      <c r="J508" s="4" t="s">
        <v>204</v>
      </c>
      <c r="K508" s="4" t="s">
        <v>5798</v>
      </c>
      <c r="L508" s="4" t="s">
        <v>6288</v>
      </c>
      <c r="M508" s="4" t="s">
        <v>222</v>
      </c>
      <c r="N508" s="4" t="s">
        <v>486</v>
      </c>
      <c r="O508" s="4" t="s">
        <v>224</v>
      </c>
      <c r="P508" s="4">
        <v>62621419</v>
      </c>
      <c r="Q508" s="4">
        <v>62621419</v>
      </c>
      <c r="R508" s="4">
        <v>0</v>
      </c>
      <c r="S508" s="4" t="s">
        <v>216</v>
      </c>
      <c r="T508" s="3" t="s">
        <v>24</v>
      </c>
      <c r="U508" s="4" t="s">
        <v>24</v>
      </c>
      <c r="V508" s="4"/>
      <c r="W508" s="4" t="s">
        <v>24</v>
      </c>
      <c r="X508" s="4"/>
      <c r="Y508" s="4" t="s">
        <v>24</v>
      </c>
    </row>
    <row r="509" spans="1:25" ht="15.75" thickBot="1" x14ac:dyDescent="0.3">
      <c r="A509" s="1">
        <v>499</v>
      </c>
      <c r="B509" t="s">
        <v>5032</v>
      </c>
      <c r="C509" s="4" t="s">
        <v>26</v>
      </c>
      <c r="D509" s="4"/>
      <c r="E509" s="4" t="s">
        <v>5656</v>
      </c>
      <c r="F509" s="3">
        <v>44454</v>
      </c>
      <c r="G509" s="4" t="s">
        <v>210</v>
      </c>
      <c r="H509" s="4" t="s">
        <v>334</v>
      </c>
      <c r="I509" s="4" t="s">
        <v>212</v>
      </c>
      <c r="J509" s="4" t="s">
        <v>204</v>
      </c>
      <c r="K509" s="4" t="s">
        <v>5791</v>
      </c>
      <c r="L509" s="4" t="s">
        <v>6289</v>
      </c>
      <c r="M509" s="4" t="s">
        <v>251</v>
      </c>
      <c r="N509" s="4" t="s">
        <v>773</v>
      </c>
      <c r="O509" s="4" t="s">
        <v>224</v>
      </c>
      <c r="P509" s="4">
        <v>0</v>
      </c>
      <c r="Q509" s="4">
        <v>0</v>
      </c>
      <c r="R509" s="4">
        <v>0</v>
      </c>
      <c r="S509" s="4" t="s">
        <v>216</v>
      </c>
      <c r="T509" s="3" t="s">
        <v>24</v>
      </c>
      <c r="U509" s="4" t="s">
        <v>24</v>
      </c>
      <c r="V509" s="4"/>
      <c r="W509" s="4" t="s">
        <v>24</v>
      </c>
      <c r="X509" s="4"/>
      <c r="Y509" s="4" t="s">
        <v>24</v>
      </c>
    </row>
    <row r="510" spans="1:25" ht="15.75" thickBot="1" x14ac:dyDescent="0.3">
      <c r="A510" s="1">
        <v>500</v>
      </c>
      <c r="B510" t="s">
        <v>5033</v>
      </c>
      <c r="C510" s="4" t="s">
        <v>26</v>
      </c>
      <c r="D510" s="4"/>
      <c r="E510" s="4" t="s">
        <v>5657</v>
      </c>
      <c r="F510" s="3">
        <v>44428</v>
      </c>
      <c r="G510" s="4" t="s">
        <v>210</v>
      </c>
      <c r="H510" s="4" t="s">
        <v>344</v>
      </c>
      <c r="I510" s="4" t="s">
        <v>212</v>
      </c>
      <c r="J510" s="4" t="s">
        <v>204</v>
      </c>
      <c r="K510" s="4" t="s">
        <v>5821</v>
      </c>
      <c r="L510" s="4" t="s">
        <v>6290</v>
      </c>
      <c r="M510" s="4" t="s">
        <v>222</v>
      </c>
      <c r="N510" s="4" t="s">
        <v>486</v>
      </c>
      <c r="O510" s="4" t="s">
        <v>224</v>
      </c>
      <c r="P510" s="4">
        <v>570386478</v>
      </c>
      <c r="Q510" s="4">
        <v>570386478</v>
      </c>
      <c r="R510" s="4">
        <v>0</v>
      </c>
      <c r="S510" s="4" t="s">
        <v>216</v>
      </c>
      <c r="T510" s="3" t="s">
        <v>24</v>
      </c>
      <c r="U510" s="4" t="s">
        <v>24</v>
      </c>
      <c r="V510" s="4"/>
      <c r="W510" s="4" t="s">
        <v>24</v>
      </c>
      <c r="X510" s="4"/>
      <c r="Y510" s="4" t="s">
        <v>24</v>
      </c>
    </row>
    <row r="511" spans="1:25" ht="15.75" thickBot="1" x14ac:dyDescent="0.3">
      <c r="A511" s="1">
        <v>501</v>
      </c>
      <c r="B511" t="s">
        <v>5034</v>
      </c>
      <c r="C511" s="4" t="s">
        <v>26</v>
      </c>
      <c r="D511" s="4"/>
      <c r="E511" s="4" t="s">
        <v>5658</v>
      </c>
      <c r="F511" s="3">
        <v>44411</v>
      </c>
      <c r="G511" s="4" t="s">
        <v>210</v>
      </c>
      <c r="H511" s="4" t="s">
        <v>344</v>
      </c>
      <c r="I511" s="4" t="s">
        <v>212</v>
      </c>
      <c r="J511" s="4" t="s">
        <v>204</v>
      </c>
      <c r="K511" s="4" t="s">
        <v>5798</v>
      </c>
      <c r="L511" s="4" t="s">
        <v>6291</v>
      </c>
      <c r="M511" s="4" t="s">
        <v>222</v>
      </c>
      <c r="N511" s="4" t="s">
        <v>486</v>
      </c>
      <c r="O511" s="4" t="s">
        <v>224</v>
      </c>
      <c r="P511" s="4">
        <v>570386478</v>
      </c>
      <c r="Q511" s="4">
        <v>570386478</v>
      </c>
      <c r="R511" s="4">
        <v>0</v>
      </c>
      <c r="S511" s="4" t="s">
        <v>216</v>
      </c>
      <c r="T511" s="3" t="s">
        <v>24</v>
      </c>
      <c r="U511" s="4" t="s">
        <v>24</v>
      </c>
      <c r="V511" s="4"/>
      <c r="W511" s="4" t="s">
        <v>24</v>
      </c>
      <c r="X511" s="4"/>
      <c r="Y511" s="4" t="s">
        <v>24</v>
      </c>
    </row>
    <row r="512" spans="1:25" ht="15.75" thickBot="1" x14ac:dyDescent="0.3">
      <c r="A512" s="1">
        <v>502</v>
      </c>
      <c r="B512" t="s">
        <v>5035</v>
      </c>
      <c r="C512" s="4" t="s">
        <v>26</v>
      </c>
      <c r="D512" s="4"/>
      <c r="E512" s="4" t="s">
        <v>5659</v>
      </c>
      <c r="F512" s="3">
        <v>44456</v>
      </c>
      <c r="G512" s="4" t="s">
        <v>210</v>
      </c>
      <c r="H512" s="4" t="s">
        <v>344</v>
      </c>
      <c r="I512" s="4" t="s">
        <v>212</v>
      </c>
      <c r="J512" s="4" t="s">
        <v>204</v>
      </c>
      <c r="K512" s="4" t="s">
        <v>5784</v>
      </c>
      <c r="L512" s="4" t="s">
        <v>6292</v>
      </c>
      <c r="M512" s="4" t="s">
        <v>222</v>
      </c>
      <c r="N512" s="4" t="s">
        <v>486</v>
      </c>
      <c r="O512" s="4" t="s">
        <v>224</v>
      </c>
      <c r="P512" s="4">
        <v>471329484</v>
      </c>
      <c r="Q512" s="4">
        <v>471329484</v>
      </c>
      <c r="R512" s="4">
        <v>0</v>
      </c>
      <c r="S512" s="4" t="s">
        <v>216</v>
      </c>
      <c r="T512" s="3" t="s">
        <v>24</v>
      </c>
      <c r="U512" s="4" t="s">
        <v>24</v>
      </c>
      <c r="V512" s="4"/>
      <c r="W512" s="4" t="s">
        <v>24</v>
      </c>
      <c r="X512" s="4"/>
      <c r="Y512" s="4" t="s">
        <v>24</v>
      </c>
    </row>
    <row r="513" spans="1:25" ht="15.75" thickBot="1" x14ac:dyDescent="0.3">
      <c r="A513" s="1">
        <v>503</v>
      </c>
      <c r="B513" t="s">
        <v>5036</v>
      </c>
      <c r="C513" s="4" t="s">
        <v>26</v>
      </c>
      <c r="D513" s="4"/>
      <c r="E513" s="4" t="s">
        <v>5660</v>
      </c>
      <c r="F513" s="3">
        <v>44474</v>
      </c>
      <c r="G513" s="4" t="s">
        <v>210</v>
      </c>
      <c r="H513" s="4" t="s">
        <v>326</v>
      </c>
      <c r="I513" s="4" t="s">
        <v>212</v>
      </c>
      <c r="J513" s="4" t="s">
        <v>204</v>
      </c>
      <c r="K513" s="4" t="s">
        <v>5810</v>
      </c>
      <c r="L513" s="4" t="s">
        <v>6293</v>
      </c>
      <c r="M513" s="4" t="s">
        <v>222</v>
      </c>
      <c r="N513" s="4" t="s">
        <v>486</v>
      </c>
      <c r="O513" s="4" t="s">
        <v>206</v>
      </c>
      <c r="P513" s="4">
        <v>11593624</v>
      </c>
      <c r="Q513" s="4">
        <v>11593624</v>
      </c>
      <c r="R513" s="4">
        <v>0</v>
      </c>
      <c r="S513" s="4" t="s">
        <v>216</v>
      </c>
      <c r="T513" s="3" t="s">
        <v>24</v>
      </c>
      <c r="U513" s="4" t="s">
        <v>24</v>
      </c>
      <c r="V513" s="4"/>
      <c r="W513" s="4" t="s">
        <v>24</v>
      </c>
      <c r="X513" s="4"/>
      <c r="Y513" s="4" t="s">
        <v>24</v>
      </c>
    </row>
    <row r="514" spans="1:25" ht="15.75" thickBot="1" x14ac:dyDescent="0.3">
      <c r="A514" s="1">
        <v>504</v>
      </c>
      <c r="B514" t="s">
        <v>5037</v>
      </c>
      <c r="C514" s="4" t="s">
        <v>26</v>
      </c>
      <c r="D514" s="4"/>
      <c r="E514" s="4" t="s">
        <v>5661</v>
      </c>
      <c r="F514" s="3">
        <v>44469</v>
      </c>
      <c r="G514" s="4" t="s">
        <v>210</v>
      </c>
      <c r="H514" s="4" t="s">
        <v>344</v>
      </c>
      <c r="I514" s="4" t="s">
        <v>212</v>
      </c>
      <c r="J514" s="4" t="s">
        <v>204</v>
      </c>
      <c r="K514" s="4" t="s">
        <v>5791</v>
      </c>
      <c r="L514" s="4" t="s">
        <v>6294</v>
      </c>
      <c r="M514" s="4" t="s">
        <v>222</v>
      </c>
      <c r="N514" s="4" t="s">
        <v>486</v>
      </c>
      <c r="O514" s="4" t="s">
        <v>224</v>
      </c>
      <c r="P514" s="4">
        <v>877200000</v>
      </c>
      <c r="Q514" s="4">
        <v>877200000</v>
      </c>
      <c r="R514" s="4">
        <v>0</v>
      </c>
      <c r="S514" s="4" t="s">
        <v>216</v>
      </c>
      <c r="T514" s="3" t="s">
        <v>24</v>
      </c>
      <c r="U514" s="4" t="s">
        <v>24</v>
      </c>
      <c r="V514" s="4"/>
      <c r="W514" s="4" t="s">
        <v>24</v>
      </c>
      <c r="X514" s="4"/>
      <c r="Y514" s="4" t="s">
        <v>24</v>
      </c>
    </row>
    <row r="515" spans="1:25" ht="15.75" thickBot="1" x14ac:dyDescent="0.3">
      <c r="A515" s="1">
        <v>505</v>
      </c>
      <c r="B515" t="s">
        <v>5038</v>
      </c>
      <c r="C515" s="4" t="s">
        <v>26</v>
      </c>
      <c r="D515" s="4"/>
      <c r="E515" s="4" t="s">
        <v>5662</v>
      </c>
      <c r="F515" s="3">
        <v>44491</v>
      </c>
      <c r="G515" s="4" t="s">
        <v>210</v>
      </c>
      <c r="H515" s="4" t="s">
        <v>326</v>
      </c>
      <c r="I515" s="4" t="s">
        <v>212</v>
      </c>
      <c r="J515" s="4" t="s">
        <v>204</v>
      </c>
      <c r="K515" s="4" t="s">
        <v>5821</v>
      </c>
      <c r="L515" s="4" t="s">
        <v>6295</v>
      </c>
      <c r="M515" s="4" t="s">
        <v>214</v>
      </c>
      <c r="N515" s="4" t="s">
        <v>463</v>
      </c>
      <c r="O515" s="4" t="s">
        <v>224</v>
      </c>
      <c r="P515" s="4">
        <v>18632610</v>
      </c>
      <c r="Q515" s="4">
        <v>18632610</v>
      </c>
      <c r="R515" s="4">
        <v>0</v>
      </c>
      <c r="S515" s="4" t="s">
        <v>216</v>
      </c>
      <c r="T515" s="3" t="s">
        <v>24</v>
      </c>
      <c r="U515" s="4" t="s">
        <v>24</v>
      </c>
      <c r="V515" s="4"/>
      <c r="W515" s="4" t="s">
        <v>24</v>
      </c>
      <c r="X515" s="4"/>
      <c r="Y515" s="4" t="s">
        <v>24</v>
      </c>
    </row>
    <row r="516" spans="1:25" ht="15.75" thickBot="1" x14ac:dyDescent="0.3">
      <c r="A516" s="1">
        <v>506</v>
      </c>
      <c r="B516" t="s">
        <v>5039</v>
      </c>
      <c r="C516" s="4" t="s">
        <v>26</v>
      </c>
      <c r="D516" s="4"/>
      <c r="E516" s="4" t="s">
        <v>5663</v>
      </c>
      <c r="F516" s="3">
        <v>44494</v>
      </c>
      <c r="G516" s="4" t="s">
        <v>210</v>
      </c>
      <c r="H516" s="4" t="s">
        <v>326</v>
      </c>
      <c r="I516" s="4" t="s">
        <v>212</v>
      </c>
      <c r="J516" s="4" t="s">
        <v>204</v>
      </c>
      <c r="K516" s="4" t="s">
        <v>5810</v>
      </c>
      <c r="L516" s="4" t="s">
        <v>6296</v>
      </c>
      <c r="M516" s="4" t="s">
        <v>205</v>
      </c>
      <c r="N516" s="4" t="s">
        <v>321</v>
      </c>
      <c r="O516" s="4" t="s">
        <v>230</v>
      </c>
      <c r="P516" s="4">
        <v>600000000</v>
      </c>
      <c r="Q516" s="4">
        <v>600000000</v>
      </c>
      <c r="R516" s="4">
        <v>0</v>
      </c>
      <c r="S516" s="4" t="s">
        <v>216</v>
      </c>
      <c r="T516" s="3" t="s">
        <v>24</v>
      </c>
      <c r="U516" s="4" t="s">
        <v>24</v>
      </c>
      <c r="V516" s="4"/>
      <c r="W516" s="4" t="s">
        <v>24</v>
      </c>
      <c r="X516" s="4"/>
      <c r="Y516" s="4" t="s">
        <v>24</v>
      </c>
    </row>
    <row r="517" spans="1:25" ht="15.75" thickBot="1" x14ac:dyDescent="0.3">
      <c r="A517" s="1">
        <v>507</v>
      </c>
      <c r="B517" t="s">
        <v>5040</v>
      </c>
      <c r="C517" s="4" t="s">
        <v>26</v>
      </c>
      <c r="D517" s="4"/>
      <c r="E517" s="4" t="s">
        <v>5664</v>
      </c>
      <c r="F517" s="3">
        <v>44476</v>
      </c>
      <c r="G517" s="4" t="s">
        <v>210</v>
      </c>
      <c r="H517" s="4" t="s">
        <v>344</v>
      </c>
      <c r="I517" s="4" t="s">
        <v>212</v>
      </c>
      <c r="J517" s="4" t="s">
        <v>204</v>
      </c>
      <c r="K517" s="4" t="s">
        <v>5885</v>
      </c>
      <c r="L517" s="4" t="s">
        <v>6297</v>
      </c>
      <c r="M517" s="4" t="s">
        <v>222</v>
      </c>
      <c r="N517" s="4" t="s">
        <v>486</v>
      </c>
      <c r="O517" s="4" t="s">
        <v>224</v>
      </c>
      <c r="P517" s="4">
        <v>1200000000</v>
      </c>
      <c r="Q517" s="4">
        <v>1200000000</v>
      </c>
      <c r="R517" s="4">
        <v>0</v>
      </c>
      <c r="S517" s="4" t="s">
        <v>216</v>
      </c>
      <c r="T517" s="3" t="s">
        <v>24</v>
      </c>
      <c r="U517" s="4" t="s">
        <v>24</v>
      </c>
      <c r="V517" s="4"/>
      <c r="W517" s="4" t="s">
        <v>24</v>
      </c>
      <c r="X517" s="4"/>
      <c r="Y517" s="4" t="s">
        <v>24</v>
      </c>
    </row>
    <row r="518" spans="1:25" ht="15.75" thickBot="1" x14ac:dyDescent="0.3">
      <c r="A518" s="1">
        <v>508</v>
      </c>
      <c r="B518" t="s">
        <v>5041</v>
      </c>
      <c r="C518" s="4" t="s">
        <v>26</v>
      </c>
      <c r="D518" s="4"/>
      <c r="E518" s="4" t="s">
        <v>5665</v>
      </c>
      <c r="F518" s="3">
        <v>44489</v>
      </c>
      <c r="G518" s="4" t="s">
        <v>210</v>
      </c>
      <c r="H518" s="4" t="s">
        <v>344</v>
      </c>
      <c r="I518" s="4" t="s">
        <v>212</v>
      </c>
      <c r="J518" s="4" t="s">
        <v>204</v>
      </c>
      <c r="K518" s="4" t="s">
        <v>5791</v>
      </c>
      <c r="L518" s="4" t="s">
        <v>6298</v>
      </c>
      <c r="M518" s="4" t="s">
        <v>222</v>
      </c>
      <c r="N518" s="4" t="s">
        <v>486</v>
      </c>
      <c r="O518" s="4" t="s">
        <v>224</v>
      </c>
      <c r="P518" s="4">
        <v>942658968</v>
      </c>
      <c r="Q518" s="4">
        <v>942658968</v>
      </c>
      <c r="R518" s="4">
        <v>0</v>
      </c>
      <c r="S518" s="4" t="s">
        <v>216</v>
      </c>
      <c r="T518" s="3" t="s">
        <v>24</v>
      </c>
      <c r="U518" s="4" t="s">
        <v>24</v>
      </c>
      <c r="V518" s="4"/>
      <c r="W518" s="4" t="s">
        <v>24</v>
      </c>
      <c r="X518" s="4"/>
      <c r="Y518" s="4" t="s">
        <v>24</v>
      </c>
    </row>
    <row r="519" spans="1:25" ht="15.75" thickBot="1" x14ac:dyDescent="0.3">
      <c r="A519" s="1">
        <v>509</v>
      </c>
      <c r="B519" t="s">
        <v>5042</v>
      </c>
      <c r="C519" s="4" t="s">
        <v>26</v>
      </c>
      <c r="D519" s="4"/>
      <c r="E519" s="4" t="s">
        <v>5666</v>
      </c>
      <c r="F519" s="3">
        <v>44357</v>
      </c>
      <c r="G519" s="4" t="s">
        <v>226</v>
      </c>
      <c r="H519" s="4" t="s">
        <v>330</v>
      </c>
      <c r="I519" s="4" t="s">
        <v>212</v>
      </c>
      <c r="J519" s="4" t="s">
        <v>204</v>
      </c>
      <c r="K519" s="4" t="s">
        <v>5966</v>
      </c>
      <c r="L519" s="4" t="s">
        <v>6299</v>
      </c>
      <c r="M519" s="4" t="s">
        <v>222</v>
      </c>
      <c r="N519" s="4" t="s">
        <v>486</v>
      </c>
      <c r="O519" s="4" t="s">
        <v>224</v>
      </c>
      <c r="P519" s="4">
        <v>90000000</v>
      </c>
      <c r="Q519" s="4">
        <v>90000000</v>
      </c>
      <c r="R519" s="4">
        <v>0</v>
      </c>
      <c r="S519" s="4" t="s">
        <v>216</v>
      </c>
      <c r="T519" s="3" t="s">
        <v>24</v>
      </c>
      <c r="U519" s="4" t="s">
        <v>24</v>
      </c>
      <c r="V519" s="4"/>
      <c r="W519" s="4" t="s">
        <v>24</v>
      </c>
      <c r="X519" s="4"/>
      <c r="Y519" s="4" t="s">
        <v>24</v>
      </c>
    </row>
    <row r="520" spans="1:25" ht="15.75" thickBot="1" x14ac:dyDescent="0.3">
      <c r="A520" s="1">
        <v>510</v>
      </c>
      <c r="B520" t="s">
        <v>5043</v>
      </c>
      <c r="C520" s="4" t="s">
        <v>26</v>
      </c>
      <c r="D520" s="4"/>
      <c r="E520" s="4" t="s">
        <v>5667</v>
      </c>
      <c r="F520" s="3">
        <v>44512</v>
      </c>
      <c r="G520" s="4" t="s">
        <v>210</v>
      </c>
      <c r="H520" s="4" t="s">
        <v>326</v>
      </c>
      <c r="I520" s="4" t="s">
        <v>212</v>
      </c>
      <c r="J520" s="4" t="s">
        <v>204</v>
      </c>
      <c r="K520" s="4" t="s">
        <v>5791</v>
      </c>
      <c r="L520" s="4" t="s">
        <v>6300</v>
      </c>
      <c r="M520" s="4" t="s">
        <v>222</v>
      </c>
      <c r="N520" s="4" t="s">
        <v>486</v>
      </c>
      <c r="O520" s="4" t="s">
        <v>224</v>
      </c>
      <c r="P520" s="4">
        <v>30000000</v>
      </c>
      <c r="Q520" s="4">
        <v>30000000</v>
      </c>
      <c r="R520" s="4">
        <v>0</v>
      </c>
      <c r="S520" s="4" t="s">
        <v>216</v>
      </c>
      <c r="T520" s="3" t="s">
        <v>24</v>
      </c>
      <c r="U520" s="4" t="s">
        <v>24</v>
      </c>
      <c r="V520" s="4"/>
      <c r="W520" s="4" t="s">
        <v>24</v>
      </c>
      <c r="X520" s="4"/>
      <c r="Y520" s="4" t="s">
        <v>24</v>
      </c>
    </row>
    <row r="521" spans="1:25" ht="15.75" thickBot="1" x14ac:dyDescent="0.3">
      <c r="A521" s="1">
        <v>511</v>
      </c>
      <c r="B521" t="s">
        <v>5044</v>
      </c>
      <c r="C521" s="4" t="s">
        <v>26</v>
      </c>
      <c r="D521" s="4"/>
      <c r="E521" s="4" t="s">
        <v>5668</v>
      </c>
      <c r="F521" s="3">
        <v>44498</v>
      </c>
      <c r="G521" s="4" t="s">
        <v>210</v>
      </c>
      <c r="H521" s="4" t="s">
        <v>326</v>
      </c>
      <c r="I521" s="4" t="s">
        <v>212</v>
      </c>
      <c r="J521" s="4" t="s">
        <v>204</v>
      </c>
      <c r="K521" s="4" t="s">
        <v>5791</v>
      </c>
      <c r="L521" s="4" t="s">
        <v>6301</v>
      </c>
      <c r="M521" s="4" t="s">
        <v>222</v>
      </c>
      <c r="N521" s="4" t="s">
        <v>486</v>
      </c>
      <c r="O521" s="4" t="s">
        <v>206</v>
      </c>
      <c r="P521" s="4">
        <v>17411024</v>
      </c>
      <c r="Q521" s="4">
        <v>17411024</v>
      </c>
      <c r="R521" s="4">
        <v>0</v>
      </c>
      <c r="S521" s="4" t="s">
        <v>216</v>
      </c>
      <c r="T521" s="3" t="s">
        <v>24</v>
      </c>
      <c r="U521" s="4" t="s">
        <v>24</v>
      </c>
      <c r="V521" s="4"/>
      <c r="W521" s="4" t="s">
        <v>24</v>
      </c>
      <c r="X521" s="4"/>
      <c r="Y521" s="4" t="s">
        <v>24</v>
      </c>
    </row>
    <row r="522" spans="1:25" ht="15.75" thickBot="1" x14ac:dyDescent="0.3">
      <c r="A522" s="1">
        <v>512</v>
      </c>
      <c r="B522" t="s">
        <v>5045</v>
      </c>
      <c r="C522" s="4" t="s">
        <v>26</v>
      </c>
      <c r="D522" s="4"/>
      <c r="E522" s="4" t="s">
        <v>5669</v>
      </c>
      <c r="F522" s="3">
        <v>44517</v>
      </c>
      <c r="G522" s="4" t="s">
        <v>210</v>
      </c>
      <c r="H522" s="4" t="s">
        <v>344</v>
      </c>
      <c r="I522" s="4" t="s">
        <v>212</v>
      </c>
      <c r="J522" s="4" t="s">
        <v>204</v>
      </c>
      <c r="K522" s="4" t="s">
        <v>5784</v>
      </c>
      <c r="L522" s="4" t="s">
        <v>6302</v>
      </c>
      <c r="M522" s="4" t="s">
        <v>222</v>
      </c>
      <c r="N522" s="4" t="s">
        <v>486</v>
      </c>
      <c r="O522" s="4" t="s">
        <v>224</v>
      </c>
      <c r="P522" s="4">
        <v>615443259</v>
      </c>
      <c r="Q522" s="4">
        <v>615443259</v>
      </c>
      <c r="R522" s="4">
        <v>0</v>
      </c>
      <c r="S522" s="4" t="s">
        <v>216</v>
      </c>
      <c r="T522" s="3" t="s">
        <v>24</v>
      </c>
      <c r="U522" s="4" t="s">
        <v>24</v>
      </c>
      <c r="V522" s="4"/>
      <c r="W522" s="4" t="s">
        <v>24</v>
      </c>
      <c r="X522" s="4"/>
      <c r="Y522" s="4" t="s">
        <v>24</v>
      </c>
    </row>
    <row r="523" spans="1:25" ht="15.75" thickBot="1" x14ac:dyDescent="0.3">
      <c r="A523" s="1">
        <v>513</v>
      </c>
      <c r="B523" t="s">
        <v>5046</v>
      </c>
      <c r="C523" s="4" t="s">
        <v>26</v>
      </c>
      <c r="D523" s="4"/>
      <c r="E523" s="4" t="s">
        <v>5670</v>
      </c>
      <c r="F523" s="3">
        <v>44517</v>
      </c>
      <c r="G523" s="4" t="s">
        <v>210</v>
      </c>
      <c r="H523" s="4" t="s">
        <v>344</v>
      </c>
      <c r="I523" s="4" t="s">
        <v>212</v>
      </c>
      <c r="J523" s="4" t="s">
        <v>204</v>
      </c>
      <c r="K523" s="4" t="s">
        <v>5791</v>
      </c>
      <c r="L523" s="4" t="s">
        <v>6303</v>
      </c>
      <c r="M523" s="4" t="s">
        <v>222</v>
      </c>
      <c r="N523" s="4" t="s">
        <v>486</v>
      </c>
      <c r="O523" s="4" t="s">
        <v>224</v>
      </c>
      <c r="P523" s="4">
        <v>471329484</v>
      </c>
      <c r="Q523" s="4">
        <v>471329484</v>
      </c>
      <c r="R523" s="4">
        <v>0</v>
      </c>
      <c r="S523" s="4" t="s">
        <v>216</v>
      </c>
      <c r="T523" s="3" t="s">
        <v>24</v>
      </c>
      <c r="U523" s="4" t="s">
        <v>24</v>
      </c>
      <c r="V523" s="4"/>
      <c r="W523" s="4" t="s">
        <v>24</v>
      </c>
      <c r="X523" s="4"/>
      <c r="Y523" s="4" t="s">
        <v>24</v>
      </c>
    </row>
    <row r="524" spans="1:25" ht="15.75" thickBot="1" x14ac:dyDescent="0.3">
      <c r="A524" s="1">
        <v>514</v>
      </c>
      <c r="B524" t="s">
        <v>5047</v>
      </c>
      <c r="C524" s="4" t="s">
        <v>26</v>
      </c>
      <c r="D524" s="4"/>
      <c r="E524" s="4" t="s">
        <v>5671</v>
      </c>
      <c r="F524" s="3">
        <v>44529</v>
      </c>
      <c r="G524" s="4" t="s">
        <v>210</v>
      </c>
      <c r="H524" s="4" t="s">
        <v>344</v>
      </c>
      <c r="I524" s="4" t="s">
        <v>212</v>
      </c>
      <c r="J524" s="4" t="s">
        <v>204</v>
      </c>
      <c r="K524" s="4" t="s">
        <v>5821</v>
      </c>
      <c r="L524" s="4" t="s">
        <v>6304</v>
      </c>
      <c r="M524" s="4" t="s">
        <v>222</v>
      </c>
      <c r="N524" s="4" t="s">
        <v>486</v>
      </c>
      <c r="O524" s="4" t="s">
        <v>224</v>
      </c>
      <c r="P524" s="4">
        <v>3014120970</v>
      </c>
      <c r="Q524" s="4">
        <v>3014120970</v>
      </c>
      <c r="R524" s="4">
        <v>0</v>
      </c>
      <c r="S524" s="4" t="s">
        <v>216</v>
      </c>
      <c r="T524" s="3" t="s">
        <v>24</v>
      </c>
      <c r="U524" s="4" t="s">
        <v>24</v>
      </c>
      <c r="V524" s="4"/>
      <c r="W524" s="4" t="s">
        <v>24</v>
      </c>
      <c r="X524" s="4"/>
      <c r="Y524" s="4" t="s">
        <v>24</v>
      </c>
    </row>
    <row r="525" spans="1:25" ht="15.75" thickBot="1" x14ac:dyDescent="0.3">
      <c r="A525" s="1">
        <v>515</v>
      </c>
      <c r="B525" t="s">
        <v>5048</v>
      </c>
      <c r="C525" s="4" t="s">
        <v>26</v>
      </c>
      <c r="D525" s="4"/>
      <c r="E525" s="4" t="s">
        <v>5672</v>
      </c>
      <c r="F525" s="3">
        <v>44299</v>
      </c>
      <c r="G525" s="4" t="s">
        <v>210</v>
      </c>
      <c r="H525" s="4" t="s">
        <v>324</v>
      </c>
      <c r="I525" s="4" t="s">
        <v>212</v>
      </c>
      <c r="J525" s="4" t="s">
        <v>204</v>
      </c>
      <c r="K525" s="4" t="s">
        <v>5784</v>
      </c>
      <c r="L525" s="4" t="s">
        <v>6305</v>
      </c>
      <c r="M525" s="4" t="s">
        <v>222</v>
      </c>
      <c r="N525" s="4" t="s">
        <v>486</v>
      </c>
      <c r="O525" s="4" t="s">
        <v>235</v>
      </c>
      <c r="P525" s="4">
        <v>0</v>
      </c>
      <c r="Q525" s="4">
        <v>0</v>
      </c>
      <c r="R525" s="4">
        <v>0</v>
      </c>
      <c r="S525" s="4" t="s">
        <v>216</v>
      </c>
      <c r="T525" s="3" t="s">
        <v>24</v>
      </c>
      <c r="U525" s="4" t="s">
        <v>24</v>
      </c>
      <c r="V525" s="4"/>
      <c r="W525" s="4" t="s">
        <v>24</v>
      </c>
      <c r="X525" s="4"/>
      <c r="Y525" s="4" t="s">
        <v>24</v>
      </c>
    </row>
    <row r="526" spans="1:25" ht="15.75" thickBot="1" x14ac:dyDescent="0.3">
      <c r="A526" s="1">
        <v>516</v>
      </c>
      <c r="B526" t="s">
        <v>5049</v>
      </c>
      <c r="C526" s="4" t="s">
        <v>26</v>
      </c>
      <c r="D526" s="4"/>
      <c r="E526" s="4" t="s">
        <v>5673</v>
      </c>
      <c r="F526" s="3">
        <v>44498</v>
      </c>
      <c r="G526" s="4" t="s">
        <v>210</v>
      </c>
      <c r="H526" s="4" t="s">
        <v>324</v>
      </c>
      <c r="I526" s="4" t="s">
        <v>212</v>
      </c>
      <c r="J526" s="4" t="s">
        <v>204</v>
      </c>
      <c r="K526" s="4" t="s">
        <v>5782</v>
      </c>
      <c r="L526" s="4" t="s">
        <v>6306</v>
      </c>
      <c r="M526" s="4" t="s">
        <v>222</v>
      </c>
      <c r="N526" s="4" t="s">
        <v>486</v>
      </c>
      <c r="O526" s="4" t="s">
        <v>224</v>
      </c>
      <c r="P526" s="4">
        <v>0</v>
      </c>
      <c r="Q526" s="4">
        <v>0</v>
      </c>
      <c r="R526" s="4">
        <v>0</v>
      </c>
      <c r="S526" s="4" t="s">
        <v>216</v>
      </c>
      <c r="T526" s="3" t="s">
        <v>24</v>
      </c>
      <c r="U526" s="4" t="s">
        <v>24</v>
      </c>
      <c r="V526" s="4"/>
      <c r="W526" s="4" t="s">
        <v>24</v>
      </c>
      <c r="X526" s="4"/>
      <c r="Y526" s="4" t="s">
        <v>24</v>
      </c>
    </row>
    <row r="527" spans="1:25" ht="15.75" thickBot="1" x14ac:dyDescent="0.3">
      <c r="A527" s="1">
        <v>517</v>
      </c>
      <c r="B527" t="s">
        <v>5050</v>
      </c>
      <c r="C527" s="4" t="s">
        <v>26</v>
      </c>
      <c r="D527" s="4"/>
      <c r="E527" s="4" t="s">
        <v>5674</v>
      </c>
      <c r="F527" s="3">
        <v>44578</v>
      </c>
      <c r="G527" s="4" t="s">
        <v>210</v>
      </c>
      <c r="H527" s="4" t="s">
        <v>326</v>
      </c>
      <c r="I527" s="4" t="s">
        <v>212</v>
      </c>
      <c r="J527" s="4" t="s">
        <v>204</v>
      </c>
      <c r="K527" s="4" t="s">
        <v>5821</v>
      </c>
      <c r="L527" s="4" t="s">
        <v>6307</v>
      </c>
      <c r="M527" s="4" t="s">
        <v>222</v>
      </c>
      <c r="N527" s="4" t="s">
        <v>486</v>
      </c>
      <c r="O527" s="4" t="s">
        <v>224</v>
      </c>
      <c r="P527" s="4">
        <v>422335200</v>
      </c>
      <c r="Q527" s="4">
        <v>422335200</v>
      </c>
      <c r="R527" s="4">
        <v>0</v>
      </c>
      <c r="S527" s="4" t="s">
        <v>216</v>
      </c>
      <c r="T527" s="3" t="s">
        <v>24</v>
      </c>
      <c r="U527" s="4" t="s">
        <v>24</v>
      </c>
      <c r="V527" s="4"/>
      <c r="W527" s="4" t="s">
        <v>24</v>
      </c>
      <c r="X527" s="4"/>
      <c r="Y527" s="4" t="s">
        <v>24</v>
      </c>
    </row>
    <row r="528" spans="1:25" ht="15.75" thickBot="1" x14ac:dyDescent="0.3">
      <c r="A528" s="1">
        <v>518</v>
      </c>
      <c r="B528" t="s">
        <v>5051</v>
      </c>
      <c r="C528" s="4" t="s">
        <v>26</v>
      </c>
      <c r="D528" s="4"/>
      <c r="E528" s="4" t="s">
        <v>5675</v>
      </c>
      <c r="F528" s="3">
        <v>44586</v>
      </c>
      <c r="G528" s="4" t="s">
        <v>210</v>
      </c>
      <c r="H528" s="4" t="s">
        <v>324</v>
      </c>
      <c r="I528" s="4" t="s">
        <v>212</v>
      </c>
      <c r="J528" s="4" t="s">
        <v>213</v>
      </c>
      <c r="K528" s="4" t="s">
        <v>6081</v>
      </c>
      <c r="L528" s="4" t="s">
        <v>6308</v>
      </c>
      <c r="M528" s="4" t="s">
        <v>222</v>
      </c>
      <c r="N528" s="4" t="s">
        <v>486</v>
      </c>
      <c r="O528" s="4" t="s">
        <v>224</v>
      </c>
      <c r="P528" s="4">
        <v>0</v>
      </c>
      <c r="Q528" s="4">
        <v>0</v>
      </c>
      <c r="R528" s="4">
        <v>0</v>
      </c>
      <c r="S528" s="4" t="s">
        <v>216</v>
      </c>
      <c r="T528" s="3" t="s">
        <v>24</v>
      </c>
      <c r="U528" s="4" t="s">
        <v>24</v>
      </c>
      <c r="V528" s="4"/>
      <c r="W528" s="4" t="s">
        <v>24</v>
      </c>
      <c r="X528" s="4"/>
      <c r="Y528" s="4" t="s">
        <v>24</v>
      </c>
    </row>
    <row r="529" spans="1:25" ht="15.75" thickBot="1" x14ac:dyDescent="0.3">
      <c r="A529" s="1">
        <v>519</v>
      </c>
      <c r="B529" t="s">
        <v>5052</v>
      </c>
      <c r="C529" s="4" t="s">
        <v>26</v>
      </c>
      <c r="D529" s="4"/>
      <c r="E529" s="4" t="s">
        <v>5676</v>
      </c>
      <c r="F529" s="3">
        <v>44593</v>
      </c>
      <c r="G529" s="4" t="s">
        <v>210</v>
      </c>
      <c r="H529" s="4" t="s">
        <v>344</v>
      </c>
      <c r="I529" s="4" t="s">
        <v>212</v>
      </c>
      <c r="J529" s="4" t="s">
        <v>204</v>
      </c>
      <c r="K529" s="4" t="s">
        <v>5784</v>
      </c>
      <c r="L529" s="4" t="s">
        <v>6309</v>
      </c>
      <c r="M529" s="4" t="s">
        <v>222</v>
      </c>
      <c r="N529" s="4" t="s">
        <v>486</v>
      </c>
      <c r="O529" s="4" t="s">
        <v>224</v>
      </c>
      <c r="P529" s="4">
        <v>831261994</v>
      </c>
      <c r="Q529" s="4">
        <v>831261994</v>
      </c>
      <c r="R529" s="4">
        <v>0</v>
      </c>
      <c r="S529" s="4" t="s">
        <v>216</v>
      </c>
      <c r="T529" s="3" t="s">
        <v>24</v>
      </c>
      <c r="U529" s="4" t="s">
        <v>24</v>
      </c>
      <c r="V529" s="4"/>
      <c r="W529" s="4" t="s">
        <v>24</v>
      </c>
      <c r="X529" s="4"/>
      <c r="Y529" s="4" t="s">
        <v>24</v>
      </c>
    </row>
    <row r="530" spans="1:25" ht="15.75" thickBot="1" x14ac:dyDescent="0.3">
      <c r="A530" s="1">
        <v>520</v>
      </c>
      <c r="B530" t="s">
        <v>5053</v>
      </c>
      <c r="C530" s="4" t="s">
        <v>26</v>
      </c>
      <c r="D530" s="4"/>
      <c r="E530" s="4" t="s">
        <v>5677</v>
      </c>
      <c r="F530" s="3">
        <v>44525</v>
      </c>
      <c r="G530" s="4" t="s">
        <v>210</v>
      </c>
      <c r="H530" s="4" t="s">
        <v>344</v>
      </c>
      <c r="I530" s="4" t="s">
        <v>212</v>
      </c>
      <c r="J530" s="4" t="s">
        <v>204</v>
      </c>
      <c r="K530" s="4" t="s">
        <v>6145</v>
      </c>
      <c r="L530" s="4" t="s">
        <v>6310</v>
      </c>
      <c r="M530" s="4" t="s">
        <v>222</v>
      </c>
      <c r="N530" s="4" t="s">
        <v>486</v>
      </c>
      <c r="O530" s="4" t="s">
        <v>224</v>
      </c>
      <c r="P530" s="4">
        <v>615443259</v>
      </c>
      <c r="Q530" s="4">
        <v>615443259</v>
      </c>
      <c r="R530" s="4">
        <v>0</v>
      </c>
      <c r="S530" s="4" t="s">
        <v>216</v>
      </c>
      <c r="T530" s="3" t="s">
        <v>24</v>
      </c>
      <c r="U530" s="4" t="s">
        <v>24</v>
      </c>
      <c r="V530" s="4"/>
      <c r="W530" s="4" t="s">
        <v>24</v>
      </c>
      <c r="X530" s="4"/>
      <c r="Y530" s="4" t="s">
        <v>24</v>
      </c>
    </row>
    <row r="531" spans="1:25" ht="15.75" thickBot="1" x14ac:dyDescent="0.3">
      <c r="A531" s="1">
        <v>521</v>
      </c>
      <c r="B531" t="s">
        <v>5054</v>
      </c>
      <c r="C531" s="4" t="s">
        <v>26</v>
      </c>
      <c r="D531" s="4"/>
      <c r="E531" s="4" t="s">
        <v>5678</v>
      </c>
      <c r="F531" s="3">
        <v>44543</v>
      </c>
      <c r="G531" s="4" t="s">
        <v>210</v>
      </c>
      <c r="H531" s="4" t="s">
        <v>344</v>
      </c>
      <c r="I531" s="4" t="s">
        <v>212</v>
      </c>
      <c r="J531" s="4" t="s">
        <v>204</v>
      </c>
      <c r="K531" s="4" t="s">
        <v>5784</v>
      </c>
      <c r="L531" s="4" t="s">
        <v>6311</v>
      </c>
      <c r="M531" s="4" t="s">
        <v>222</v>
      </c>
      <c r="N531" s="4" t="s">
        <v>486</v>
      </c>
      <c r="O531" s="4" t="s">
        <v>224</v>
      </c>
      <c r="P531" s="4">
        <v>1306196587</v>
      </c>
      <c r="Q531" s="4">
        <v>1306196587</v>
      </c>
      <c r="R531" s="4">
        <v>0</v>
      </c>
      <c r="S531" s="4" t="s">
        <v>216</v>
      </c>
      <c r="T531" s="3" t="s">
        <v>24</v>
      </c>
      <c r="U531" s="4" t="s">
        <v>24</v>
      </c>
      <c r="V531" s="4"/>
      <c r="W531" s="4" t="s">
        <v>24</v>
      </c>
      <c r="X531" s="4"/>
      <c r="Y531" s="4" t="s">
        <v>24</v>
      </c>
    </row>
    <row r="532" spans="1:25" ht="15.75" thickBot="1" x14ac:dyDescent="0.3">
      <c r="A532" s="1">
        <v>522</v>
      </c>
      <c r="B532" t="s">
        <v>5055</v>
      </c>
      <c r="C532" s="4" t="s">
        <v>26</v>
      </c>
      <c r="D532" s="4"/>
      <c r="E532" s="4" t="s">
        <v>5679</v>
      </c>
      <c r="F532" s="3">
        <v>44495</v>
      </c>
      <c r="G532" s="4" t="s">
        <v>201</v>
      </c>
      <c r="H532" s="4" t="s">
        <v>211</v>
      </c>
      <c r="I532" s="4" t="s">
        <v>212</v>
      </c>
      <c r="J532" s="4" t="s">
        <v>204</v>
      </c>
      <c r="K532" s="4" t="s">
        <v>5966</v>
      </c>
      <c r="L532" s="4" t="s">
        <v>6312</v>
      </c>
      <c r="M532" s="4" t="s">
        <v>205</v>
      </c>
      <c r="N532" s="4" t="s">
        <v>321</v>
      </c>
      <c r="O532" s="4" t="s">
        <v>224</v>
      </c>
      <c r="P532" s="4">
        <v>0</v>
      </c>
      <c r="Q532" s="4">
        <v>0</v>
      </c>
      <c r="R532" s="4">
        <v>0</v>
      </c>
      <c r="S532" s="4" t="s">
        <v>216</v>
      </c>
      <c r="T532" s="3" t="s">
        <v>24</v>
      </c>
      <c r="U532" s="4" t="s">
        <v>24</v>
      </c>
      <c r="V532" s="4"/>
      <c r="W532" s="4" t="s">
        <v>24</v>
      </c>
      <c r="X532" s="4"/>
      <c r="Y532" s="4" t="s">
        <v>24</v>
      </c>
    </row>
    <row r="533" spans="1:25" ht="15.75" thickBot="1" x14ac:dyDescent="0.3">
      <c r="A533" s="1">
        <v>523</v>
      </c>
      <c r="B533" t="s">
        <v>5056</v>
      </c>
      <c r="C533" s="4" t="s">
        <v>26</v>
      </c>
      <c r="D533" s="4"/>
      <c r="E533" s="4" t="s">
        <v>5680</v>
      </c>
      <c r="F533" s="3">
        <v>44543</v>
      </c>
      <c r="G533" s="4" t="s">
        <v>210</v>
      </c>
      <c r="H533" s="4" t="s">
        <v>344</v>
      </c>
      <c r="I533" s="4" t="s">
        <v>212</v>
      </c>
      <c r="J533" s="4" t="s">
        <v>204</v>
      </c>
      <c r="K533" s="4" t="s">
        <v>5821</v>
      </c>
      <c r="L533" s="4" t="s">
        <v>6313</v>
      </c>
      <c r="M533" s="4" t="s">
        <v>222</v>
      </c>
      <c r="N533" s="4" t="s">
        <v>486</v>
      </c>
      <c r="O533" s="4" t="s">
        <v>224</v>
      </c>
      <c r="P533" s="4">
        <v>746013669</v>
      </c>
      <c r="Q533" s="4">
        <v>746013669</v>
      </c>
      <c r="R533" s="4">
        <v>0</v>
      </c>
      <c r="S533" s="4" t="s">
        <v>216</v>
      </c>
      <c r="T533" s="3" t="s">
        <v>24</v>
      </c>
      <c r="U533" s="4" t="s">
        <v>24</v>
      </c>
      <c r="V533" s="4"/>
      <c r="W533" s="4" t="s">
        <v>24</v>
      </c>
      <c r="X533" s="4"/>
      <c r="Y533" s="4" t="s">
        <v>24</v>
      </c>
    </row>
    <row r="534" spans="1:25" ht="15.75" thickBot="1" x14ac:dyDescent="0.3">
      <c r="A534" s="1">
        <v>524</v>
      </c>
      <c r="B534" t="s">
        <v>5057</v>
      </c>
      <c r="C534" s="4" t="s">
        <v>26</v>
      </c>
      <c r="D534" s="4"/>
      <c r="E534" s="4" t="s">
        <v>5681</v>
      </c>
      <c r="F534" s="3">
        <v>44435</v>
      </c>
      <c r="G534" s="4" t="s">
        <v>201</v>
      </c>
      <c r="H534" s="4" t="s">
        <v>220</v>
      </c>
      <c r="I534" s="4" t="s">
        <v>212</v>
      </c>
      <c r="J534" s="4" t="s">
        <v>204</v>
      </c>
      <c r="K534" s="4" t="s">
        <v>5782</v>
      </c>
      <c r="L534" s="4" t="s">
        <v>6314</v>
      </c>
      <c r="M534" s="4" t="s">
        <v>222</v>
      </c>
      <c r="N534" s="4" t="s">
        <v>486</v>
      </c>
      <c r="O534" s="4" t="s">
        <v>224</v>
      </c>
      <c r="P534" s="4">
        <v>3971919</v>
      </c>
      <c r="Q534" s="4">
        <v>3971919</v>
      </c>
      <c r="R534" s="4">
        <v>0</v>
      </c>
      <c r="S534" s="4" t="s">
        <v>216</v>
      </c>
      <c r="T534" s="3" t="s">
        <v>24</v>
      </c>
      <c r="U534" s="4" t="s">
        <v>24</v>
      </c>
      <c r="V534" s="4"/>
      <c r="W534" s="4" t="s">
        <v>24</v>
      </c>
      <c r="X534" s="4"/>
      <c r="Y534" s="4" t="s">
        <v>24</v>
      </c>
    </row>
    <row r="535" spans="1:25" ht="15.75" thickBot="1" x14ac:dyDescent="0.3">
      <c r="A535" s="1">
        <v>525</v>
      </c>
      <c r="B535" t="s">
        <v>5058</v>
      </c>
      <c r="C535" s="4" t="s">
        <v>26</v>
      </c>
      <c r="D535" s="4"/>
      <c r="E535" s="4" t="s">
        <v>5682</v>
      </c>
      <c r="F535" s="3">
        <v>44400</v>
      </c>
      <c r="G535" s="4" t="s">
        <v>226</v>
      </c>
      <c r="H535" s="4" t="s">
        <v>330</v>
      </c>
      <c r="I535" s="4" t="s">
        <v>212</v>
      </c>
      <c r="J535" s="4" t="s">
        <v>204</v>
      </c>
      <c r="K535" s="4" t="s">
        <v>5782</v>
      </c>
      <c r="L535" s="4" t="s">
        <v>6315</v>
      </c>
      <c r="M535" s="4" t="s">
        <v>205</v>
      </c>
      <c r="N535" s="4" t="s">
        <v>371</v>
      </c>
      <c r="O535" s="4" t="s">
        <v>224</v>
      </c>
      <c r="P535" s="4">
        <v>0</v>
      </c>
      <c r="Q535" s="4">
        <v>0</v>
      </c>
      <c r="R535" s="4">
        <v>0</v>
      </c>
      <c r="S535" s="4" t="s">
        <v>216</v>
      </c>
      <c r="T535" s="3" t="s">
        <v>24</v>
      </c>
      <c r="U535" s="4" t="s">
        <v>24</v>
      </c>
      <c r="V535" s="4"/>
      <c r="W535" s="4" t="s">
        <v>24</v>
      </c>
      <c r="X535" s="4"/>
      <c r="Y535" s="4" t="s">
        <v>24</v>
      </c>
    </row>
    <row r="536" spans="1:25" ht="15.75" thickBot="1" x14ac:dyDescent="0.3">
      <c r="A536" s="1">
        <v>526</v>
      </c>
      <c r="B536" t="s">
        <v>5059</v>
      </c>
      <c r="C536" s="4" t="s">
        <v>26</v>
      </c>
      <c r="D536" s="4"/>
      <c r="E536" s="4" t="s">
        <v>5683</v>
      </c>
      <c r="F536" s="3">
        <v>44643</v>
      </c>
      <c r="G536" s="4" t="s">
        <v>210</v>
      </c>
      <c r="H536" s="4" t="s">
        <v>326</v>
      </c>
      <c r="I536" s="4" t="s">
        <v>212</v>
      </c>
      <c r="J536" s="4" t="s">
        <v>204</v>
      </c>
      <c r="K536" s="4" t="s">
        <v>5810</v>
      </c>
      <c r="L536" s="4" t="s">
        <v>6316</v>
      </c>
      <c r="M536" s="4" t="s">
        <v>205</v>
      </c>
      <c r="N536" s="4" t="s">
        <v>371</v>
      </c>
      <c r="O536" s="4" t="s">
        <v>206</v>
      </c>
      <c r="P536" s="4">
        <v>100000000</v>
      </c>
      <c r="Q536" s="4">
        <v>100000000</v>
      </c>
      <c r="R536" s="4">
        <v>107088996</v>
      </c>
      <c r="S536" s="4" t="s">
        <v>216</v>
      </c>
      <c r="T536" s="3" t="s">
        <v>24</v>
      </c>
      <c r="U536" s="4" t="s">
        <v>24</v>
      </c>
      <c r="V536" s="4"/>
      <c r="W536" s="4" t="s">
        <v>24</v>
      </c>
      <c r="X536" s="4"/>
      <c r="Y536" s="4" t="s">
        <v>24</v>
      </c>
    </row>
    <row r="537" spans="1:25" ht="15.75" thickBot="1" x14ac:dyDescent="0.3">
      <c r="A537" s="1">
        <v>527</v>
      </c>
      <c r="B537" t="s">
        <v>5060</v>
      </c>
      <c r="C537" s="4" t="s">
        <v>26</v>
      </c>
      <c r="D537" s="4"/>
      <c r="E537" s="4" t="s">
        <v>5684</v>
      </c>
      <c r="F537" s="3">
        <v>44642</v>
      </c>
      <c r="G537" s="4" t="s">
        <v>226</v>
      </c>
      <c r="H537" s="4" t="s">
        <v>330</v>
      </c>
      <c r="I537" s="4" t="s">
        <v>212</v>
      </c>
      <c r="J537" s="4" t="s">
        <v>204</v>
      </c>
      <c r="K537" s="4" t="s">
        <v>5966</v>
      </c>
      <c r="L537" s="4" t="s">
        <v>6317</v>
      </c>
      <c r="M537" s="4" t="s">
        <v>214</v>
      </c>
      <c r="N537" s="4" t="s">
        <v>463</v>
      </c>
      <c r="O537" s="4" t="s">
        <v>224</v>
      </c>
      <c r="P537" s="4">
        <v>120000000</v>
      </c>
      <c r="Q537" s="4">
        <v>120000000</v>
      </c>
      <c r="R537" s="4">
        <v>0</v>
      </c>
      <c r="S537" s="4" t="s">
        <v>216</v>
      </c>
      <c r="T537" s="3" t="s">
        <v>24</v>
      </c>
      <c r="U537" s="4" t="s">
        <v>24</v>
      </c>
      <c r="V537" s="4"/>
      <c r="W537" s="4" t="s">
        <v>24</v>
      </c>
      <c r="X537" s="4"/>
      <c r="Y537" s="4" t="s">
        <v>24</v>
      </c>
    </row>
    <row r="538" spans="1:25" ht="15.75" thickBot="1" x14ac:dyDescent="0.3">
      <c r="A538" s="1">
        <v>528</v>
      </c>
      <c r="B538" t="s">
        <v>5061</v>
      </c>
      <c r="C538" s="4" t="s">
        <v>26</v>
      </c>
      <c r="D538" s="4"/>
      <c r="E538" s="4" t="s">
        <v>5685</v>
      </c>
      <c r="F538" s="3">
        <v>44656</v>
      </c>
      <c r="G538" s="4" t="s">
        <v>210</v>
      </c>
      <c r="H538" s="4" t="s">
        <v>344</v>
      </c>
      <c r="I538" s="4" t="s">
        <v>212</v>
      </c>
      <c r="J538" s="4" t="s">
        <v>204</v>
      </c>
      <c r="K538" s="4" t="s">
        <v>5791</v>
      </c>
      <c r="L538" s="4" t="s">
        <v>6318</v>
      </c>
      <c r="M538" s="4" t="s">
        <v>222</v>
      </c>
      <c r="N538" s="4" t="s">
        <v>486</v>
      </c>
      <c r="O538" s="4" t="s">
        <v>224</v>
      </c>
      <c r="P538" s="4">
        <v>1022714962</v>
      </c>
      <c r="Q538" s="4">
        <v>1022714962</v>
      </c>
      <c r="R538" s="4">
        <v>0</v>
      </c>
      <c r="S538" s="4" t="s">
        <v>216</v>
      </c>
      <c r="T538" s="3" t="s">
        <v>24</v>
      </c>
      <c r="U538" s="4" t="s">
        <v>24</v>
      </c>
      <c r="V538" s="4"/>
      <c r="W538" s="4" t="s">
        <v>24</v>
      </c>
      <c r="X538" s="4"/>
      <c r="Y538" s="4" t="s">
        <v>24</v>
      </c>
    </row>
    <row r="539" spans="1:25" ht="15.75" thickBot="1" x14ac:dyDescent="0.3">
      <c r="A539" s="1">
        <v>529</v>
      </c>
      <c r="B539" t="s">
        <v>5062</v>
      </c>
      <c r="C539" s="4" t="s">
        <v>26</v>
      </c>
      <c r="D539" s="4"/>
      <c r="E539" s="4" t="s">
        <v>5686</v>
      </c>
      <c r="F539" s="3">
        <v>44635</v>
      </c>
      <c r="G539" s="4" t="s">
        <v>210</v>
      </c>
      <c r="H539" s="4" t="s">
        <v>334</v>
      </c>
      <c r="I539" s="4" t="s">
        <v>212</v>
      </c>
      <c r="J539" s="4" t="s">
        <v>204</v>
      </c>
      <c r="K539" s="4" t="s">
        <v>5810</v>
      </c>
      <c r="L539" s="4" t="s">
        <v>6319</v>
      </c>
      <c r="M539" s="4" t="s">
        <v>298</v>
      </c>
      <c r="N539" s="4" t="s">
        <v>1364</v>
      </c>
      <c r="O539" s="4" t="s">
        <v>206</v>
      </c>
      <c r="P539" s="4">
        <v>100000000</v>
      </c>
      <c r="Q539" s="4">
        <v>100000000</v>
      </c>
      <c r="R539" s="4">
        <v>0</v>
      </c>
      <c r="S539" s="4" t="s">
        <v>216</v>
      </c>
      <c r="T539" s="3" t="s">
        <v>24</v>
      </c>
      <c r="U539" s="4" t="s">
        <v>24</v>
      </c>
      <c r="V539" s="4"/>
      <c r="W539" s="4" t="s">
        <v>24</v>
      </c>
      <c r="X539" s="4"/>
      <c r="Y539" s="4" t="s">
        <v>24</v>
      </c>
    </row>
    <row r="540" spans="1:25" ht="15.75" thickBot="1" x14ac:dyDescent="0.3">
      <c r="A540" s="1">
        <v>530</v>
      </c>
      <c r="B540" t="s">
        <v>5063</v>
      </c>
      <c r="C540" s="4" t="s">
        <v>26</v>
      </c>
      <c r="D540" s="4"/>
      <c r="E540" s="4" t="s">
        <v>5687</v>
      </c>
      <c r="F540" s="3">
        <v>44383</v>
      </c>
      <c r="G540" s="4" t="s">
        <v>226</v>
      </c>
      <c r="H540" s="4" t="s">
        <v>330</v>
      </c>
      <c r="I540" s="4" t="s">
        <v>212</v>
      </c>
      <c r="J540" s="4" t="s">
        <v>204</v>
      </c>
      <c r="K540" s="4" t="s">
        <v>5966</v>
      </c>
      <c r="L540" s="4" t="s">
        <v>6320</v>
      </c>
      <c r="M540" s="4" t="s">
        <v>222</v>
      </c>
      <c r="N540" s="4" t="s">
        <v>486</v>
      </c>
      <c r="O540" s="4" t="s">
        <v>224</v>
      </c>
      <c r="P540" s="4">
        <v>90000000</v>
      </c>
      <c r="Q540" s="4">
        <v>90000000</v>
      </c>
      <c r="R540" s="4">
        <v>0</v>
      </c>
      <c r="S540" s="4" t="s">
        <v>216</v>
      </c>
      <c r="T540" s="3" t="s">
        <v>24</v>
      </c>
      <c r="U540" s="4" t="s">
        <v>24</v>
      </c>
      <c r="V540" s="4"/>
      <c r="W540" s="4" t="s">
        <v>24</v>
      </c>
      <c r="X540" s="4"/>
      <c r="Y540" s="4" t="s">
        <v>24</v>
      </c>
    </row>
    <row r="541" spans="1:25" ht="15.75" thickBot="1" x14ac:dyDescent="0.3">
      <c r="A541" s="1">
        <v>531</v>
      </c>
      <c r="B541" t="s">
        <v>5064</v>
      </c>
      <c r="C541" s="4" t="s">
        <v>26</v>
      </c>
      <c r="D541" s="4"/>
      <c r="E541" s="4" t="s">
        <v>5688</v>
      </c>
      <c r="F541" s="3">
        <v>44678</v>
      </c>
      <c r="G541" s="4" t="s">
        <v>210</v>
      </c>
      <c r="H541" s="4" t="s">
        <v>344</v>
      </c>
      <c r="I541" s="4" t="s">
        <v>212</v>
      </c>
      <c r="J541" s="4" t="s">
        <v>204</v>
      </c>
      <c r="K541" s="4" t="s">
        <v>5821</v>
      </c>
      <c r="L541" s="4" t="s">
        <v>6321</v>
      </c>
      <c r="M541" s="4" t="s">
        <v>222</v>
      </c>
      <c r="N541" s="4" t="s">
        <v>486</v>
      </c>
      <c r="O541" s="4" t="s">
        <v>224</v>
      </c>
      <c r="P541" s="4">
        <v>525329698</v>
      </c>
      <c r="Q541" s="4">
        <v>525329698</v>
      </c>
      <c r="R541" s="4">
        <v>0</v>
      </c>
      <c r="S541" s="4" t="s">
        <v>216</v>
      </c>
      <c r="T541" s="3" t="s">
        <v>24</v>
      </c>
      <c r="U541" s="4" t="s">
        <v>24</v>
      </c>
      <c r="V541" s="4"/>
      <c r="W541" s="4" t="s">
        <v>24</v>
      </c>
      <c r="X541" s="4"/>
      <c r="Y541" s="4" t="s">
        <v>24</v>
      </c>
    </row>
    <row r="542" spans="1:25" ht="15.75" thickBot="1" x14ac:dyDescent="0.3">
      <c r="A542" s="1">
        <v>532</v>
      </c>
      <c r="B542" t="s">
        <v>5065</v>
      </c>
      <c r="C542" s="4" t="s">
        <v>26</v>
      </c>
      <c r="D542" s="4"/>
      <c r="E542" s="4" t="s">
        <v>5689</v>
      </c>
      <c r="F542" s="3">
        <v>44687</v>
      </c>
      <c r="G542" s="4" t="s">
        <v>210</v>
      </c>
      <c r="H542" s="4" t="s">
        <v>344</v>
      </c>
      <c r="I542" s="4" t="s">
        <v>212</v>
      </c>
      <c r="J542" s="4" t="s">
        <v>204</v>
      </c>
      <c r="K542" s="4" t="s">
        <v>5821</v>
      </c>
      <c r="L542" s="4" t="s">
        <v>6322</v>
      </c>
      <c r="M542" s="4" t="s">
        <v>278</v>
      </c>
      <c r="N542" s="4" t="s">
        <v>1067</v>
      </c>
      <c r="O542" s="4" t="s">
        <v>224</v>
      </c>
      <c r="P542" s="4">
        <v>37894159</v>
      </c>
      <c r="Q542" s="4">
        <v>37894159</v>
      </c>
      <c r="R542" s="4">
        <v>0</v>
      </c>
      <c r="S542" s="4" t="s">
        <v>216</v>
      </c>
      <c r="T542" s="3" t="s">
        <v>24</v>
      </c>
      <c r="U542" s="4" t="s">
        <v>24</v>
      </c>
      <c r="V542" s="4"/>
      <c r="W542" s="4" t="s">
        <v>24</v>
      </c>
      <c r="X542" s="4"/>
      <c r="Y542" s="4" t="s">
        <v>24</v>
      </c>
    </row>
    <row r="543" spans="1:25" ht="15.75" thickBot="1" x14ac:dyDescent="0.3">
      <c r="A543" s="1">
        <v>533</v>
      </c>
      <c r="B543" t="s">
        <v>5066</v>
      </c>
      <c r="C543" s="4" t="s">
        <v>26</v>
      </c>
      <c r="D543" s="4"/>
      <c r="E543" s="4" t="s">
        <v>5690</v>
      </c>
      <c r="F543" s="3">
        <v>44697</v>
      </c>
      <c r="G543" s="4" t="s">
        <v>210</v>
      </c>
      <c r="H543" s="4" t="s">
        <v>326</v>
      </c>
      <c r="I543" s="4" t="s">
        <v>212</v>
      </c>
      <c r="J543" s="4" t="s">
        <v>204</v>
      </c>
      <c r="K543" s="4" t="s">
        <v>6145</v>
      </c>
      <c r="L543" s="4" t="s">
        <v>6295</v>
      </c>
      <c r="M543" s="4" t="s">
        <v>214</v>
      </c>
      <c r="N543" s="4" t="s">
        <v>463</v>
      </c>
      <c r="O543" s="4" t="s">
        <v>224</v>
      </c>
      <c r="P543" s="4">
        <v>6210870</v>
      </c>
      <c r="Q543" s="4">
        <v>6210870</v>
      </c>
      <c r="R543" s="4">
        <v>0</v>
      </c>
      <c r="S543" s="4" t="s">
        <v>216</v>
      </c>
      <c r="T543" s="3" t="s">
        <v>24</v>
      </c>
      <c r="U543" s="4" t="s">
        <v>24</v>
      </c>
      <c r="V543" s="4"/>
      <c r="W543" s="4" t="s">
        <v>24</v>
      </c>
      <c r="X543" s="4"/>
      <c r="Y543" s="4" t="s">
        <v>24</v>
      </c>
    </row>
    <row r="544" spans="1:25" ht="15.75" thickBot="1" x14ac:dyDescent="0.3">
      <c r="A544" s="1">
        <v>534</v>
      </c>
      <c r="B544" t="s">
        <v>5067</v>
      </c>
      <c r="C544" s="4" t="s">
        <v>26</v>
      </c>
      <c r="D544" s="4"/>
      <c r="E544" s="4" t="s">
        <v>5691</v>
      </c>
      <c r="F544" s="3">
        <v>44631</v>
      </c>
      <c r="G544" s="4" t="s">
        <v>210</v>
      </c>
      <c r="H544" s="4" t="s">
        <v>344</v>
      </c>
      <c r="I544" s="4" t="s">
        <v>212</v>
      </c>
      <c r="J544" s="4" t="s">
        <v>204</v>
      </c>
      <c r="K544" s="4" t="s">
        <v>6145</v>
      </c>
      <c r="L544" s="4" t="s">
        <v>6323</v>
      </c>
      <c r="M544" s="4" t="s">
        <v>222</v>
      </c>
      <c r="N544" s="4" t="s">
        <v>486</v>
      </c>
      <c r="O544" s="4" t="s">
        <v>224</v>
      </c>
      <c r="P544" s="4">
        <v>471329484</v>
      </c>
      <c r="Q544" s="4">
        <v>471329484</v>
      </c>
      <c r="R544" s="4">
        <v>0</v>
      </c>
      <c r="S544" s="4" t="s">
        <v>216</v>
      </c>
      <c r="T544" s="3" t="s">
        <v>24</v>
      </c>
      <c r="U544" s="4" t="s">
        <v>24</v>
      </c>
      <c r="V544" s="4"/>
      <c r="W544" s="4" t="s">
        <v>24</v>
      </c>
      <c r="X544" s="4"/>
      <c r="Y544" s="4" t="s">
        <v>24</v>
      </c>
    </row>
    <row r="545" spans="1:25" ht="15.75" thickBot="1" x14ac:dyDescent="0.3">
      <c r="A545" s="1">
        <v>535</v>
      </c>
      <c r="B545" t="s">
        <v>5068</v>
      </c>
      <c r="C545" s="4" t="s">
        <v>26</v>
      </c>
      <c r="D545" s="4"/>
      <c r="E545" s="4" t="s">
        <v>5692</v>
      </c>
      <c r="F545" s="3">
        <v>44637</v>
      </c>
      <c r="G545" s="4" t="s">
        <v>210</v>
      </c>
      <c r="H545" s="4" t="s">
        <v>344</v>
      </c>
      <c r="I545" s="4" t="s">
        <v>212</v>
      </c>
      <c r="J545" s="4" t="s">
        <v>204</v>
      </c>
      <c r="K545" s="4" t="s">
        <v>5791</v>
      </c>
      <c r="L545" s="4" t="s">
        <v>6324</v>
      </c>
      <c r="M545" s="4" t="s">
        <v>222</v>
      </c>
      <c r="N545" s="4" t="s">
        <v>486</v>
      </c>
      <c r="O545" s="4" t="s">
        <v>224</v>
      </c>
      <c r="P545" s="4">
        <v>1021750134</v>
      </c>
      <c r="Q545" s="4">
        <v>1021750134</v>
      </c>
      <c r="R545" s="4">
        <v>0</v>
      </c>
      <c r="S545" s="4" t="s">
        <v>216</v>
      </c>
      <c r="T545" s="3" t="s">
        <v>24</v>
      </c>
      <c r="U545" s="4" t="s">
        <v>24</v>
      </c>
      <c r="V545" s="4"/>
      <c r="W545" s="4" t="s">
        <v>24</v>
      </c>
      <c r="X545" s="4"/>
      <c r="Y545" s="4" t="s">
        <v>24</v>
      </c>
    </row>
    <row r="546" spans="1:25" ht="15.75" thickBot="1" x14ac:dyDescent="0.3">
      <c r="A546" s="1">
        <v>536</v>
      </c>
      <c r="B546" t="s">
        <v>5069</v>
      </c>
      <c r="C546" s="4" t="s">
        <v>26</v>
      </c>
      <c r="D546" s="4"/>
      <c r="E546" s="4" t="s">
        <v>5693</v>
      </c>
      <c r="F546" s="3">
        <v>44649</v>
      </c>
      <c r="G546" s="4" t="s">
        <v>210</v>
      </c>
      <c r="H546" s="4" t="s">
        <v>326</v>
      </c>
      <c r="I546" s="4" t="s">
        <v>212</v>
      </c>
      <c r="J546" s="4" t="s">
        <v>204</v>
      </c>
      <c r="K546" s="4" t="s">
        <v>5791</v>
      </c>
      <c r="L546" s="4" t="s">
        <v>6325</v>
      </c>
      <c r="M546" s="4" t="s">
        <v>222</v>
      </c>
      <c r="N546" s="4" t="s">
        <v>486</v>
      </c>
      <c r="O546" s="4" t="s">
        <v>224</v>
      </c>
      <c r="P546" s="4">
        <v>181705200</v>
      </c>
      <c r="Q546" s="4">
        <v>181705200</v>
      </c>
      <c r="R546" s="4">
        <v>0</v>
      </c>
      <c r="S546" s="4" t="s">
        <v>216</v>
      </c>
      <c r="T546" s="3" t="s">
        <v>24</v>
      </c>
      <c r="U546" s="4" t="s">
        <v>24</v>
      </c>
      <c r="V546" s="4"/>
      <c r="W546" s="4" t="s">
        <v>24</v>
      </c>
      <c r="X546" s="4"/>
      <c r="Y546" s="4" t="s">
        <v>24</v>
      </c>
    </row>
    <row r="547" spans="1:25" ht="15.75" thickBot="1" x14ac:dyDescent="0.3">
      <c r="A547" s="1">
        <v>537</v>
      </c>
      <c r="B547" t="s">
        <v>5070</v>
      </c>
      <c r="C547" s="4" t="s">
        <v>26</v>
      </c>
      <c r="D547" s="4"/>
      <c r="E547" s="4" t="s">
        <v>5694</v>
      </c>
      <c r="F547" s="3">
        <v>44494</v>
      </c>
      <c r="G547" s="4" t="s">
        <v>210</v>
      </c>
      <c r="H547" s="4" t="s">
        <v>344</v>
      </c>
      <c r="I547" s="4" t="s">
        <v>212</v>
      </c>
      <c r="J547" s="4" t="s">
        <v>204</v>
      </c>
      <c r="K547" s="4" t="s">
        <v>5810</v>
      </c>
      <c r="L547" s="4" t="s">
        <v>6326</v>
      </c>
      <c r="M547" s="4" t="s">
        <v>222</v>
      </c>
      <c r="N547" s="4" t="s">
        <v>486</v>
      </c>
      <c r="O547" s="4" t="s">
        <v>224</v>
      </c>
      <c r="P547" s="4">
        <v>2100000000</v>
      </c>
      <c r="Q547" s="4">
        <v>2100000000</v>
      </c>
      <c r="R547" s="4">
        <v>0</v>
      </c>
      <c r="S547" s="4" t="s">
        <v>216</v>
      </c>
      <c r="T547" s="3" t="s">
        <v>24</v>
      </c>
      <c r="U547" s="4" t="s">
        <v>24</v>
      </c>
      <c r="V547" s="4"/>
      <c r="W547" s="4" t="s">
        <v>24</v>
      </c>
      <c r="X547" s="4"/>
      <c r="Y547" s="4" t="s">
        <v>24</v>
      </c>
    </row>
    <row r="548" spans="1:25" ht="15.75" thickBot="1" x14ac:dyDescent="0.3">
      <c r="A548" s="1">
        <v>538</v>
      </c>
      <c r="B548" t="s">
        <v>5071</v>
      </c>
      <c r="C548" s="4" t="s">
        <v>26</v>
      </c>
      <c r="D548" s="4"/>
      <c r="E548" s="4" t="s">
        <v>5695</v>
      </c>
      <c r="F548" s="3">
        <v>44376</v>
      </c>
      <c r="G548" s="4" t="s">
        <v>210</v>
      </c>
      <c r="H548" s="4" t="s">
        <v>326</v>
      </c>
      <c r="I548" s="4" t="s">
        <v>212</v>
      </c>
      <c r="J548" s="4" t="s">
        <v>213</v>
      </c>
      <c r="K548" s="4" t="s">
        <v>6039</v>
      </c>
      <c r="L548" s="4" t="s">
        <v>6327</v>
      </c>
      <c r="M548" s="4" t="s">
        <v>222</v>
      </c>
      <c r="N548" s="4" t="s">
        <v>486</v>
      </c>
      <c r="O548" s="4" t="s">
        <v>224</v>
      </c>
      <c r="P548" s="4">
        <v>15940397197</v>
      </c>
      <c r="Q548" s="4">
        <v>15940397197</v>
      </c>
      <c r="R548" s="4">
        <v>0</v>
      </c>
      <c r="S548" s="4" t="s">
        <v>216</v>
      </c>
      <c r="T548" s="3" t="s">
        <v>24</v>
      </c>
      <c r="U548" s="4" t="s">
        <v>24</v>
      </c>
      <c r="V548" s="4"/>
      <c r="W548" s="4" t="s">
        <v>24</v>
      </c>
      <c r="X548" s="4"/>
      <c r="Y548" s="4" t="s">
        <v>24</v>
      </c>
    </row>
    <row r="549" spans="1:25" ht="15.75" thickBot="1" x14ac:dyDescent="0.3">
      <c r="A549" s="1">
        <v>539</v>
      </c>
      <c r="B549" t="s">
        <v>5072</v>
      </c>
      <c r="C549" s="4" t="s">
        <v>26</v>
      </c>
      <c r="D549" s="4"/>
      <c r="E549" s="4" t="s">
        <v>5696</v>
      </c>
      <c r="F549" s="3">
        <v>44720</v>
      </c>
      <c r="G549" s="4" t="s">
        <v>210</v>
      </c>
      <c r="H549" s="4" t="s">
        <v>344</v>
      </c>
      <c r="I549" s="4" t="s">
        <v>212</v>
      </c>
      <c r="J549" s="4" t="s">
        <v>204</v>
      </c>
      <c r="K549" s="4" t="s">
        <v>5791</v>
      </c>
      <c r="L549" s="4" t="s">
        <v>6328</v>
      </c>
      <c r="M549" s="4" t="s">
        <v>222</v>
      </c>
      <c r="N549" s="4" t="s">
        <v>486</v>
      </c>
      <c r="O549" s="4" t="s">
        <v>224</v>
      </c>
      <c r="P549" s="4">
        <v>1306196587</v>
      </c>
      <c r="Q549" s="4">
        <v>1306196587</v>
      </c>
      <c r="R549" s="4">
        <v>0</v>
      </c>
      <c r="S549" s="4" t="s">
        <v>216</v>
      </c>
      <c r="T549" s="3" t="s">
        <v>24</v>
      </c>
      <c r="U549" s="4" t="s">
        <v>24</v>
      </c>
      <c r="V549" s="4"/>
      <c r="W549" s="4" t="s">
        <v>24</v>
      </c>
      <c r="X549" s="4"/>
      <c r="Y549" s="4" t="s">
        <v>24</v>
      </c>
    </row>
    <row r="550" spans="1:25" ht="15.75" thickBot="1" x14ac:dyDescent="0.3">
      <c r="A550" s="1">
        <v>540</v>
      </c>
      <c r="B550" t="s">
        <v>5073</v>
      </c>
      <c r="C550" s="4" t="s">
        <v>26</v>
      </c>
      <c r="D550" s="4"/>
      <c r="E550" s="4" t="s">
        <v>5697</v>
      </c>
      <c r="F550" s="3">
        <v>44544</v>
      </c>
      <c r="G550" s="4" t="s">
        <v>210</v>
      </c>
      <c r="H550" s="4" t="s">
        <v>344</v>
      </c>
      <c r="I550" s="4" t="s">
        <v>212</v>
      </c>
      <c r="J550" s="4" t="s">
        <v>204</v>
      </c>
      <c r="K550" s="4" t="s">
        <v>5821</v>
      </c>
      <c r="L550" s="4" t="s">
        <v>6329</v>
      </c>
      <c r="M550" s="4" t="s">
        <v>222</v>
      </c>
      <c r="N550" s="4" t="s">
        <v>486</v>
      </c>
      <c r="O550" s="4" t="s">
        <v>224</v>
      </c>
      <c r="P550" s="4">
        <v>18808202062</v>
      </c>
      <c r="Q550" s="4">
        <v>18808202062</v>
      </c>
      <c r="R550" s="4">
        <v>0</v>
      </c>
      <c r="S550" s="4" t="s">
        <v>216</v>
      </c>
      <c r="T550" s="3" t="s">
        <v>24</v>
      </c>
      <c r="U550" s="4" t="s">
        <v>24</v>
      </c>
      <c r="V550" s="4"/>
      <c r="W550" s="4" t="s">
        <v>24</v>
      </c>
      <c r="X550" s="4"/>
      <c r="Y550" s="4" t="s">
        <v>24</v>
      </c>
    </row>
    <row r="551" spans="1:25" ht="15.75" thickBot="1" x14ac:dyDescent="0.3">
      <c r="A551" s="1">
        <v>541</v>
      </c>
      <c r="B551" t="s">
        <v>5074</v>
      </c>
      <c r="C551" s="4" t="s">
        <v>26</v>
      </c>
      <c r="D551" s="4"/>
      <c r="E551" s="4" t="s">
        <v>5698</v>
      </c>
      <c r="F551" s="3">
        <v>44701</v>
      </c>
      <c r="G551" s="4" t="s">
        <v>201</v>
      </c>
      <c r="H551" s="4" t="s">
        <v>350</v>
      </c>
      <c r="I551" s="4" t="s">
        <v>212</v>
      </c>
      <c r="J551" s="4" t="s">
        <v>204</v>
      </c>
      <c r="K551" s="4" t="s">
        <v>5784</v>
      </c>
      <c r="L551" s="4" t="s">
        <v>6330</v>
      </c>
      <c r="M551" s="4" t="s">
        <v>222</v>
      </c>
      <c r="N551" s="4" t="s">
        <v>486</v>
      </c>
      <c r="O551" s="4" t="s">
        <v>224</v>
      </c>
      <c r="P551" s="4">
        <v>10000000</v>
      </c>
      <c r="Q551" s="4">
        <v>10000000</v>
      </c>
      <c r="R551" s="4">
        <v>0</v>
      </c>
      <c r="S551" s="4" t="s">
        <v>216</v>
      </c>
      <c r="T551" s="3" t="s">
        <v>24</v>
      </c>
      <c r="U551" s="4" t="s">
        <v>24</v>
      </c>
      <c r="V551" s="4"/>
      <c r="W551" s="4" t="s">
        <v>24</v>
      </c>
      <c r="X551" s="4"/>
      <c r="Y551" s="4" t="s">
        <v>24</v>
      </c>
    </row>
    <row r="552" spans="1:25" ht="15.75" thickBot="1" x14ac:dyDescent="0.3">
      <c r="A552" s="1">
        <v>542</v>
      </c>
      <c r="B552" t="s">
        <v>5075</v>
      </c>
      <c r="C552" s="4" t="s">
        <v>26</v>
      </c>
      <c r="D552" s="4"/>
      <c r="E552" s="4" t="s">
        <v>5699</v>
      </c>
      <c r="F552" s="3">
        <v>44435</v>
      </c>
      <c r="G552" s="4" t="s">
        <v>226</v>
      </c>
      <c r="H552" s="4" t="s">
        <v>330</v>
      </c>
      <c r="I552" s="4" t="s">
        <v>212</v>
      </c>
      <c r="J552" s="4" t="s">
        <v>204</v>
      </c>
      <c r="K552" s="4" t="s">
        <v>5966</v>
      </c>
      <c r="L552" s="4" t="s">
        <v>6331</v>
      </c>
      <c r="M552" s="4" t="s">
        <v>222</v>
      </c>
      <c r="N552" s="4" t="s">
        <v>486</v>
      </c>
      <c r="O552" s="4" t="s">
        <v>224</v>
      </c>
      <c r="P552" s="4">
        <v>18170520</v>
      </c>
      <c r="Q552" s="4">
        <v>18170520</v>
      </c>
      <c r="R552" s="4">
        <v>0</v>
      </c>
      <c r="S552" s="4" t="s">
        <v>216</v>
      </c>
      <c r="T552" s="3" t="s">
        <v>24</v>
      </c>
      <c r="U552" s="4" t="s">
        <v>24</v>
      </c>
      <c r="V552" s="4"/>
      <c r="W552" s="4" t="s">
        <v>24</v>
      </c>
      <c r="X552" s="4"/>
      <c r="Y552" s="4" t="s">
        <v>24</v>
      </c>
    </row>
    <row r="553" spans="1:25" ht="15.75" thickBot="1" x14ac:dyDescent="0.3">
      <c r="A553" s="1">
        <v>543</v>
      </c>
      <c r="B553" t="s">
        <v>5076</v>
      </c>
      <c r="C553" s="4" t="s">
        <v>26</v>
      </c>
      <c r="D553" s="4"/>
      <c r="E553" s="4" t="s">
        <v>5700</v>
      </c>
      <c r="F553" s="3">
        <v>44718</v>
      </c>
      <c r="G553" s="4" t="s">
        <v>210</v>
      </c>
      <c r="H553" s="4" t="s">
        <v>344</v>
      </c>
      <c r="I553" s="4" t="s">
        <v>212</v>
      </c>
      <c r="J553" s="4" t="s">
        <v>204</v>
      </c>
      <c r="K553" s="4" t="s">
        <v>5798</v>
      </c>
      <c r="L553" s="4" t="s">
        <v>6332</v>
      </c>
      <c r="M553" s="4" t="s">
        <v>222</v>
      </c>
      <c r="N553" s="4" t="s">
        <v>486</v>
      </c>
      <c r="O553" s="4" t="s">
        <v>224</v>
      </c>
      <c r="P553" s="4">
        <v>73920000000</v>
      </c>
      <c r="Q553" s="4">
        <v>73920000000</v>
      </c>
      <c r="R553" s="4">
        <v>0</v>
      </c>
      <c r="S553" s="4" t="s">
        <v>216</v>
      </c>
      <c r="T553" s="3" t="s">
        <v>24</v>
      </c>
      <c r="U553" s="4" t="s">
        <v>24</v>
      </c>
      <c r="V553" s="4"/>
      <c r="W553" s="4" t="s">
        <v>24</v>
      </c>
      <c r="X553" s="4"/>
      <c r="Y553" s="4" t="s">
        <v>24</v>
      </c>
    </row>
    <row r="554" spans="1:25" s="8" customFormat="1" ht="15.75" thickBot="1" x14ac:dyDescent="0.3">
      <c r="A554" s="7">
        <v>544</v>
      </c>
      <c r="B554" s="8" t="s">
        <v>5077</v>
      </c>
      <c r="C554" s="9" t="s">
        <v>26</v>
      </c>
      <c r="D554" s="9"/>
      <c r="E554" s="9" t="s">
        <v>5701</v>
      </c>
      <c r="F554" s="10">
        <v>44748</v>
      </c>
      <c r="G554" s="9" t="s">
        <v>201</v>
      </c>
      <c r="H554" s="9" t="s">
        <v>311</v>
      </c>
      <c r="I554" s="9" t="s">
        <v>212</v>
      </c>
      <c r="J554" s="9" t="s">
        <v>204</v>
      </c>
      <c r="K554" s="9" t="s">
        <v>5966</v>
      </c>
      <c r="L554" s="9" t="s">
        <v>6333</v>
      </c>
      <c r="M554" s="9" t="s">
        <v>205</v>
      </c>
      <c r="N554" s="9" t="s">
        <v>383</v>
      </c>
      <c r="O554" s="9" t="s">
        <v>224</v>
      </c>
      <c r="P554" s="9">
        <v>10555219</v>
      </c>
      <c r="Q554" s="9">
        <v>10555219</v>
      </c>
      <c r="R554" s="9">
        <v>0</v>
      </c>
      <c r="S554" s="9" t="s">
        <v>216</v>
      </c>
      <c r="T554" s="10" t="s">
        <v>24</v>
      </c>
      <c r="U554" s="9" t="s">
        <v>24</v>
      </c>
      <c r="V554" s="9"/>
      <c r="W554" s="9" t="s">
        <v>24</v>
      </c>
      <c r="X554" s="9"/>
      <c r="Y554" s="9" t="s">
        <v>24</v>
      </c>
    </row>
    <row r="555" spans="1:25" ht="15.75" thickBot="1" x14ac:dyDescent="0.3">
      <c r="A555" s="1">
        <v>545</v>
      </c>
      <c r="B555" t="s">
        <v>5078</v>
      </c>
      <c r="C555" s="4" t="s">
        <v>26</v>
      </c>
      <c r="D555" s="4"/>
      <c r="E555" s="4" t="s">
        <v>5702</v>
      </c>
      <c r="F555" s="3">
        <v>44728</v>
      </c>
      <c r="G555" s="4" t="s">
        <v>210</v>
      </c>
      <c r="H555" s="4" t="s">
        <v>326</v>
      </c>
      <c r="I555" s="4" t="s">
        <v>212</v>
      </c>
      <c r="J555" s="4" t="s">
        <v>204</v>
      </c>
      <c r="K555" s="4" t="s">
        <v>5791</v>
      </c>
      <c r="L555" s="4" t="s">
        <v>6334</v>
      </c>
      <c r="M555" s="4" t="s">
        <v>222</v>
      </c>
      <c r="N555" s="4" t="s">
        <v>486</v>
      </c>
      <c r="O555" s="4" t="s">
        <v>224</v>
      </c>
      <c r="P555" s="4">
        <v>45426000</v>
      </c>
      <c r="Q555" s="4">
        <v>45426000</v>
      </c>
      <c r="R555" s="4">
        <v>0</v>
      </c>
      <c r="S555" s="4" t="s">
        <v>216</v>
      </c>
      <c r="T555" s="3" t="s">
        <v>24</v>
      </c>
      <c r="U555" s="4" t="s">
        <v>24</v>
      </c>
      <c r="V555" s="4"/>
      <c r="W555" s="4" t="s">
        <v>24</v>
      </c>
      <c r="X555" s="4"/>
      <c r="Y555" s="4" t="s">
        <v>24</v>
      </c>
    </row>
    <row r="556" spans="1:25" ht="15.75" thickBot="1" x14ac:dyDescent="0.3">
      <c r="A556" s="1">
        <v>546</v>
      </c>
      <c r="B556" t="s">
        <v>5079</v>
      </c>
      <c r="C556" s="4" t="s">
        <v>26</v>
      </c>
      <c r="D556" s="4"/>
      <c r="E556" s="4" t="s">
        <v>5703</v>
      </c>
      <c r="F556" s="3">
        <v>44718</v>
      </c>
      <c r="G556" s="4" t="s">
        <v>210</v>
      </c>
      <c r="H556" s="4" t="s">
        <v>344</v>
      </c>
      <c r="I556" s="4" t="s">
        <v>212</v>
      </c>
      <c r="J556" s="4" t="s">
        <v>204</v>
      </c>
      <c r="K556" s="4" t="s">
        <v>6111</v>
      </c>
      <c r="L556" s="4" t="s">
        <v>6335</v>
      </c>
      <c r="M556" s="4" t="s">
        <v>222</v>
      </c>
      <c r="N556" s="4" t="s">
        <v>486</v>
      </c>
      <c r="O556" s="4" t="s">
        <v>224</v>
      </c>
      <c r="P556" s="4">
        <v>1205526571</v>
      </c>
      <c r="Q556" s="4">
        <v>1205526571</v>
      </c>
      <c r="R556" s="4">
        <v>0</v>
      </c>
      <c r="S556" s="4" t="s">
        <v>216</v>
      </c>
      <c r="T556" s="3" t="s">
        <v>24</v>
      </c>
      <c r="U556" s="4" t="s">
        <v>24</v>
      </c>
      <c r="V556" s="4"/>
      <c r="W556" s="4" t="s">
        <v>24</v>
      </c>
      <c r="X556" s="4"/>
      <c r="Y556" s="4" t="s">
        <v>24</v>
      </c>
    </row>
    <row r="557" spans="1:25" ht="15.75" thickBot="1" x14ac:dyDescent="0.3">
      <c r="A557" s="1">
        <v>547</v>
      </c>
      <c r="B557" t="s">
        <v>5080</v>
      </c>
      <c r="C557" s="4" t="s">
        <v>26</v>
      </c>
      <c r="D557" s="4"/>
      <c r="E557" s="4" t="s">
        <v>5704</v>
      </c>
      <c r="F557" s="3">
        <v>44755</v>
      </c>
      <c r="G557" s="4" t="s">
        <v>210</v>
      </c>
      <c r="H557" s="4" t="s">
        <v>344</v>
      </c>
      <c r="I557" s="4" t="s">
        <v>212</v>
      </c>
      <c r="J557" s="4" t="s">
        <v>204</v>
      </c>
      <c r="K557" s="4" t="s">
        <v>5810</v>
      </c>
      <c r="L557" s="4" t="s">
        <v>6336</v>
      </c>
      <c r="M557" s="4" t="s">
        <v>214</v>
      </c>
      <c r="N557" s="4" t="s">
        <v>463</v>
      </c>
      <c r="O557" s="4" t="s">
        <v>224</v>
      </c>
      <c r="P557" s="4">
        <v>213778535</v>
      </c>
      <c r="Q557" s="4">
        <v>213778535</v>
      </c>
      <c r="R557" s="4">
        <v>0</v>
      </c>
      <c r="S557" s="4" t="s">
        <v>216</v>
      </c>
      <c r="T557" s="3" t="s">
        <v>24</v>
      </c>
      <c r="U557" s="4" t="s">
        <v>24</v>
      </c>
      <c r="V557" s="4"/>
      <c r="W557" s="4" t="s">
        <v>24</v>
      </c>
      <c r="X557" s="4"/>
      <c r="Y557" s="4" t="s">
        <v>24</v>
      </c>
    </row>
    <row r="558" spans="1:25" ht="15.75" thickBot="1" x14ac:dyDescent="0.3">
      <c r="A558" s="1">
        <v>548</v>
      </c>
      <c r="B558" t="s">
        <v>5081</v>
      </c>
      <c r="C558" s="4" t="s">
        <v>26</v>
      </c>
      <c r="D558" s="4"/>
      <c r="E558" s="4" t="s">
        <v>5705</v>
      </c>
      <c r="F558" s="3">
        <v>44774</v>
      </c>
      <c r="G558" s="4" t="s">
        <v>210</v>
      </c>
      <c r="H558" s="4" t="s">
        <v>344</v>
      </c>
      <c r="I558" s="4" t="s">
        <v>212</v>
      </c>
      <c r="J558" s="4" t="s">
        <v>204</v>
      </c>
      <c r="K558" s="4" t="s">
        <v>5821</v>
      </c>
      <c r="L558" s="4" t="s">
        <v>6337</v>
      </c>
      <c r="M558" s="4" t="s">
        <v>222</v>
      </c>
      <c r="N558" s="4" t="s">
        <v>486</v>
      </c>
      <c r="O558" s="4" t="s">
        <v>224</v>
      </c>
      <c r="P558" s="4">
        <v>1963485276</v>
      </c>
      <c r="Q558" s="4">
        <v>1963485276</v>
      </c>
      <c r="R558" s="4">
        <v>0</v>
      </c>
      <c r="S558" s="4" t="s">
        <v>216</v>
      </c>
      <c r="T558" s="3" t="s">
        <v>24</v>
      </c>
      <c r="U558" s="4" t="s">
        <v>24</v>
      </c>
      <c r="V558" s="4"/>
      <c r="W558" s="4" t="s">
        <v>24</v>
      </c>
      <c r="X558" s="4"/>
      <c r="Y558" s="4" t="s">
        <v>24</v>
      </c>
    </row>
    <row r="559" spans="1:25" ht="15.75" thickBot="1" x14ac:dyDescent="0.3">
      <c r="A559" s="1">
        <v>549</v>
      </c>
      <c r="B559" t="s">
        <v>5082</v>
      </c>
      <c r="C559" s="4" t="s">
        <v>26</v>
      </c>
      <c r="D559" s="4"/>
      <c r="E559" s="4" t="s">
        <v>5706</v>
      </c>
      <c r="F559" s="3">
        <v>44771</v>
      </c>
      <c r="G559" s="4" t="s">
        <v>210</v>
      </c>
      <c r="H559" s="4" t="s">
        <v>326</v>
      </c>
      <c r="I559" s="4" t="s">
        <v>212</v>
      </c>
      <c r="J559" s="4" t="s">
        <v>204</v>
      </c>
      <c r="K559" s="4" t="s">
        <v>6145</v>
      </c>
      <c r="L559" s="4" t="s">
        <v>6338</v>
      </c>
      <c r="M559" s="4" t="s">
        <v>222</v>
      </c>
      <c r="N559" s="4" t="s">
        <v>486</v>
      </c>
      <c r="O559" s="4" t="s">
        <v>224</v>
      </c>
      <c r="P559" s="4">
        <v>175560600</v>
      </c>
      <c r="Q559" s="4">
        <v>175560600</v>
      </c>
      <c r="R559" s="4">
        <v>0</v>
      </c>
      <c r="S559" s="4" t="s">
        <v>216</v>
      </c>
      <c r="T559" s="3" t="s">
        <v>24</v>
      </c>
      <c r="U559" s="4" t="s">
        <v>24</v>
      </c>
      <c r="V559" s="4"/>
      <c r="W559" s="4" t="s">
        <v>24</v>
      </c>
      <c r="X559" s="4"/>
      <c r="Y559" s="4" t="s">
        <v>24</v>
      </c>
    </row>
    <row r="560" spans="1:25" ht="15.75" thickBot="1" x14ac:dyDescent="0.3">
      <c r="A560" s="1">
        <v>550</v>
      </c>
      <c r="B560" t="s">
        <v>5083</v>
      </c>
      <c r="C560" s="4" t="s">
        <v>26</v>
      </c>
      <c r="D560" s="4"/>
      <c r="E560" s="4" t="s">
        <v>5707</v>
      </c>
      <c r="F560" s="3">
        <v>44795</v>
      </c>
      <c r="G560" s="4" t="s">
        <v>210</v>
      </c>
      <c r="H560" s="4" t="s">
        <v>344</v>
      </c>
      <c r="I560" s="4" t="s">
        <v>212</v>
      </c>
      <c r="J560" s="4" t="s">
        <v>204</v>
      </c>
      <c r="K560" s="4" t="s">
        <v>5810</v>
      </c>
      <c r="L560" s="4" t="s">
        <v>6339</v>
      </c>
      <c r="M560" s="4" t="s">
        <v>222</v>
      </c>
      <c r="N560" s="4" t="s">
        <v>486</v>
      </c>
      <c r="O560" s="4" t="s">
        <v>224</v>
      </c>
      <c r="P560" s="4">
        <v>166389876</v>
      </c>
      <c r="Q560" s="4">
        <v>166389876</v>
      </c>
      <c r="R560" s="4">
        <v>0</v>
      </c>
      <c r="S560" s="4" t="s">
        <v>216</v>
      </c>
      <c r="T560" s="3" t="s">
        <v>24</v>
      </c>
      <c r="U560" s="4" t="s">
        <v>24</v>
      </c>
      <c r="V560" s="4"/>
      <c r="W560" s="4" t="s">
        <v>24</v>
      </c>
      <c r="X560" s="4"/>
      <c r="Y560" s="4" t="s">
        <v>24</v>
      </c>
    </row>
    <row r="561" spans="1:25" ht="15.75" thickBot="1" x14ac:dyDescent="0.3">
      <c r="A561" s="1">
        <v>551</v>
      </c>
      <c r="B561" t="s">
        <v>5084</v>
      </c>
      <c r="C561" s="4" t="s">
        <v>26</v>
      </c>
      <c r="D561" s="4"/>
      <c r="E561" s="4" t="s">
        <v>5708</v>
      </c>
      <c r="F561" s="3">
        <v>44816</v>
      </c>
      <c r="G561" s="4" t="s">
        <v>210</v>
      </c>
      <c r="H561" s="4" t="s">
        <v>344</v>
      </c>
      <c r="I561" s="4" t="s">
        <v>212</v>
      </c>
      <c r="J561" s="4" t="s">
        <v>213</v>
      </c>
      <c r="K561" s="4" t="s">
        <v>6081</v>
      </c>
      <c r="L561" s="4" t="s">
        <v>6340</v>
      </c>
      <c r="M561" s="4" t="s">
        <v>222</v>
      </c>
      <c r="N561" s="4" t="s">
        <v>486</v>
      </c>
      <c r="O561" s="4" t="s">
        <v>224</v>
      </c>
      <c r="P561" s="4">
        <v>1989453651</v>
      </c>
      <c r="Q561" s="4">
        <v>1989453651</v>
      </c>
      <c r="R561" s="4">
        <v>0</v>
      </c>
      <c r="S561" s="4" t="s">
        <v>216</v>
      </c>
      <c r="T561" s="3" t="s">
        <v>24</v>
      </c>
      <c r="U561" s="4" t="s">
        <v>24</v>
      </c>
      <c r="V561" s="4"/>
      <c r="W561" s="4" t="s">
        <v>24</v>
      </c>
      <c r="X561" s="4"/>
      <c r="Y561" s="4" t="s">
        <v>24</v>
      </c>
    </row>
    <row r="562" spans="1:25" ht="15.75" thickBot="1" x14ac:dyDescent="0.3">
      <c r="A562" s="1">
        <v>552</v>
      </c>
      <c r="B562" t="s">
        <v>5085</v>
      </c>
      <c r="C562" s="4" t="s">
        <v>26</v>
      </c>
      <c r="D562" s="4"/>
      <c r="E562" s="4" t="s">
        <v>5709</v>
      </c>
      <c r="F562" s="3">
        <v>43622</v>
      </c>
      <c r="G562" s="4" t="s">
        <v>201</v>
      </c>
      <c r="H562" s="4" t="s">
        <v>211</v>
      </c>
      <c r="I562" s="4" t="s">
        <v>212</v>
      </c>
      <c r="J562" s="4" t="s">
        <v>204</v>
      </c>
      <c r="K562" s="4" t="s">
        <v>5821</v>
      </c>
      <c r="L562" s="4" t="s">
        <v>6341</v>
      </c>
      <c r="M562" s="4" t="s">
        <v>214</v>
      </c>
      <c r="N562" s="4" t="s">
        <v>463</v>
      </c>
      <c r="O562" s="4" t="s">
        <v>224</v>
      </c>
      <c r="P562" s="4">
        <v>0</v>
      </c>
      <c r="Q562" s="4">
        <v>0</v>
      </c>
      <c r="R562" s="4">
        <v>0</v>
      </c>
      <c r="S562" s="4" t="s">
        <v>216</v>
      </c>
      <c r="T562" s="3" t="s">
        <v>24</v>
      </c>
      <c r="U562" s="4" t="s">
        <v>24</v>
      </c>
      <c r="V562" s="4"/>
      <c r="W562" s="4" t="s">
        <v>24</v>
      </c>
      <c r="X562" s="4"/>
      <c r="Y562" s="4" t="s">
        <v>24</v>
      </c>
    </row>
    <row r="563" spans="1:25" ht="15.75" thickBot="1" x14ac:dyDescent="0.3">
      <c r="A563" s="1">
        <v>553</v>
      </c>
      <c r="B563" t="s">
        <v>5086</v>
      </c>
      <c r="C563" s="4" t="s">
        <v>26</v>
      </c>
      <c r="D563" s="4"/>
      <c r="E563" s="4" t="s">
        <v>5710</v>
      </c>
      <c r="F563" s="3">
        <v>44831</v>
      </c>
      <c r="G563" s="4" t="s">
        <v>210</v>
      </c>
      <c r="H563" s="4" t="s">
        <v>344</v>
      </c>
      <c r="I563" s="4" t="s">
        <v>212</v>
      </c>
      <c r="J563" s="4" t="s">
        <v>204</v>
      </c>
      <c r="K563" s="4" t="s">
        <v>5798</v>
      </c>
      <c r="L563" s="4" t="s">
        <v>6342</v>
      </c>
      <c r="M563" s="4" t="s">
        <v>205</v>
      </c>
      <c r="N563" s="4" t="s">
        <v>321</v>
      </c>
      <c r="O563" s="4" t="s">
        <v>224</v>
      </c>
      <c r="P563" s="4">
        <v>1300000000</v>
      </c>
      <c r="Q563" s="4">
        <v>1300000000</v>
      </c>
      <c r="R563" s="4">
        <v>0</v>
      </c>
      <c r="S563" s="4" t="s">
        <v>216</v>
      </c>
      <c r="T563" s="3" t="s">
        <v>24</v>
      </c>
      <c r="U563" s="4" t="s">
        <v>24</v>
      </c>
      <c r="V563" s="4"/>
      <c r="W563" s="4" t="s">
        <v>24</v>
      </c>
      <c r="X563" s="4"/>
      <c r="Y563" s="4" t="s">
        <v>24</v>
      </c>
    </row>
    <row r="564" spans="1:25" ht="15.75" thickBot="1" x14ac:dyDescent="0.3">
      <c r="A564" s="1">
        <v>554</v>
      </c>
      <c r="B564" t="s">
        <v>5087</v>
      </c>
      <c r="C564" s="4" t="s">
        <v>26</v>
      </c>
      <c r="D564" s="4"/>
      <c r="E564" s="4" t="s">
        <v>5711</v>
      </c>
      <c r="F564" s="3">
        <v>44684</v>
      </c>
      <c r="G564" s="4" t="s">
        <v>210</v>
      </c>
      <c r="H564" s="4" t="s">
        <v>326</v>
      </c>
      <c r="I564" s="4" t="s">
        <v>212</v>
      </c>
      <c r="J564" s="4" t="s">
        <v>204</v>
      </c>
      <c r="K564" s="4" t="s">
        <v>5821</v>
      </c>
      <c r="L564" s="4" t="s">
        <v>6343</v>
      </c>
      <c r="M564" s="4" t="s">
        <v>222</v>
      </c>
      <c r="N564" s="4" t="s">
        <v>486</v>
      </c>
      <c r="O564" s="4" t="s">
        <v>224</v>
      </c>
      <c r="P564" s="4">
        <v>181705200</v>
      </c>
      <c r="Q564" s="4">
        <v>181705200</v>
      </c>
      <c r="R564" s="4">
        <v>0</v>
      </c>
      <c r="S564" s="4" t="s">
        <v>216</v>
      </c>
      <c r="T564" s="3" t="s">
        <v>24</v>
      </c>
      <c r="U564" s="4" t="s">
        <v>24</v>
      </c>
      <c r="V564" s="4"/>
      <c r="W564" s="4" t="s">
        <v>24</v>
      </c>
      <c r="X564" s="4"/>
      <c r="Y564" s="4" t="s">
        <v>24</v>
      </c>
    </row>
    <row r="565" spans="1:25" ht="15.75" thickBot="1" x14ac:dyDescent="0.3">
      <c r="A565" s="1">
        <v>555</v>
      </c>
      <c r="B565" t="s">
        <v>5088</v>
      </c>
      <c r="C565" s="4" t="s">
        <v>26</v>
      </c>
      <c r="D565" s="4"/>
      <c r="E565" s="4" t="s">
        <v>5712</v>
      </c>
      <c r="F565" s="3">
        <v>44818</v>
      </c>
      <c r="G565" s="4" t="s">
        <v>210</v>
      </c>
      <c r="H565" s="4" t="s">
        <v>326</v>
      </c>
      <c r="I565" s="4" t="s">
        <v>212</v>
      </c>
      <c r="J565" s="4" t="s">
        <v>204</v>
      </c>
      <c r="K565" s="4" t="s">
        <v>6111</v>
      </c>
      <c r="L565" s="4" t="s">
        <v>6344</v>
      </c>
      <c r="M565" s="4" t="s">
        <v>222</v>
      </c>
      <c r="N565" s="4" t="s">
        <v>486</v>
      </c>
      <c r="O565" s="4" t="s">
        <v>224</v>
      </c>
      <c r="P565" s="4">
        <v>35000000000</v>
      </c>
      <c r="Q565" s="4">
        <v>35000000000</v>
      </c>
      <c r="R565" s="4">
        <v>0</v>
      </c>
      <c r="S565" s="4" t="s">
        <v>216</v>
      </c>
      <c r="T565" s="3" t="s">
        <v>24</v>
      </c>
      <c r="U565" s="4" t="s">
        <v>24</v>
      </c>
      <c r="V565" s="4"/>
      <c r="W565" s="4" t="s">
        <v>24</v>
      </c>
      <c r="X565" s="4"/>
      <c r="Y565" s="4" t="s">
        <v>24</v>
      </c>
    </row>
    <row r="566" spans="1:25" ht="15.75" thickBot="1" x14ac:dyDescent="0.3">
      <c r="A566" s="1">
        <v>556</v>
      </c>
      <c r="B566" t="s">
        <v>5089</v>
      </c>
      <c r="C566" s="4" t="s">
        <v>26</v>
      </c>
      <c r="D566" s="4"/>
      <c r="E566" s="4" t="s">
        <v>5713</v>
      </c>
      <c r="F566" s="3">
        <v>44813</v>
      </c>
      <c r="G566" s="4" t="s">
        <v>210</v>
      </c>
      <c r="H566" s="4" t="s">
        <v>326</v>
      </c>
      <c r="I566" s="4" t="s">
        <v>212</v>
      </c>
      <c r="J566" s="4" t="s">
        <v>204</v>
      </c>
      <c r="K566" s="4" t="s">
        <v>6107</v>
      </c>
      <c r="L566" s="4" t="s">
        <v>6345</v>
      </c>
      <c r="M566" s="4" t="s">
        <v>222</v>
      </c>
      <c r="N566" s="4" t="s">
        <v>486</v>
      </c>
      <c r="O566" s="4" t="s">
        <v>224</v>
      </c>
      <c r="P566" s="4">
        <v>60000000</v>
      </c>
      <c r="Q566" s="4">
        <v>60000000</v>
      </c>
      <c r="R566" s="4">
        <v>0</v>
      </c>
      <c r="S566" s="4" t="s">
        <v>216</v>
      </c>
      <c r="T566" s="3" t="s">
        <v>24</v>
      </c>
      <c r="U566" s="4" t="s">
        <v>24</v>
      </c>
      <c r="V566" s="4"/>
      <c r="W566" s="4" t="s">
        <v>24</v>
      </c>
      <c r="X566" s="4"/>
      <c r="Y566" s="4" t="s">
        <v>24</v>
      </c>
    </row>
    <row r="567" spans="1:25" ht="15.75" thickBot="1" x14ac:dyDescent="0.3">
      <c r="A567" s="1">
        <v>557</v>
      </c>
      <c r="B567" t="s">
        <v>5090</v>
      </c>
      <c r="C567" s="4" t="s">
        <v>26</v>
      </c>
      <c r="D567" s="4"/>
      <c r="E567" s="4" t="s">
        <v>5714</v>
      </c>
      <c r="F567" s="3">
        <v>44820</v>
      </c>
      <c r="G567" s="4" t="s">
        <v>210</v>
      </c>
      <c r="H567" s="4" t="s">
        <v>326</v>
      </c>
      <c r="I567" s="4" t="s">
        <v>212</v>
      </c>
      <c r="J567" s="4" t="s">
        <v>204</v>
      </c>
      <c r="K567" s="4" t="s">
        <v>6107</v>
      </c>
      <c r="L567" s="4" t="s">
        <v>6346</v>
      </c>
      <c r="M567" s="4" t="s">
        <v>222</v>
      </c>
      <c r="N567" s="4" t="s">
        <v>486</v>
      </c>
      <c r="O567" s="4" t="s">
        <v>224</v>
      </c>
      <c r="P567" s="4">
        <v>36885850</v>
      </c>
      <c r="Q567" s="4">
        <v>36885850</v>
      </c>
      <c r="R567" s="4">
        <v>0</v>
      </c>
      <c r="S567" s="4" t="s">
        <v>216</v>
      </c>
      <c r="T567" s="3" t="s">
        <v>24</v>
      </c>
      <c r="U567" s="4" t="s">
        <v>24</v>
      </c>
      <c r="V567" s="4"/>
      <c r="W567" s="4" t="s">
        <v>24</v>
      </c>
      <c r="X567" s="4"/>
      <c r="Y567" s="4" t="s">
        <v>24</v>
      </c>
    </row>
    <row r="568" spans="1:25" ht="15.75" thickBot="1" x14ac:dyDescent="0.3">
      <c r="A568" s="1">
        <v>558</v>
      </c>
      <c r="B568" t="s">
        <v>5091</v>
      </c>
      <c r="C568" s="4" t="s">
        <v>26</v>
      </c>
      <c r="D568" s="4"/>
      <c r="E568" s="4" t="s">
        <v>5715</v>
      </c>
      <c r="F568" s="3">
        <v>44819</v>
      </c>
      <c r="G568" s="4" t="s">
        <v>201</v>
      </c>
      <c r="H568" s="4" t="s">
        <v>211</v>
      </c>
      <c r="I568" s="4" t="s">
        <v>212</v>
      </c>
      <c r="J568" s="4" t="s">
        <v>204</v>
      </c>
      <c r="K568" s="4" t="s">
        <v>6145</v>
      </c>
      <c r="L568" s="4" t="s">
        <v>5939</v>
      </c>
      <c r="M568" s="4" t="s">
        <v>290</v>
      </c>
      <c r="N568" s="4" t="s">
        <v>1225</v>
      </c>
      <c r="O568" s="4" t="s">
        <v>224</v>
      </c>
      <c r="P568" s="4">
        <v>5126504089</v>
      </c>
      <c r="Q568" s="4">
        <v>5126504089</v>
      </c>
      <c r="R568" s="4">
        <v>0</v>
      </c>
      <c r="S568" s="4" t="s">
        <v>216</v>
      </c>
      <c r="T568" s="3" t="s">
        <v>24</v>
      </c>
      <c r="U568" s="4" t="s">
        <v>24</v>
      </c>
      <c r="V568" s="4"/>
      <c r="W568" s="4" t="s">
        <v>24</v>
      </c>
      <c r="X568" s="4"/>
      <c r="Y568" s="4" t="s">
        <v>24</v>
      </c>
    </row>
    <row r="569" spans="1:25" ht="15.75" thickBot="1" x14ac:dyDescent="0.3">
      <c r="A569" s="1">
        <v>559</v>
      </c>
      <c r="B569" t="s">
        <v>5092</v>
      </c>
      <c r="C569" s="4" t="s">
        <v>26</v>
      </c>
      <c r="D569" s="4"/>
      <c r="E569" s="4" t="s">
        <v>5716</v>
      </c>
      <c r="F569" s="3">
        <v>44426</v>
      </c>
      <c r="G569" s="4" t="s">
        <v>226</v>
      </c>
      <c r="H569" s="4" t="s">
        <v>330</v>
      </c>
      <c r="I569" s="4" t="s">
        <v>212</v>
      </c>
      <c r="J569" s="4" t="s">
        <v>204</v>
      </c>
      <c r="K569" s="4" t="s">
        <v>6107</v>
      </c>
      <c r="L569" s="4" t="s">
        <v>6347</v>
      </c>
      <c r="M569" s="4" t="s">
        <v>214</v>
      </c>
      <c r="N569" s="4" t="s">
        <v>463</v>
      </c>
      <c r="O569" s="4" t="s">
        <v>224</v>
      </c>
      <c r="P569" s="4">
        <v>3860817000</v>
      </c>
      <c r="Q569" s="4">
        <v>3860817000</v>
      </c>
      <c r="R569" s="4">
        <v>0</v>
      </c>
      <c r="S569" s="4" t="s">
        <v>216</v>
      </c>
      <c r="T569" s="3" t="s">
        <v>24</v>
      </c>
      <c r="U569" s="4" t="s">
        <v>24</v>
      </c>
      <c r="V569" s="4"/>
      <c r="W569" s="4" t="s">
        <v>24</v>
      </c>
      <c r="X569" s="4"/>
      <c r="Y569" s="4" t="s">
        <v>24</v>
      </c>
    </row>
    <row r="570" spans="1:25" ht="15.75" thickBot="1" x14ac:dyDescent="0.3">
      <c r="A570" s="1">
        <v>560</v>
      </c>
      <c r="B570" t="s">
        <v>5093</v>
      </c>
      <c r="C570" s="4" t="s">
        <v>26</v>
      </c>
      <c r="D570" s="4"/>
      <c r="E570" s="4" t="s">
        <v>5717</v>
      </c>
      <c r="F570" s="3">
        <v>44841</v>
      </c>
      <c r="G570" s="4" t="s">
        <v>226</v>
      </c>
      <c r="H570" s="4" t="s">
        <v>330</v>
      </c>
      <c r="I570" s="4" t="s">
        <v>212</v>
      </c>
      <c r="J570" s="4" t="s">
        <v>204</v>
      </c>
      <c r="K570" s="4" t="s">
        <v>5966</v>
      </c>
      <c r="L570" s="4" t="s">
        <v>6348</v>
      </c>
      <c r="M570" s="4" t="s">
        <v>222</v>
      </c>
      <c r="N570" s="4" t="s">
        <v>486</v>
      </c>
      <c r="O570" s="4" t="s">
        <v>224</v>
      </c>
      <c r="P570" s="4">
        <v>90000000</v>
      </c>
      <c r="Q570" s="4">
        <v>90000000</v>
      </c>
      <c r="R570" s="4">
        <v>0</v>
      </c>
      <c r="S570" s="4" t="s">
        <v>216</v>
      </c>
      <c r="T570" s="3" t="s">
        <v>24</v>
      </c>
      <c r="U570" s="4" t="s">
        <v>24</v>
      </c>
      <c r="V570" s="4"/>
      <c r="W570" s="4" t="s">
        <v>24</v>
      </c>
      <c r="X570" s="4"/>
      <c r="Y570" s="4" t="s">
        <v>24</v>
      </c>
    </row>
    <row r="571" spans="1:25" ht="15.75" thickBot="1" x14ac:dyDescent="0.3">
      <c r="A571" s="1">
        <v>561</v>
      </c>
      <c r="B571" t="s">
        <v>5094</v>
      </c>
      <c r="C571" s="4" t="s">
        <v>26</v>
      </c>
      <c r="D571" s="4"/>
      <c r="E571" s="4" t="s">
        <v>5718</v>
      </c>
      <c r="F571" s="3">
        <v>44852</v>
      </c>
      <c r="G571" s="4" t="s">
        <v>210</v>
      </c>
      <c r="H571" s="4" t="s">
        <v>344</v>
      </c>
      <c r="I571" s="4" t="s">
        <v>212</v>
      </c>
      <c r="J571" s="4" t="s">
        <v>204</v>
      </c>
      <c r="K571" s="4" t="s">
        <v>5821</v>
      </c>
      <c r="L571" s="4" t="s">
        <v>6349</v>
      </c>
      <c r="M571" s="4" t="s">
        <v>222</v>
      </c>
      <c r="N571" s="4" t="s">
        <v>486</v>
      </c>
      <c r="O571" s="4" t="s">
        <v>224</v>
      </c>
      <c r="P571" s="4">
        <v>805693350</v>
      </c>
      <c r="Q571" s="4">
        <v>805693350</v>
      </c>
      <c r="R571" s="4">
        <v>0</v>
      </c>
      <c r="S571" s="4" t="s">
        <v>216</v>
      </c>
      <c r="T571" s="3" t="s">
        <v>24</v>
      </c>
      <c r="U571" s="4" t="s">
        <v>24</v>
      </c>
      <c r="V571" s="4"/>
      <c r="W571" s="4" t="s">
        <v>24</v>
      </c>
      <c r="X571" s="4"/>
      <c r="Y571" s="4" t="s">
        <v>24</v>
      </c>
    </row>
    <row r="572" spans="1:25" ht="15.75" thickBot="1" x14ac:dyDescent="0.3">
      <c r="A572" s="1">
        <v>562</v>
      </c>
      <c r="B572" t="s">
        <v>5095</v>
      </c>
      <c r="C572" s="4" t="s">
        <v>26</v>
      </c>
      <c r="D572" s="4"/>
      <c r="E572" s="4" t="s">
        <v>5719</v>
      </c>
      <c r="F572" s="3">
        <v>44853</v>
      </c>
      <c r="G572" s="4" t="s">
        <v>201</v>
      </c>
      <c r="H572" s="4" t="s">
        <v>211</v>
      </c>
      <c r="I572" s="4" t="s">
        <v>212</v>
      </c>
      <c r="J572" s="4" t="s">
        <v>204</v>
      </c>
      <c r="K572" s="4" t="s">
        <v>5782</v>
      </c>
      <c r="L572" s="4" t="s">
        <v>6350</v>
      </c>
      <c r="M572" s="4" t="s">
        <v>214</v>
      </c>
      <c r="N572" s="4" t="s">
        <v>463</v>
      </c>
      <c r="O572" s="4" t="s">
        <v>224</v>
      </c>
      <c r="P572" s="4">
        <v>432856000</v>
      </c>
      <c r="Q572" s="4">
        <v>432856000</v>
      </c>
      <c r="R572" s="4">
        <v>0</v>
      </c>
      <c r="S572" s="4" t="s">
        <v>216</v>
      </c>
      <c r="T572" s="3" t="s">
        <v>24</v>
      </c>
      <c r="U572" s="4" t="s">
        <v>24</v>
      </c>
      <c r="V572" s="4"/>
      <c r="W572" s="4" t="s">
        <v>24</v>
      </c>
      <c r="X572" s="4"/>
      <c r="Y572" s="4" t="s">
        <v>24</v>
      </c>
    </row>
    <row r="573" spans="1:25" ht="15.75" thickBot="1" x14ac:dyDescent="0.3">
      <c r="A573" s="1">
        <v>563</v>
      </c>
      <c r="B573" t="s">
        <v>5096</v>
      </c>
      <c r="C573" s="4" t="s">
        <v>26</v>
      </c>
      <c r="D573" s="4"/>
      <c r="E573" s="4" t="s">
        <v>5720</v>
      </c>
      <c r="F573" s="3">
        <v>44729</v>
      </c>
      <c r="G573" s="4" t="s">
        <v>226</v>
      </c>
      <c r="H573" s="4" t="s">
        <v>330</v>
      </c>
      <c r="I573" s="4" t="s">
        <v>212</v>
      </c>
      <c r="J573" s="4" t="s">
        <v>204</v>
      </c>
      <c r="K573" s="4" t="s">
        <v>5810</v>
      </c>
      <c r="L573" s="4" t="s">
        <v>6351</v>
      </c>
      <c r="M573" s="4" t="s">
        <v>222</v>
      </c>
      <c r="N573" s="4" t="s">
        <v>486</v>
      </c>
      <c r="O573" s="4" t="s">
        <v>224</v>
      </c>
      <c r="P573" s="4">
        <v>20000000</v>
      </c>
      <c r="Q573" s="4">
        <v>20000000</v>
      </c>
      <c r="R573" s="4">
        <v>0</v>
      </c>
      <c r="S573" s="4" t="s">
        <v>216</v>
      </c>
      <c r="T573" s="3" t="s">
        <v>24</v>
      </c>
      <c r="U573" s="4" t="s">
        <v>24</v>
      </c>
      <c r="V573" s="4"/>
      <c r="W573" s="4" t="s">
        <v>24</v>
      </c>
      <c r="X573" s="4"/>
      <c r="Y573" s="4" t="s">
        <v>24</v>
      </c>
    </row>
    <row r="574" spans="1:25" ht="15.75" thickBot="1" x14ac:dyDescent="0.3">
      <c r="A574" s="1">
        <v>564</v>
      </c>
      <c r="B574" t="s">
        <v>5097</v>
      </c>
      <c r="C574" s="4" t="s">
        <v>26</v>
      </c>
      <c r="D574" s="4"/>
      <c r="E574" s="4" t="s">
        <v>5721</v>
      </c>
      <c r="F574" s="3">
        <v>44867</v>
      </c>
      <c r="G574" s="4" t="s">
        <v>210</v>
      </c>
      <c r="H574" s="4" t="s">
        <v>326</v>
      </c>
      <c r="I574" s="4" t="s">
        <v>212</v>
      </c>
      <c r="J574" s="4" t="s">
        <v>204</v>
      </c>
      <c r="K574" s="4" t="s">
        <v>5821</v>
      </c>
      <c r="L574" s="4" t="s">
        <v>6352</v>
      </c>
      <c r="M574" s="4" t="s">
        <v>222</v>
      </c>
      <c r="N574" s="4" t="s">
        <v>486</v>
      </c>
      <c r="O574" s="4" t="s">
        <v>224</v>
      </c>
      <c r="P574" s="4">
        <v>6000000</v>
      </c>
      <c r="Q574" s="4">
        <v>6000000</v>
      </c>
      <c r="R574" s="4">
        <v>0</v>
      </c>
      <c r="S574" s="4" t="s">
        <v>216</v>
      </c>
      <c r="T574" s="3" t="s">
        <v>24</v>
      </c>
      <c r="U574" s="4" t="s">
        <v>24</v>
      </c>
      <c r="V574" s="4"/>
      <c r="W574" s="4" t="s">
        <v>24</v>
      </c>
      <c r="X574" s="4"/>
      <c r="Y574" s="4" t="s">
        <v>24</v>
      </c>
    </row>
    <row r="575" spans="1:25" ht="15.75" thickBot="1" x14ac:dyDescent="0.3">
      <c r="A575" s="1">
        <v>565</v>
      </c>
      <c r="B575" t="s">
        <v>5098</v>
      </c>
      <c r="C575" s="4" t="s">
        <v>26</v>
      </c>
      <c r="D575" s="4"/>
      <c r="E575" s="4" t="s">
        <v>5722</v>
      </c>
      <c r="F575" s="3">
        <v>44844</v>
      </c>
      <c r="G575" s="4" t="s">
        <v>210</v>
      </c>
      <c r="H575" s="4" t="s">
        <v>344</v>
      </c>
      <c r="I575" s="4" t="s">
        <v>212</v>
      </c>
      <c r="J575" s="4" t="s">
        <v>204</v>
      </c>
      <c r="K575" s="4" t="s">
        <v>5791</v>
      </c>
      <c r="L575" s="4" t="s">
        <v>6353</v>
      </c>
      <c r="M575" s="4" t="s">
        <v>271</v>
      </c>
      <c r="N575" s="4" t="s">
        <v>1006</v>
      </c>
      <c r="O575" s="4" t="s">
        <v>224</v>
      </c>
      <c r="P575" s="4">
        <v>458900296</v>
      </c>
      <c r="Q575" s="4">
        <v>458900296</v>
      </c>
      <c r="R575" s="4">
        <v>0</v>
      </c>
      <c r="S575" s="4" t="s">
        <v>216</v>
      </c>
      <c r="T575" s="3" t="s">
        <v>24</v>
      </c>
      <c r="U575" s="4" t="s">
        <v>24</v>
      </c>
      <c r="V575" s="4"/>
      <c r="W575" s="4" t="s">
        <v>24</v>
      </c>
      <c r="X575" s="4"/>
      <c r="Y575" s="4" t="s">
        <v>24</v>
      </c>
    </row>
    <row r="576" spans="1:25" ht="15.75" thickBot="1" x14ac:dyDescent="0.3">
      <c r="A576" s="1">
        <v>566</v>
      </c>
      <c r="B576" t="s">
        <v>5099</v>
      </c>
      <c r="C576" s="4" t="s">
        <v>26</v>
      </c>
      <c r="D576" s="4"/>
      <c r="E576" s="4" t="s">
        <v>5723</v>
      </c>
      <c r="F576" s="3">
        <v>44882</v>
      </c>
      <c r="G576" s="4" t="s">
        <v>210</v>
      </c>
      <c r="H576" s="4" t="s">
        <v>334</v>
      </c>
      <c r="I576" s="4" t="s">
        <v>212</v>
      </c>
      <c r="J576" s="4" t="s">
        <v>204</v>
      </c>
      <c r="K576" s="4" t="s">
        <v>6107</v>
      </c>
      <c r="L576" s="4" t="s">
        <v>6354</v>
      </c>
      <c r="M576" s="4" t="s">
        <v>205</v>
      </c>
      <c r="N576" s="4" t="s">
        <v>321</v>
      </c>
      <c r="O576" s="4" t="s">
        <v>224</v>
      </c>
      <c r="P576" s="4">
        <v>0</v>
      </c>
      <c r="Q576" s="4">
        <v>0</v>
      </c>
      <c r="R576" s="4">
        <v>0</v>
      </c>
      <c r="S576" s="4" t="s">
        <v>216</v>
      </c>
      <c r="T576" s="3" t="s">
        <v>24</v>
      </c>
      <c r="U576" s="4" t="s">
        <v>24</v>
      </c>
      <c r="V576" s="4"/>
      <c r="W576" s="4" t="s">
        <v>24</v>
      </c>
      <c r="X576" s="4"/>
      <c r="Y576" s="4" t="s">
        <v>24</v>
      </c>
    </row>
    <row r="577" spans="1:25" ht="15.75" thickBot="1" x14ac:dyDescent="0.3">
      <c r="A577" s="1">
        <v>567</v>
      </c>
      <c r="B577" t="s">
        <v>5100</v>
      </c>
      <c r="C577" s="4" t="s">
        <v>26</v>
      </c>
      <c r="D577" s="4"/>
      <c r="E577" s="4" t="s">
        <v>5724</v>
      </c>
      <c r="F577" s="3">
        <v>44860</v>
      </c>
      <c r="G577" s="4" t="s">
        <v>210</v>
      </c>
      <c r="H577" s="4" t="s">
        <v>326</v>
      </c>
      <c r="I577" s="4" t="s">
        <v>212</v>
      </c>
      <c r="J577" s="4" t="s">
        <v>204</v>
      </c>
      <c r="K577" s="4" t="s">
        <v>6145</v>
      </c>
      <c r="L577" s="4" t="s">
        <v>6355</v>
      </c>
      <c r="M577" s="4" t="s">
        <v>222</v>
      </c>
      <c r="N577" s="4" t="s">
        <v>486</v>
      </c>
      <c r="O577" s="4" t="s">
        <v>224</v>
      </c>
      <c r="P577" s="4">
        <v>51548000</v>
      </c>
      <c r="Q577" s="4">
        <v>51548000</v>
      </c>
      <c r="R577" s="4">
        <v>0</v>
      </c>
      <c r="S577" s="4" t="s">
        <v>216</v>
      </c>
      <c r="T577" s="3" t="s">
        <v>24</v>
      </c>
      <c r="U577" s="4" t="s">
        <v>24</v>
      </c>
      <c r="V577" s="4"/>
      <c r="W577" s="4" t="s">
        <v>24</v>
      </c>
      <c r="X577" s="4"/>
      <c r="Y577" s="4" t="s">
        <v>24</v>
      </c>
    </row>
    <row r="578" spans="1:25" ht="15.75" thickBot="1" x14ac:dyDescent="0.3">
      <c r="A578" s="1">
        <v>568</v>
      </c>
      <c r="B578" t="s">
        <v>5101</v>
      </c>
      <c r="C578" s="4" t="s">
        <v>26</v>
      </c>
      <c r="D578" s="4"/>
      <c r="E578" s="4" t="s">
        <v>5725</v>
      </c>
      <c r="F578" s="3">
        <v>44889</v>
      </c>
      <c r="G578" s="4" t="s">
        <v>210</v>
      </c>
      <c r="H578" s="4" t="s">
        <v>326</v>
      </c>
      <c r="I578" s="4" t="s">
        <v>212</v>
      </c>
      <c r="J578" s="4" t="s">
        <v>204</v>
      </c>
      <c r="K578" s="4" t="s">
        <v>5791</v>
      </c>
      <c r="L578" s="4" t="s">
        <v>6356</v>
      </c>
      <c r="M578" s="4" t="s">
        <v>222</v>
      </c>
      <c r="N578" s="4" t="s">
        <v>486</v>
      </c>
      <c r="O578" s="4" t="s">
        <v>224</v>
      </c>
      <c r="P578" s="4">
        <v>45426000</v>
      </c>
      <c r="Q578" s="4">
        <v>45426000</v>
      </c>
      <c r="R578" s="4">
        <v>0</v>
      </c>
      <c r="S578" s="4" t="s">
        <v>216</v>
      </c>
      <c r="T578" s="3" t="s">
        <v>24</v>
      </c>
      <c r="U578" s="4" t="s">
        <v>24</v>
      </c>
      <c r="V578" s="4"/>
      <c r="W578" s="4" t="s">
        <v>24</v>
      </c>
      <c r="X578" s="4"/>
      <c r="Y578" s="4" t="s">
        <v>24</v>
      </c>
    </row>
    <row r="579" spans="1:25" ht="15.75" thickBot="1" x14ac:dyDescent="0.3">
      <c r="A579" s="1">
        <v>569</v>
      </c>
      <c r="B579" t="s">
        <v>5102</v>
      </c>
      <c r="C579" s="4" t="s">
        <v>26</v>
      </c>
      <c r="D579" s="4"/>
      <c r="E579" s="4" t="s">
        <v>5726</v>
      </c>
      <c r="F579" s="3">
        <v>44434</v>
      </c>
      <c r="G579" s="4" t="s">
        <v>210</v>
      </c>
      <c r="H579" s="4" t="s">
        <v>344</v>
      </c>
      <c r="I579" s="4" t="s">
        <v>212</v>
      </c>
      <c r="J579" s="4" t="s">
        <v>204</v>
      </c>
      <c r="K579" s="4" t="s">
        <v>5821</v>
      </c>
      <c r="L579" s="4" t="s">
        <v>6357</v>
      </c>
      <c r="M579" s="4" t="s">
        <v>298</v>
      </c>
      <c r="N579" s="4" t="s">
        <v>1364</v>
      </c>
      <c r="O579" s="4" t="s">
        <v>224</v>
      </c>
      <c r="P579" s="4">
        <v>116383321</v>
      </c>
      <c r="Q579" s="4">
        <v>116383321</v>
      </c>
      <c r="R579" s="4">
        <v>0</v>
      </c>
      <c r="S579" s="4" t="s">
        <v>216</v>
      </c>
      <c r="T579" s="3" t="s">
        <v>24</v>
      </c>
      <c r="U579" s="4" t="s">
        <v>24</v>
      </c>
      <c r="V579" s="4"/>
      <c r="W579" s="4" t="s">
        <v>24</v>
      </c>
      <c r="X579" s="4"/>
      <c r="Y579" s="4" t="s">
        <v>24</v>
      </c>
    </row>
    <row r="580" spans="1:25" ht="15.75" thickBot="1" x14ac:dyDescent="0.3">
      <c r="A580" s="1">
        <v>570</v>
      </c>
      <c r="B580" t="s">
        <v>5103</v>
      </c>
      <c r="C580" s="4" t="s">
        <v>26</v>
      </c>
      <c r="D580" s="4"/>
      <c r="E580" s="4" t="s">
        <v>5727</v>
      </c>
      <c r="F580" s="3">
        <v>44873</v>
      </c>
      <c r="G580" s="4" t="s">
        <v>210</v>
      </c>
      <c r="H580" s="4" t="s">
        <v>326</v>
      </c>
      <c r="I580" s="4" t="s">
        <v>212</v>
      </c>
      <c r="J580" s="4" t="s">
        <v>204</v>
      </c>
      <c r="K580" s="4" t="s">
        <v>5821</v>
      </c>
      <c r="L580" s="4" t="s">
        <v>6358</v>
      </c>
      <c r="M580" s="4" t="s">
        <v>205</v>
      </c>
      <c r="N580" s="4" t="s">
        <v>321</v>
      </c>
      <c r="O580" s="4" t="s">
        <v>224</v>
      </c>
      <c r="P580" s="4">
        <v>9174000</v>
      </c>
      <c r="Q580" s="4">
        <v>9174000</v>
      </c>
      <c r="R580" s="4">
        <v>0</v>
      </c>
      <c r="S580" s="4" t="s">
        <v>216</v>
      </c>
      <c r="T580" s="3" t="s">
        <v>24</v>
      </c>
      <c r="U580" s="4" t="s">
        <v>24</v>
      </c>
      <c r="V580" s="4"/>
      <c r="W580" s="4" t="s">
        <v>24</v>
      </c>
      <c r="X580" s="4"/>
      <c r="Y580" s="4" t="s">
        <v>24</v>
      </c>
    </row>
    <row r="581" spans="1:25" ht="15.75" thickBot="1" x14ac:dyDescent="0.3">
      <c r="A581" s="1">
        <v>571</v>
      </c>
      <c r="B581" t="s">
        <v>5104</v>
      </c>
      <c r="C581" s="4" t="s">
        <v>26</v>
      </c>
      <c r="D581" s="4"/>
      <c r="E581" s="4" t="s">
        <v>5728</v>
      </c>
      <c r="F581" s="3">
        <v>44944</v>
      </c>
      <c r="G581" s="4" t="s">
        <v>210</v>
      </c>
      <c r="H581" s="4" t="s">
        <v>326</v>
      </c>
      <c r="I581" s="4" t="s">
        <v>212</v>
      </c>
      <c r="J581" s="4" t="s">
        <v>204</v>
      </c>
      <c r="K581" s="4" t="s">
        <v>6107</v>
      </c>
      <c r="L581" s="4" t="s">
        <v>6359</v>
      </c>
      <c r="M581" s="4" t="s">
        <v>205</v>
      </c>
      <c r="N581" s="4" t="s">
        <v>321</v>
      </c>
      <c r="O581" s="4" t="s">
        <v>224</v>
      </c>
      <c r="P581" s="4">
        <v>0</v>
      </c>
      <c r="Q581" s="4">
        <v>0</v>
      </c>
      <c r="R581" s="4">
        <v>0</v>
      </c>
      <c r="S581" s="4" t="s">
        <v>216</v>
      </c>
      <c r="T581" s="3" t="s">
        <v>24</v>
      </c>
      <c r="U581" s="4" t="s">
        <v>24</v>
      </c>
      <c r="V581" s="4"/>
      <c r="W581" s="4" t="s">
        <v>24</v>
      </c>
      <c r="X581" s="4"/>
      <c r="Y581" s="4" t="s">
        <v>24</v>
      </c>
    </row>
    <row r="582" spans="1:25" s="8" customFormat="1" ht="15.75" thickBot="1" x14ac:dyDescent="0.3">
      <c r="A582" s="7">
        <v>572</v>
      </c>
      <c r="B582" s="8" t="s">
        <v>5105</v>
      </c>
      <c r="C582" s="9" t="s">
        <v>26</v>
      </c>
      <c r="D582" s="9"/>
      <c r="E582" s="9" t="s">
        <v>5729</v>
      </c>
      <c r="F582" s="10">
        <v>44893</v>
      </c>
      <c r="G582" s="9" t="s">
        <v>201</v>
      </c>
      <c r="H582" s="9" t="s">
        <v>311</v>
      </c>
      <c r="I582" s="9" t="s">
        <v>212</v>
      </c>
      <c r="J582" s="9" t="s">
        <v>204</v>
      </c>
      <c r="K582" s="9" t="s">
        <v>5791</v>
      </c>
      <c r="L582" s="9" t="s">
        <v>6360</v>
      </c>
      <c r="M582" s="9" t="s">
        <v>223</v>
      </c>
      <c r="N582" s="9" t="s">
        <v>488</v>
      </c>
      <c r="O582" s="9" t="s">
        <v>224</v>
      </c>
      <c r="P582" s="9">
        <v>166540265</v>
      </c>
      <c r="Q582" s="9">
        <v>166540265</v>
      </c>
      <c r="R582" s="9">
        <v>0</v>
      </c>
      <c r="S582" s="9" t="s">
        <v>216</v>
      </c>
      <c r="T582" s="10" t="s">
        <v>24</v>
      </c>
      <c r="U582" s="9" t="s">
        <v>24</v>
      </c>
      <c r="V582" s="9"/>
      <c r="W582" s="9" t="s">
        <v>24</v>
      </c>
      <c r="X582" s="9"/>
      <c r="Y582" s="9" t="s">
        <v>24</v>
      </c>
    </row>
    <row r="583" spans="1:25" ht="15.75" thickBot="1" x14ac:dyDescent="0.3">
      <c r="A583" s="1">
        <v>573</v>
      </c>
      <c r="B583" t="s">
        <v>5106</v>
      </c>
      <c r="C583" s="4" t="s">
        <v>26</v>
      </c>
      <c r="D583" s="4"/>
      <c r="E583" s="4" t="s">
        <v>5730</v>
      </c>
      <c r="F583" s="3">
        <v>44965</v>
      </c>
      <c r="G583" s="4" t="s">
        <v>201</v>
      </c>
      <c r="H583" s="4" t="s">
        <v>211</v>
      </c>
      <c r="I583" s="4" t="s">
        <v>212</v>
      </c>
      <c r="J583" s="4" t="s">
        <v>204</v>
      </c>
      <c r="K583" s="4" t="s">
        <v>5784</v>
      </c>
      <c r="L583" s="4" t="s">
        <v>6361</v>
      </c>
      <c r="M583" s="4" t="s">
        <v>205</v>
      </c>
      <c r="N583" s="4" t="s">
        <v>321</v>
      </c>
      <c r="O583" s="4" t="s">
        <v>224</v>
      </c>
      <c r="P583" s="4">
        <v>25859955211</v>
      </c>
      <c r="Q583" s="4">
        <v>25859955211</v>
      </c>
      <c r="R583" s="4">
        <v>0</v>
      </c>
      <c r="S583" s="4" t="s">
        <v>216</v>
      </c>
      <c r="T583" s="3" t="s">
        <v>24</v>
      </c>
      <c r="U583" s="4" t="s">
        <v>24</v>
      </c>
      <c r="V583" s="4"/>
      <c r="W583" s="4" t="s">
        <v>24</v>
      </c>
      <c r="X583" s="4"/>
      <c r="Y583" s="4" t="s">
        <v>24</v>
      </c>
    </row>
    <row r="584" spans="1:25" ht="15.75" thickBot="1" x14ac:dyDescent="0.3">
      <c r="A584" s="1">
        <v>574</v>
      </c>
      <c r="B584" t="s">
        <v>5107</v>
      </c>
      <c r="C584" s="4" t="s">
        <v>26</v>
      </c>
      <c r="D584" s="4"/>
      <c r="E584" s="4" t="s">
        <v>5731</v>
      </c>
      <c r="F584" s="3">
        <v>44949</v>
      </c>
      <c r="G584" s="4" t="s">
        <v>210</v>
      </c>
      <c r="H584" s="4" t="s">
        <v>324</v>
      </c>
      <c r="I584" s="4" t="s">
        <v>212</v>
      </c>
      <c r="J584" s="4" t="s">
        <v>204</v>
      </c>
      <c r="K584" s="4" t="s">
        <v>5784</v>
      </c>
      <c r="L584" s="4" t="s">
        <v>6362</v>
      </c>
      <c r="M584" s="4" t="s">
        <v>222</v>
      </c>
      <c r="N584" s="4" t="s">
        <v>486</v>
      </c>
      <c r="O584" s="4" t="s">
        <v>224</v>
      </c>
      <c r="P584" s="4">
        <v>0</v>
      </c>
      <c r="Q584" s="4">
        <v>0</v>
      </c>
      <c r="R584" s="4">
        <v>0</v>
      </c>
      <c r="S584" s="4" t="s">
        <v>216</v>
      </c>
      <c r="T584" s="3" t="s">
        <v>24</v>
      </c>
      <c r="U584" s="4" t="s">
        <v>24</v>
      </c>
      <c r="V584" s="4"/>
      <c r="W584" s="4" t="s">
        <v>24</v>
      </c>
      <c r="X584" s="4"/>
      <c r="Y584" s="4" t="s">
        <v>24</v>
      </c>
    </row>
    <row r="585" spans="1:25" ht="15.75" thickBot="1" x14ac:dyDescent="0.3">
      <c r="A585" s="1">
        <v>575</v>
      </c>
      <c r="B585" t="s">
        <v>5108</v>
      </c>
      <c r="C585" s="4" t="s">
        <v>26</v>
      </c>
      <c r="D585" s="4"/>
      <c r="E585" s="4" t="s">
        <v>5732</v>
      </c>
      <c r="F585" s="3">
        <v>44970</v>
      </c>
      <c r="G585" s="4" t="s">
        <v>210</v>
      </c>
      <c r="H585" s="4" t="s">
        <v>344</v>
      </c>
      <c r="I585" s="4" t="s">
        <v>212</v>
      </c>
      <c r="J585" s="4" t="s">
        <v>204</v>
      </c>
      <c r="K585" s="4" t="s">
        <v>5784</v>
      </c>
      <c r="L585" s="4" t="s">
        <v>6363</v>
      </c>
      <c r="M585" s="4" t="s">
        <v>222</v>
      </c>
      <c r="N585" s="4" t="s">
        <v>486</v>
      </c>
      <c r="O585" s="4" t="s">
        <v>224</v>
      </c>
      <c r="P585" s="4">
        <v>5582743337</v>
      </c>
      <c r="Q585" s="4">
        <v>5582743337</v>
      </c>
      <c r="R585" s="4">
        <v>0</v>
      </c>
      <c r="S585" s="4" t="s">
        <v>216</v>
      </c>
      <c r="T585" s="3" t="s">
        <v>24</v>
      </c>
      <c r="U585" s="4" t="s">
        <v>24</v>
      </c>
      <c r="V585" s="4"/>
      <c r="W585" s="4" t="s">
        <v>24</v>
      </c>
      <c r="X585" s="4"/>
      <c r="Y585" s="4" t="s">
        <v>24</v>
      </c>
    </row>
    <row r="586" spans="1:25" ht="15.75" thickBot="1" x14ac:dyDescent="0.3">
      <c r="A586" s="1">
        <v>576</v>
      </c>
      <c r="B586" t="s">
        <v>5109</v>
      </c>
      <c r="C586" s="4" t="s">
        <v>26</v>
      </c>
      <c r="D586" s="4"/>
      <c r="E586" s="4" t="s">
        <v>5733</v>
      </c>
      <c r="F586" s="3">
        <v>44999</v>
      </c>
      <c r="G586" s="4" t="s">
        <v>210</v>
      </c>
      <c r="H586" s="4" t="s">
        <v>334</v>
      </c>
      <c r="I586" s="4" t="s">
        <v>212</v>
      </c>
      <c r="J586" s="4" t="s">
        <v>204</v>
      </c>
      <c r="K586" s="4" t="s">
        <v>5791</v>
      </c>
      <c r="L586" s="4" t="s">
        <v>6364</v>
      </c>
      <c r="M586" s="4" t="s">
        <v>222</v>
      </c>
      <c r="N586" s="4" t="s">
        <v>486</v>
      </c>
      <c r="O586" s="4" t="s">
        <v>224</v>
      </c>
      <c r="P586" s="4">
        <v>0</v>
      </c>
      <c r="Q586" s="4">
        <v>0</v>
      </c>
      <c r="R586" s="4">
        <v>0</v>
      </c>
      <c r="S586" s="4" t="s">
        <v>216</v>
      </c>
      <c r="T586" s="3" t="s">
        <v>24</v>
      </c>
      <c r="U586" s="4" t="s">
        <v>24</v>
      </c>
      <c r="V586" s="4"/>
      <c r="W586" s="4" t="s">
        <v>24</v>
      </c>
      <c r="X586" s="4"/>
      <c r="Y586" s="4" t="s">
        <v>24</v>
      </c>
    </row>
    <row r="587" spans="1:25" ht="15.75" thickBot="1" x14ac:dyDescent="0.3">
      <c r="A587" s="1">
        <v>577</v>
      </c>
      <c r="B587" t="s">
        <v>5110</v>
      </c>
      <c r="C587" s="4" t="s">
        <v>26</v>
      </c>
      <c r="D587" s="4"/>
      <c r="E587" s="4" t="s">
        <v>5734</v>
      </c>
      <c r="F587" s="3">
        <v>44984</v>
      </c>
      <c r="G587" s="4" t="s">
        <v>210</v>
      </c>
      <c r="H587" s="4" t="s">
        <v>344</v>
      </c>
      <c r="I587" s="4" t="s">
        <v>212</v>
      </c>
      <c r="J587" s="4" t="s">
        <v>204</v>
      </c>
      <c r="K587" s="4" t="s">
        <v>6111</v>
      </c>
      <c r="L587" s="4" t="s">
        <v>6365</v>
      </c>
      <c r="M587" s="4" t="s">
        <v>222</v>
      </c>
      <c r="N587" s="4" t="s">
        <v>486</v>
      </c>
      <c r="O587" s="4" t="s">
        <v>224</v>
      </c>
      <c r="P587" s="4">
        <v>120000000000</v>
      </c>
      <c r="Q587" s="4">
        <v>120000000000</v>
      </c>
      <c r="R587" s="4">
        <v>0</v>
      </c>
      <c r="S587" s="4" t="s">
        <v>216</v>
      </c>
      <c r="T587" s="3" t="s">
        <v>24</v>
      </c>
      <c r="U587" s="4" t="s">
        <v>24</v>
      </c>
      <c r="V587" s="4"/>
      <c r="W587" s="4" t="s">
        <v>24</v>
      </c>
      <c r="X587" s="4"/>
      <c r="Y587" s="4" t="s">
        <v>24</v>
      </c>
    </row>
    <row r="588" spans="1:25" ht="15.75" thickBot="1" x14ac:dyDescent="0.3">
      <c r="A588" s="1">
        <v>578</v>
      </c>
      <c r="B588" t="s">
        <v>5111</v>
      </c>
      <c r="C588" s="4" t="s">
        <v>26</v>
      </c>
      <c r="D588" s="4"/>
      <c r="E588" s="4" t="s">
        <v>5735</v>
      </c>
      <c r="F588" s="3">
        <v>44627</v>
      </c>
      <c r="G588" s="4" t="s">
        <v>201</v>
      </c>
      <c r="H588" s="4" t="s">
        <v>211</v>
      </c>
      <c r="I588" s="4" t="s">
        <v>212</v>
      </c>
      <c r="J588" s="4" t="s">
        <v>204</v>
      </c>
      <c r="K588" s="4" t="s">
        <v>5784</v>
      </c>
      <c r="L588" s="4" t="s">
        <v>6366</v>
      </c>
      <c r="M588" s="4" t="s">
        <v>229</v>
      </c>
      <c r="N588" s="4" t="s">
        <v>551</v>
      </c>
      <c r="O588" s="4" t="s">
        <v>224</v>
      </c>
      <c r="P588" s="4">
        <v>286411000</v>
      </c>
      <c r="Q588" s="4">
        <v>286411000</v>
      </c>
      <c r="R588" s="4">
        <v>0</v>
      </c>
      <c r="S588" s="4" t="s">
        <v>216</v>
      </c>
      <c r="T588" s="3" t="s">
        <v>24</v>
      </c>
      <c r="U588" s="4" t="s">
        <v>24</v>
      </c>
      <c r="V588" s="4"/>
      <c r="W588" s="4" t="s">
        <v>24</v>
      </c>
      <c r="X588" s="4"/>
      <c r="Y588" s="4" t="s">
        <v>24</v>
      </c>
    </row>
    <row r="589" spans="1:25" ht="15.75" thickBot="1" x14ac:dyDescent="0.3">
      <c r="A589" s="1">
        <v>579</v>
      </c>
      <c r="B589" t="s">
        <v>5112</v>
      </c>
      <c r="C589" s="4" t="s">
        <v>26</v>
      </c>
      <c r="D589" s="4"/>
      <c r="E589" s="4" t="s">
        <v>5736</v>
      </c>
      <c r="F589" s="3">
        <v>45001</v>
      </c>
      <c r="G589" s="4" t="s">
        <v>210</v>
      </c>
      <c r="H589" s="4" t="s">
        <v>326</v>
      </c>
      <c r="I589" s="4" t="s">
        <v>212</v>
      </c>
      <c r="J589" s="4" t="s">
        <v>204</v>
      </c>
      <c r="K589" s="4" t="s">
        <v>6107</v>
      </c>
      <c r="L589" s="4" t="s">
        <v>6367</v>
      </c>
      <c r="M589" s="4" t="s">
        <v>222</v>
      </c>
      <c r="N589" s="4" t="s">
        <v>486</v>
      </c>
      <c r="O589" s="4" t="s">
        <v>224</v>
      </c>
      <c r="P589" s="4">
        <v>6000000</v>
      </c>
      <c r="Q589" s="4">
        <v>6000000</v>
      </c>
      <c r="R589" s="4">
        <v>0</v>
      </c>
      <c r="S589" s="4" t="s">
        <v>216</v>
      </c>
      <c r="T589" s="3" t="s">
        <v>24</v>
      </c>
      <c r="U589" s="4" t="s">
        <v>24</v>
      </c>
      <c r="V589" s="4"/>
      <c r="W589" s="4" t="s">
        <v>24</v>
      </c>
      <c r="X589" s="4"/>
      <c r="Y589" s="4" t="s">
        <v>24</v>
      </c>
    </row>
    <row r="590" spans="1:25" ht="15.75" thickBot="1" x14ac:dyDescent="0.3">
      <c r="A590" s="1">
        <v>580</v>
      </c>
      <c r="B590" t="s">
        <v>5113</v>
      </c>
      <c r="C590" s="4" t="s">
        <v>26</v>
      </c>
      <c r="D590" s="4"/>
      <c r="E590" s="4" t="s">
        <v>5737</v>
      </c>
      <c r="F590" s="3">
        <v>44452</v>
      </c>
      <c r="G590" s="4" t="s">
        <v>201</v>
      </c>
      <c r="H590" s="4" t="s">
        <v>211</v>
      </c>
      <c r="I590" s="4" t="s">
        <v>212</v>
      </c>
      <c r="J590" s="4" t="s">
        <v>204</v>
      </c>
      <c r="K590" s="4" t="s">
        <v>6111</v>
      </c>
      <c r="L590" s="4" t="s">
        <v>6368</v>
      </c>
      <c r="M590" s="4" t="s">
        <v>222</v>
      </c>
      <c r="N590" s="4" t="s">
        <v>486</v>
      </c>
      <c r="O590" s="4" t="s">
        <v>224</v>
      </c>
      <c r="P590" s="4">
        <v>399790000</v>
      </c>
      <c r="Q590" s="4">
        <v>399790000</v>
      </c>
      <c r="R590" s="4">
        <v>0</v>
      </c>
      <c r="S590" s="4" t="s">
        <v>216</v>
      </c>
      <c r="T590" s="3" t="s">
        <v>24</v>
      </c>
      <c r="U590" s="4" t="s">
        <v>24</v>
      </c>
      <c r="V590" s="4"/>
      <c r="W590" s="4" t="s">
        <v>24</v>
      </c>
      <c r="X590" s="4"/>
      <c r="Y590" s="4" t="s">
        <v>24</v>
      </c>
    </row>
    <row r="591" spans="1:25" ht="15.75" thickBot="1" x14ac:dyDescent="0.3">
      <c r="A591" s="1">
        <v>581</v>
      </c>
      <c r="B591" t="s">
        <v>5114</v>
      </c>
      <c r="C591" s="4" t="s">
        <v>26</v>
      </c>
      <c r="D591" s="4"/>
      <c r="E591" s="4" t="s">
        <v>5738</v>
      </c>
      <c r="F591" s="3">
        <v>45006</v>
      </c>
      <c r="G591" s="4" t="s">
        <v>210</v>
      </c>
      <c r="H591" s="4" t="s">
        <v>324</v>
      </c>
      <c r="I591" s="4" t="s">
        <v>212</v>
      </c>
      <c r="J591" s="4" t="s">
        <v>204</v>
      </c>
      <c r="K591" s="4" t="s">
        <v>5798</v>
      </c>
      <c r="L591" s="4" t="s">
        <v>6369</v>
      </c>
      <c r="M591" s="4" t="s">
        <v>222</v>
      </c>
      <c r="N591" s="4" t="s">
        <v>486</v>
      </c>
      <c r="O591" s="4" t="s">
        <v>224</v>
      </c>
      <c r="P591" s="4">
        <v>0</v>
      </c>
      <c r="Q591" s="4">
        <v>0</v>
      </c>
      <c r="R591" s="4">
        <v>0</v>
      </c>
      <c r="S591" s="4" t="s">
        <v>216</v>
      </c>
      <c r="T591" s="3" t="s">
        <v>24</v>
      </c>
      <c r="U591" s="4" t="s">
        <v>24</v>
      </c>
      <c r="V591" s="4"/>
      <c r="W591" s="4" t="s">
        <v>24</v>
      </c>
      <c r="X591" s="4"/>
      <c r="Y591" s="4" t="s">
        <v>24</v>
      </c>
    </row>
    <row r="592" spans="1:25" ht="15.75" thickBot="1" x14ac:dyDescent="0.3">
      <c r="A592" s="1">
        <v>582</v>
      </c>
      <c r="B592" t="s">
        <v>5115</v>
      </c>
      <c r="C592" s="4" t="s">
        <v>26</v>
      </c>
      <c r="D592" s="4"/>
      <c r="E592" s="4" t="s">
        <v>5739</v>
      </c>
      <c r="F592" s="3">
        <v>45026</v>
      </c>
      <c r="G592" s="4" t="s">
        <v>226</v>
      </c>
      <c r="H592" s="4" t="s">
        <v>330</v>
      </c>
      <c r="I592" s="4" t="s">
        <v>212</v>
      </c>
      <c r="J592" s="4" t="s">
        <v>204</v>
      </c>
      <c r="K592" s="4" t="s">
        <v>5784</v>
      </c>
      <c r="L592" s="4" t="s">
        <v>6370</v>
      </c>
      <c r="M592" s="4" t="s">
        <v>222</v>
      </c>
      <c r="N592" s="4" t="s">
        <v>486</v>
      </c>
      <c r="O592" s="4" t="s">
        <v>224</v>
      </c>
      <c r="P592" s="4">
        <v>18947860</v>
      </c>
      <c r="Q592" s="4">
        <v>18947860</v>
      </c>
      <c r="R592" s="4">
        <v>0</v>
      </c>
      <c r="S592" s="4" t="s">
        <v>216</v>
      </c>
      <c r="T592" s="3" t="s">
        <v>24</v>
      </c>
      <c r="U592" s="4" t="s">
        <v>24</v>
      </c>
      <c r="V592" s="4"/>
      <c r="W592" s="4" t="s">
        <v>24</v>
      </c>
      <c r="X592" s="4"/>
      <c r="Y592" s="4" t="s">
        <v>24</v>
      </c>
    </row>
    <row r="593" spans="1:25" ht="15.75" thickBot="1" x14ac:dyDescent="0.3">
      <c r="A593" s="1">
        <v>583</v>
      </c>
      <c r="B593" t="s">
        <v>5116</v>
      </c>
      <c r="C593" s="4" t="s">
        <v>26</v>
      </c>
      <c r="D593" s="4"/>
      <c r="E593" s="4" t="s">
        <v>5740</v>
      </c>
      <c r="F593" s="3">
        <v>45015</v>
      </c>
      <c r="G593" s="4" t="s">
        <v>210</v>
      </c>
      <c r="H593" s="4" t="s">
        <v>326</v>
      </c>
      <c r="I593" s="4" t="s">
        <v>212</v>
      </c>
      <c r="J593" s="4" t="s">
        <v>204</v>
      </c>
      <c r="K593" s="4" t="s">
        <v>6107</v>
      </c>
      <c r="L593" s="4" t="s">
        <v>6371</v>
      </c>
      <c r="M593" s="4" t="s">
        <v>222</v>
      </c>
      <c r="N593" s="4" t="s">
        <v>486</v>
      </c>
      <c r="O593" s="4" t="s">
        <v>224</v>
      </c>
      <c r="P593" s="4">
        <v>3630800</v>
      </c>
      <c r="Q593" s="4">
        <v>3630800</v>
      </c>
      <c r="R593" s="4">
        <v>0</v>
      </c>
      <c r="S593" s="4" t="s">
        <v>216</v>
      </c>
      <c r="T593" s="3" t="s">
        <v>24</v>
      </c>
      <c r="U593" s="4" t="s">
        <v>24</v>
      </c>
      <c r="V593" s="4"/>
      <c r="W593" s="4" t="s">
        <v>24</v>
      </c>
      <c r="X593" s="4"/>
      <c r="Y593" s="4" t="s">
        <v>24</v>
      </c>
    </row>
    <row r="594" spans="1:25" ht="15.75" thickBot="1" x14ac:dyDescent="0.3">
      <c r="A594" s="1">
        <v>584</v>
      </c>
      <c r="B594" t="s">
        <v>5117</v>
      </c>
      <c r="C594" s="4" t="s">
        <v>26</v>
      </c>
      <c r="D594" s="4"/>
      <c r="E594" s="4" t="s">
        <v>5741</v>
      </c>
      <c r="F594" s="3">
        <v>45026</v>
      </c>
      <c r="G594" s="4" t="s">
        <v>210</v>
      </c>
      <c r="H594" s="4" t="s">
        <v>334</v>
      </c>
      <c r="I594" s="4" t="s">
        <v>212</v>
      </c>
      <c r="J594" s="4" t="s">
        <v>204</v>
      </c>
      <c r="K594" s="4" t="s">
        <v>5784</v>
      </c>
      <c r="L594" s="4" t="s">
        <v>6372</v>
      </c>
      <c r="M594" s="4" t="s">
        <v>229</v>
      </c>
      <c r="N594" s="4" t="s">
        <v>566</v>
      </c>
      <c r="O594" s="4" t="s">
        <v>224</v>
      </c>
      <c r="P594" s="4">
        <v>26012120</v>
      </c>
      <c r="Q594" s="4">
        <v>26012120</v>
      </c>
      <c r="R594" s="4">
        <v>0</v>
      </c>
      <c r="S594" s="4" t="s">
        <v>216</v>
      </c>
      <c r="T594" s="3" t="s">
        <v>24</v>
      </c>
      <c r="U594" s="4" t="s">
        <v>24</v>
      </c>
      <c r="V594" s="4"/>
      <c r="W594" s="4" t="s">
        <v>24</v>
      </c>
      <c r="X594" s="4"/>
      <c r="Y594" s="4" t="s">
        <v>24</v>
      </c>
    </row>
    <row r="595" spans="1:25" ht="15.75" thickBot="1" x14ac:dyDescent="0.3">
      <c r="A595" s="1">
        <v>585</v>
      </c>
      <c r="B595" t="s">
        <v>5118</v>
      </c>
      <c r="C595" s="4" t="s">
        <v>26</v>
      </c>
      <c r="D595" s="4"/>
      <c r="E595" s="4" t="s">
        <v>5742</v>
      </c>
      <c r="F595" s="3">
        <v>45036</v>
      </c>
      <c r="G595" s="4" t="s">
        <v>210</v>
      </c>
      <c r="H595" s="4" t="s">
        <v>334</v>
      </c>
      <c r="I595" s="4" t="s">
        <v>212</v>
      </c>
      <c r="J595" s="4" t="s">
        <v>204</v>
      </c>
      <c r="K595" s="4" t="s">
        <v>5798</v>
      </c>
      <c r="L595" s="4" t="s">
        <v>6373</v>
      </c>
      <c r="M595" s="4" t="s">
        <v>222</v>
      </c>
      <c r="N595" s="4" t="s">
        <v>486</v>
      </c>
      <c r="O595" s="4" t="s">
        <v>224</v>
      </c>
      <c r="P595" s="4">
        <v>0</v>
      </c>
      <c r="Q595" s="4">
        <v>0</v>
      </c>
      <c r="R595" s="4">
        <v>0</v>
      </c>
      <c r="S595" s="4" t="s">
        <v>216</v>
      </c>
      <c r="T595" s="3" t="s">
        <v>24</v>
      </c>
      <c r="U595" s="4" t="s">
        <v>24</v>
      </c>
      <c r="V595" s="4"/>
      <c r="W595" s="4" t="s">
        <v>24</v>
      </c>
      <c r="X595" s="4"/>
      <c r="Y595" s="4" t="s">
        <v>24</v>
      </c>
    </row>
    <row r="596" spans="1:25" ht="15.75" thickBot="1" x14ac:dyDescent="0.3">
      <c r="A596" s="1">
        <v>586</v>
      </c>
      <c r="B596" t="s">
        <v>5119</v>
      </c>
      <c r="C596" s="4" t="s">
        <v>26</v>
      </c>
      <c r="D596" s="4"/>
      <c r="E596" s="4" t="s">
        <v>5743</v>
      </c>
      <c r="F596" s="3">
        <v>45056</v>
      </c>
      <c r="G596" s="4" t="s">
        <v>210</v>
      </c>
      <c r="H596" s="4" t="s">
        <v>342</v>
      </c>
      <c r="I596" s="4" t="s">
        <v>212</v>
      </c>
      <c r="J596" s="4" t="s">
        <v>204</v>
      </c>
      <c r="K596" s="4" t="s">
        <v>5784</v>
      </c>
      <c r="L596" s="4" t="s">
        <v>6374</v>
      </c>
      <c r="M596" s="4" t="s">
        <v>222</v>
      </c>
      <c r="N596" s="4" t="s">
        <v>486</v>
      </c>
      <c r="O596" s="4" t="s">
        <v>224</v>
      </c>
      <c r="P596" s="4">
        <v>4189960</v>
      </c>
      <c r="Q596" s="4">
        <v>4189960</v>
      </c>
      <c r="R596" s="4">
        <v>0</v>
      </c>
      <c r="S596" s="4" t="s">
        <v>216</v>
      </c>
      <c r="T596" s="3" t="s">
        <v>24</v>
      </c>
      <c r="U596" s="4" t="s">
        <v>24</v>
      </c>
      <c r="V596" s="4"/>
      <c r="W596" s="4" t="s">
        <v>24</v>
      </c>
      <c r="X596" s="4"/>
      <c r="Y596" s="4" t="s">
        <v>24</v>
      </c>
    </row>
    <row r="597" spans="1:25" ht="15.75" thickBot="1" x14ac:dyDescent="0.3">
      <c r="A597" s="1">
        <v>587</v>
      </c>
      <c r="B597" t="s">
        <v>5120</v>
      </c>
      <c r="C597" s="4" t="s">
        <v>26</v>
      </c>
      <c r="D597" s="4"/>
      <c r="E597" s="4" t="s">
        <v>5744</v>
      </c>
      <c r="F597" s="3">
        <v>45049</v>
      </c>
      <c r="G597" s="4" t="s">
        <v>210</v>
      </c>
      <c r="H597" s="4" t="s">
        <v>326</v>
      </c>
      <c r="I597" s="4" t="s">
        <v>212</v>
      </c>
      <c r="J597" s="4" t="s">
        <v>204</v>
      </c>
      <c r="K597" s="4" t="s">
        <v>5821</v>
      </c>
      <c r="L597" s="4" t="s">
        <v>6375</v>
      </c>
      <c r="M597" s="4" t="s">
        <v>205</v>
      </c>
      <c r="N597" s="4" t="s">
        <v>321</v>
      </c>
      <c r="O597" s="4" t="s">
        <v>224</v>
      </c>
      <c r="P597" s="4">
        <v>0</v>
      </c>
      <c r="Q597" s="4">
        <v>0</v>
      </c>
      <c r="R597" s="4">
        <v>0</v>
      </c>
      <c r="S597" s="4" t="s">
        <v>216</v>
      </c>
      <c r="T597" s="3" t="s">
        <v>24</v>
      </c>
      <c r="U597" s="4" t="s">
        <v>24</v>
      </c>
      <c r="V597" s="4"/>
      <c r="W597" s="4" t="s">
        <v>24</v>
      </c>
      <c r="X597" s="4"/>
      <c r="Y597" s="4" t="s">
        <v>24</v>
      </c>
    </row>
    <row r="598" spans="1:25" ht="15.75" thickBot="1" x14ac:dyDescent="0.3">
      <c r="A598" s="1">
        <v>588</v>
      </c>
      <c r="B598" t="s">
        <v>5121</v>
      </c>
      <c r="C598" s="4" t="s">
        <v>26</v>
      </c>
      <c r="D598" s="4"/>
      <c r="E598" s="4" t="s">
        <v>5745</v>
      </c>
      <c r="F598" s="3">
        <v>44980</v>
      </c>
      <c r="G598" s="4" t="s">
        <v>201</v>
      </c>
      <c r="H598" s="4" t="s">
        <v>211</v>
      </c>
      <c r="I598" s="4" t="s">
        <v>212</v>
      </c>
      <c r="J598" s="4" t="s">
        <v>204</v>
      </c>
      <c r="K598" s="4" t="s">
        <v>6067</v>
      </c>
      <c r="L598" s="4" t="s">
        <v>6376</v>
      </c>
      <c r="M598" s="4" t="s">
        <v>287</v>
      </c>
      <c r="N598" s="4" t="s">
        <v>1186</v>
      </c>
      <c r="O598" s="4" t="s">
        <v>224</v>
      </c>
      <c r="P598" s="4">
        <v>5188078933</v>
      </c>
      <c r="Q598" s="4">
        <v>5188078933</v>
      </c>
      <c r="R598" s="4">
        <v>0</v>
      </c>
      <c r="S598" s="4" t="s">
        <v>216</v>
      </c>
      <c r="T598" s="3" t="s">
        <v>24</v>
      </c>
      <c r="U598" s="4" t="s">
        <v>24</v>
      </c>
      <c r="V598" s="4"/>
      <c r="W598" s="4" t="s">
        <v>24</v>
      </c>
      <c r="X598" s="4"/>
      <c r="Y598" s="4" t="s">
        <v>24</v>
      </c>
    </row>
    <row r="599" spans="1:25" ht="15.75" thickBot="1" x14ac:dyDescent="0.3">
      <c r="A599" s="1">
        <v>589</v>
      </c>
      <c r="B599" t="s">
        <v>5122</v>
      </c>
      <c r="C599" s="4" t="s">
        <v>26</v>
      </c>
      <c r="D599" s="4"/>
      <c r="E599" s="4" t="s">
        <v>5746</v>
      </c>
      <c r="F599" s="3">
        <v>45056</v>
      </c>
      <c r="G599" s="4" t="s">
        <v>210</v>
      </c>
      <c r="H599" s="4" t="s">
        <v>344</v>
      </c>
      <c r="I599" s="4" t="s">
        <v>212</v>
      </c>
      <c r="J599" s="4" t="s">
        <v>204</v>
      </c>
      <c r="K599" s="4" t="s">
        <v>5810</v>
      </c>
      <c r="L599" s="4" t="s">
        <v>6377</v>
      </c>
      <c r="M599" s="4" t="s">
        <v>222</v>
      </c>
      <c r="N599" s="4" t="s">
        <v>486</v>
      </c>
      <c r="O599" s="4" t="s">
        <v>224</v>
      </c>
      <c r="P599" s="4">
        <v>11513430732</v>
      </c>
      <c r="Q599" s="4">
        <v>11513430732</v>
      </c>
      <c r="R599" s="4">
        <v>0</v>
      </c>
      <c r="S599" s="4" t="s">
        <v>216</v>
      </c>
      <c r="T599" s="3" t="s">
        <v>24</v>
      </c>
      <c r="U599" s="4" t="s">
        <v>24</v>
      </c>
      <c r="V599" s="4"/>
      <c r="W599" s="4" t="s">
        <v>24</v>
      </c>
      <c r="X599" s="4"/>
      <c r="Y599" s="4" t="s">
        <v>24</v>
      </c>
    </row>
    <row r="600" spans="1:25" ht="15.75" thickBot="1" x14ac:dyDescent="0.3">
      <c r="A600" s="1">
        <v>590</v>
      </c>
      <c r="B600" t="s">
        <v>5123</v>
      </c>
      <c r="C600" s="4" t="s">
        <v>26</v>
      </c>
      <c r="D600" s="4"/>
      <c r="E600" s="4" t="s">
        <v>5747</v>
      </c>
      <c r="F600" s="3">
        <v>45048</v>
      </c>
      <c r="G600" s="4" t="s">
        <v>210</v>
      </c>
      <c r="H600" s="4" t="s">
        <v>326</v>
      </c>
      <c r="I600" s="4" t="s">
        <v>212</v>
      </c>
      <c r="J600" s="4" t="s">
        <v>204</v>
      </c>
      <c r="K600" s="4" t="s">
        <v>5791</v>
      </c>
      <c r="L600" s="4" t="s">
        <v>6378</v>
      </c>
      <c r="M600" s="4" t="s">
        <v>222</v>
      </c>
      <c r="N600" s="4" t="s">
        <v>486</v>
      </c>
      <c r="O600" s="4" t="s">
        <v>224</v>
      </c>
      <c r="P600" s="4">
        <v>48407223</v>
      </c>
      <c r="Q600" s="4">
        <v>48407223</v>
      </c>
      <c r="R600" s="4">
        <v>0</v>
      </c>
      <c r="S600" s="4" t="s">
        <v>216</v>
      </c>
      <c r="T600" s="3" t="s">
        <v>24</v>
      </c>
      <c r="U600" s="4" t="s">
        <v>24</v>
      </c>
      <c r="V600" s="4"/>
      <c r="W600" s="4" t="s">
        <v>24</v>
      </c>
      <c r="X600" s="4"/>
      <c r="Y600" s="4" t="s">
        <v>24</v>
      </c>
    </row>
    <row r="601" spans="1:25" ht="15.75" thickBot="1" x14ac:dyDescent="0.3">
      <c r="A601" s="1">
        <v>591</v>
      </c>
      <c r="B601" t="s">
        <v>5124</v>
      </c>
      <c r="C601" s="4" t="s">
        <v>26</v>
      </c>
      <c r="D601" s="4"/>
      <c r="E601" s="4" t="s">
        <v>5748</v>
      </c>
      <c r="F601" s="3">
        <v>44896</v>
      </c>
      <c r="G601" s="4" t="s">
        <v>210</v>
      </c>
      <c r="H601" s="4" t="s">
        <v>326</v>
      </c>
      <c r="I601" s="4" t="s">
        <v>212</v>
      </c>
      <c r="J601" s="4" t="s">
        <v>204</v>
      </c>
      <c r="K601" s="4" t="s">
        <v>6145</v>
      </c>
      <c r="L601" s="4" t="s">
        <v>6355</v>
      </c>
      <c r="M601" s="4" t="s">
        <v>222</v>
      </c>
      <c r="N601" s="4" t="s">
        <v>486</v>
      </c>
      <c r="O601" s="4" t="s">
        <v>224</v>
      </c>
      <c r="P601" s="4">
        <v>51548000</v>
      </c>
      <c r="Q601" s="4">
        <v>51548000</v>
      </c>
      <c r="R601" s="4">
        <v>55791619</v>
      </c>
      <c r="S601" s="4" t="s">
        <v>216</v>
      </c>
      <c r="T601" s="3" t="s">
        <v>24</v>
      </c>
      <c r="U601" s="4" t="s">
        <v>24</v>
      </c>
      <c r="V601" s="4"/>
      <c r="W601" s="4" t="s">
        <v>24</v>
      </c>
      <c r="X601" s="4"/>
      <c r="Y601" s="4" t="s">
        <v>24</v>
      </c>
    </row>
    <row r="602" spans="1:25" ht="15.75" thickBot="1" x14ac:dyDescent="0.3">
      <c r="A602" s="1">
        <v>592</v>
      </c>
      <c r="B602" t="s">
        <v>5125</v>
      </c>
      <c r="C602" s="4" t="s">
        <v>26</v>
      </c>
      <c r="D602" s="4"/>
      <c r="E602" s="4" t="s">
        <v>5749</v>
      </c>
      <c r="F602" s="3">
        <v>45106</v>
      </c>
      <c r="G602" s="4" t="s">
        <v>210</v>
      </c>
      <c r="H602" s="4" t="s">
        <v>326</v>
      </c>
      <c r="I602" s="4" t="s">
        <v>212</v>
      </c>
      <c r="J602" s="4" t="s">
        <v>204</v>
      </c>
      <c r="K602" s="4" t="s">
        <v>5810</v>
      </c>
      <c r="L602" s="4" t="s">
        <v>6379</v>
      </c>
      <c r="M602" s="4" t="s">
        <v>222</v>
      </c>
      <c r="N602" s="4" t="s">
        <v>486</v>
      </c>
      <c r="O602" s="4" t="s">
        <v>224</v>
      </c>
      <c r="P602" s="4">
        <v>60000000</v>
      </c>
      <c r="Q602" s="4">
        <v>60000000</v>
      </c>
      <c r="R602" s="4">
        <v>0</v>
      </c>
      <c r="S602" s="4" t="s">
        <v>216</v>
      </c>
      <c r="T602" s="3" t="s">
        <v>24</v>
      </c>
      <c r="U602" s="4" t="s">
        <v>24</v>
      </c>
      <c r="V602" s="4"/>
      <c r="W602" s="4" t="s">
        <v>24</v>
      </c>
      <c r="X602" s="4"/>
      <c r="Y602" s="4" t="s">
        <v>24</v>
      </c>
    </row>
    <row r="603" spans="1:25" ht="15.75" thickBot="1" x14ac:dyDescent="0.3">
      <c r="A603" s="1">
        <v>593</v>
      </c>
      <c r="B603" t="s">
        <v>5126</v>
      </c>
      <c r="C603" s="4" t="s">
        <v>26</v>
      </c>
      <c r="D603" s="4"/>
      <c r="E603" s="4" t="s">
        <v>5750</v>
      </c>
      <c r="F603" s="3">
        <v>44980</v>
      </c>
      <c r="G603" s="4" t="s">
        <v>210</v>
      </c>
      <c r="H603" s="4" t="s">
        <v>344</v>
      </c>
      <c r="I603" s="4" t="s">
        <v>212</v>
      </c>
      <c r="J603" s="4" t="s">
        <v>204</v>
      </c>
      <c r="K603" s="4" t="s">
        <v>5885</v>
      </c>
      <c r="L603" s="4" t="s">
        <v>6380</v>
      </c>
      <c r="M603" s="4" t="s">
        <v>222</v>
      </c>
      <c r="N603" s="4" t="s">
        <v>486</v>
      </c>
      <c r="O603" s="4" t="s">
        <v>224</v>
      </c>
      <c r="P603" s="4">
        <v>2309000000</v>
      </c>
      <c r="Q603" s="4">
        <v>2309000000</v>
      </c>
      <c r="R603" s="4">
        <v>0</v>
      </c>
      <c r="S603" s="4" t="s">
        <v>216</v>
      </c>
      <c r="T603" s="3" t="s">
        <v>24</v>
      </c>
      <c r="U603" s="4" t="s">
        <v>24</v>
      </c>
      <c r="V603" s="4"/>
      <c r="W603" s="4" t="s">
        <v>24</v>
      </c>
      <c r="X603" s="4"/>
      <c r="Y603" s="4" t="s">
        <v>24</v>
      </c>
    </row>
    <row r="604" spans="1:25" ht="15.75" thickBot="1" x14ac:dyDescent="0.3">
      <c r="A604" s="1">
        <v>594</v>
      </c>
      <c r="B604" t="s">
        <v>5127</v>
      </c>
      <c r="C604" s="4" t="s">
        <v>26</v>
      </c>
      <c r="D604" s="4"/>
      <c r="E604" s="4" t="s">
        <v>5751</v>
      </c>
      <c r="F604" s="3">
        <v>44986</v>
      </c>
      <c r="G604" s="4" t="s">
        <v>201</v>
      </c>
      <c r="H604" s="4" t="s">
        <v>211</v>
      </c>
      <c r="I604" s="4" t="s">
        <v>212</v>
      </c>
      <c r="J604" s="4" t="s">
        <v>204</v>
      </c>
      <c r="K604" s="4" t="s">
        <v>5791</v>
      </c>
      <c r="L604" s="4" t="s">
        <v>6381</v>
      </c>
      <c r="M604" s="4" t="s">
        <v>298</v>
      </c>
      <c r="N604" s="4" t="s">
        <v>1371</v>
      </c>
      <c r="O604" s="4" t="s">
        <v>224</v>
      </c>
      <c r="P604" s="4">
        <v>692364000</v>
      </c>
      <c r="Q604" s="4">
        <v>692364000</v>
      </c>
      <c r="R604" s="4">
        <v>0</v>
      </c>
      <c r="S604" s="4" t="s">
        <v>216</v>
      </c>
      <c r="T604" s="3" t="s">
        <v>24</v>
      </c>
      <c r="U604" s="4" t="s">
        <v>24</v>
      </c>
      <c r="V604" s="4"/>
      <c r="W604" s="4" t="s">
        <v>24</v>
      </c>
      <c r="X604" s="4"/>
      <c r="Y604" s="4" t="s">
        <v>24</v>
      </c>
    </row>
    <row r="605" spans="1:25" ht="15.75" thickBot="1" x14ac:dyDescent="0.3">
      <c r="A605" s="1">
        <v>595</v>
      </c>
      <c r="B605" t="s">
        <v>5128</v>
      </c>
      <c r="C605" s="4" t="s">
        <v>26</v>
      </c>
      <c r="D605" s="4"/>
      <c r="E605" s="4" t="s">
        <v>5752</v>
      </c>
      <c r="F605" s="3">
        <v>45086</v>
      </c>
      <c r="G605" s="4" t="s">
        <v>210</v>
      </c>
      <c r="H605" s="4" t="s">
        <v>344</v>
      </c>
      <c r="I605" s="4" t="s">
        <v>212</v>
      </c>
      <c r="J605" s="4" t="s">
        <v>204</v>
      </c>
      <c r="K605" s="4" t="s">
        <v>6111</v>
      </c>
      <c r="L605" s="4" t="s">
        <v>6382</v>
      </c>
      <c r="M605" s="4" t="s">
        <v>222</v>
      </c>
      <c r="N605" s="4" t="s">
        <v>486</v>
      </c>
      <c r="O605" s="4" t="s">
        <v>224</v>
      </c>
      <c r="P605" s="4">
        <v>250000000</v>
      </c>
      <c r="Q605" s="4">
        <v>250000000</v>
      </c>
      <c r="R605" s="4">
        <v>0</v>
      </c>
      <c r="S605" s="4" t="s">
        <v>216</v>
      </c>
      <c r="T605" s="3" t="s">
        <v>24</v>
      </c>
      <c r="U605" s="4" t="s">
        <v>24</v>
      </c>
      <c r="V605" s="4"/>
      <c r="W605" s="4" t="s">
        <v>24</v>
      </c>
      <c r="X605" s="4"/>
      <c r="Y605" s="4" t="s">
        <v>24</v>
      </c>
    </row>
    <row r="606" spans="1:25" ht="15.75" thickBot="1" x14ac:dyDescent="0.3">
      <c r="A606" s="1">
        <v>596</v>
      </c>
      <c r="B606" t="s">
        <v>5129</v>
      </c>
      <c r="C606" s="4" t="s">
        <v>26</v>
      </c>
      <c r="D606" s="4"/>
      <c r="E606" s="4" t="s">
        <v>5753</v>
      </c>
      <c r="F606" s="3">
        <v>45124</v>
      </c>
      <c r="G606" s="4" t="s">
        <v>201</v>
      </c>
      <c r="H606" s="4" t="s">
        <v>289</v>
      </c>
      <c r="I606" s="4" t="s">
        <v>212</v>
      </c>
      <c r="J606" s="4" t="s">
        <v>204</v>
      </c>
      <c r="K606" s="4" t="s">
        <v>5782</v>
      </c>
      <c r="L606" s="4" t="s">
        <v>6383</v>
      </c>
      <c r="M606" s="4" t="s">
        <v>223</v>
      </c>
      <c r="N606" s="4" t="s">
        <v>488</v>
      </c>
      <c r="O606" s="4" t="s">
        <v>224</v>
      </c>
      <c r="P606" s="4">
        <v>50951884083</v>
      </c>
      <c r="Q606" s="4">
        <v>50951884083</v>
      </c>
      <c r="R606" s="4">
        <v>0</v>
      </c>
      <c r="S606" s="4" t="s">
        <v>216</v>
      </c>
      <c r="T606" s="3" t="s">
        <v>24</v>
      </c>
      <c r="U606" s="4" t="s">
        <v>24</v>
      </c>
      <c r="V606" s="4"/>
      <c r="W606" s="4" t="s">
        <v>24</v>
      </c>
      <c r="X606" s="4"/>
      <c r="Y606" s="4" t="s">
        <v>24</v>
      </c>
    </row>
    <row r="607" spans="1:25" ht="15.75" thickBot="1" x14ac:dyDescent="0.3">
      <c r="A607" s="1">
        <v>597</v>
      </c>
      <c r="B607" t="s">
        <v>5130</v>
      </c>
      <c r="C607" s="4" t="s">
        <v>26</v>
      </c>
      <c r="D607" s="4"/>
      <c r="E607" s="4" t="s">
        <v>5754</v>
      </c>
      <c r="F607" s="3">
        <v>45117</v>
      </c>
      <c r="G607" s="4" t="s">
        <v>210</v>
      </c>
      <c r="H607" s="4" t="s">
        <v>344</v>
      </c>
      <c r="I607" s="4" t="s">
        <v>212</v>
      </c>
      <c r="J607" s="4" t="s">
        <v>204</v>
      </c>
      <c r="K607" s="4" t="s">
        <v>5821</v>
      </c>
      <c r="L607" s="4" t="s">
        <v>6384</v>
      </c>
      <c r="M607" s="4" t="s">
        <v>205</v>
      </c>
      <c r="N607" s="4" t="s">
        <v>321</v>
      </c>
      <c r="O607" s="4" t="s">
        <v>224</v>
      </c>
      <c r="P607" s="4">
        <v>325478934</v>
      </c>
      <c r="Q607" s="4">
        <v>325478934</v>
      </c>
      <c r="R607" s="4">
        <v>0</v>
      </c>
      <c r="S607" s="4" t="s">
        <v>216</v>
      </c>
      <c r="T607" s="3" t="s">
        <v>24</v>
      </c>
      <c r="U607" s="4" t="s">
        <v>24</v>
      </c>
      <c r="V607" s="4"/>
      <c r="W607" s="4" t="s">
        <v>24</v>
      </c>
      <c r="X607" s="4"/>
      <c r="Y607" s="4" t="s">
        <v>24</v>
      </c>
    </row>
    <row r="608" spans="1:25" ht="15.75" thickBot="1" x14ac:dyDescent="0.3">
      <c r="A608" s="1">
        <v>598</v>
      </c>
      <c r="B608" t="s">
        <v>5131</v>
      </c>
      <c r="C608" s="4" t="s">
        <v>26</v>
      </c>
      <c r="D608" s="4"/>
      <c r="E608" s="4" t="s">
        <v>5755</v>
      </c>
      <c r="F608" s="3">
        <v>45126</v>
      </c>
      <c r="G608" s="4" t="s">
        <v>210</v>
      </c>
      <c r="H608" s="4" t="s">
        <v>344</v>
      </c>
      <c r="I608" s="4" t="s">
        <v>212</v>
      </c>
      <c r="J608" s="4" t="s">
        <v>204</v>
      </c>
      <c r="K608" s="4" t="s">
        <v>5810</v>
      </c>
      <c r="L608" s="4" t="s">
        <v>6385</v>
      </c>
      <c r="M608" s="4" t="s">
        <v>222</v>
      </c>
      <c r="N608" s="4" t="s">
        <v>486</v>
      </c>
      <c r="O608" s="4" t="s">
        <v>224</v>
      </c>
      <c r="P608" s="4">
        <v>240000000</v>
      </c>
      <c r="Q608" s="4">
        <v>240000000</v>
      </c>
      <c r="R608" s="4">
        <v>0</v>
      </c>
      <c r="S608" s="4" t="s">
        <v>216</v>
      </c>
      <c r="T608" s="3" t="s">
        <v>24</v>
      </c>
      <c r="U608" s="4" t="s">
        <v>24</v>
      </c>
      <c r="V608" s="4"/>
      <c r="W608" s="4" t="s">
        <v>24</v>
      </c>
      <c r="X608" s="4"/>
      <c r="Y608" s="4" t="s">
        <v>24</v>
      </c>
    </row>
    <row r="609" spans="1:25" ht="15.75" thickBot="1" x14ac:dyDescent="0.3">
      <c r="A609" s="1">
        <v>599</v>
      </c>
      <c r="B609" t="s">
        <v>5132</v>
      </c>
      <c r="C609" s="4" t="s">
        <v>26</v>
      </c>
      <c r="D609" s="4"/>
      <c r="E609" s="4" t="s">
        <v>5756</v>
      </c>
      <c r="F609" s="3">
        <v>45090</v>
      </c>
      <c r="G609" s="4" t="s">
        <v>210</v>
      </c>
      <c r="H609" s="4" t="s">
        <v>326</v>
      </c>
      <c r="I609" s="4" t="s">
        <v>212</v>
      </c>
      <c r="J609" s="4" t="s">
        <v>204</v>
      </c>
      <c r="K609" s="4" t="s">
        <v>6145</v>
      </c>
      <c r="L609" s="4" t="s">
        <v>6386</v>
      </c>
      <c r="M609" s="4" t="s">
        <v>290</v>
      </c>
      <c r="N609" s="4" t="s">
        <v>1201</v>
      </c>
      <c r="O609" s="4" t="s">
        <v>224</v>
      </c>
      <c r="P609" s="4">
        <v>18362610</v>
      </c>
      <c r="Q609" s="4">
        <v>18362610</v>
      </c>
      <c r="R609" s="4">
        <v>0</v>
      </c>
      <c r="S609" s="4" t="s">
        <v>216</v>
      </c>
      <c r="T609" s="3" t="s">
        <v>24</v>
      </c>
      <c r="U609" s="4" t="s">
        <v>24</v>
      </c>
      <c r="V609" s="4"/>
      <c r="W609" s="4" t="s">
        <v>24</v>
      </c>
      <c r="X609" s="4"/>
      <c r="Y609" s="4" t="s">
        <v>24</v>
      </c>
    </row>
    <row r="610" spans="1:25" ht="15.75" thickBot="1" x14ac:dyDescent="0.3">
      <c r="A610" s="1">
        <v>600</v>
      </c>
      <c r="B610" t="s">
        <v>5133</v>
      </c>
      <c r="C610" s="4" t="s">
        <v>26</v>
      </c>
      <c r="D610" s="4"/>
      <c r="E610" s="4" t="s">
        <v>5757</v>
      </c>
      <c r="F610" s="3">
        <v>45180</v>
      </c>
      <c r="G610" s="4" t="s">
        <v>210</v>
      </c>
      <c r="H610" s="4" t="s">
        <v>334</v>
      </c>
      <c r="I610" s="4" t="s">
        <v>212</v>
      </c>
      <c r="J610" s="4" t="s">
        <v>204</v>
      </c>
      <c r="K610" s="4" t="s">
        <v>5791</v>
      </c>
      <c r="L610" s="4" t="s">
        <v>6387</v>
      </c>
      <c r="M610" s="4" t="s">
        <v>205</v>
      </c>
      <c r="N610" s="4" t="s">
        <v>421</v>
      </c>
      <c r="O610" s="4" t="s">
        <v>224</v>
      </c>
      <c r="P610" s="4">
        <v>0</v>
      </c>
      <c r="Q610" s="4">
        <v>0</v>
      </c>
      <c r="R610" s="4">
        <v>0</v>
      </c>
      <c r="S610" s="4" t="s">
        <v>216</v>
      </c>
      <c r="T610" s="3" t="s">
        <v>24</v>
      </c>
      <c r="U610" s="4" t="s">
        <v>24</v>
      </c>
      <c r="V610" s="4"/>
      <c r="W610" s="4" t="s">
        <v>24</v>
      </c>
      <c r="X610" s="4"/>
      <c r="Y610" s="4" t="s">
        <v>24</v>
      </c>
    </row>
    <row r="611" spans="1:25" ht="15.75" thickBot="1" x14ac:dyDescent="0.3">
      <c r="A611" s="1">
        <v>601</v>
      </c>
      <c r="B611" t="s">
        <v>5134</v>
      </c>
      <c r="C611" s="4" t="s">
        <v>26</v>
      </c>
      <c r="D611" s="4"/>
      <c r="E611" s="4" t="s">
        <v>5758</v>
      </c>
      <c r="F611" s="3">
        <v>44973</v>
      </c>
      <c r="G611" s="4" t="s">
        <v>201</v>
      </c>
      <c r="H611" s="4" t="s">
        <v>211</v>
      </c>
      <c r="I611" s="4" t="s">
        <v>212</v>
      </c>
      <c r="J611" s="4" t="s">
        <v>204</v>
      </c>
      <c r="K611" s="4" t="s">
        <v>6067</v>
      </c>
      <c r="L611" s="4" t="s">
        <v>6388</v>
      </c>
      <c r="M611" s="4" t="s">
        <v>214</v>
      </c>
      <c r="N611" s="4" t="s">
        <v>463</v>
      </c>
      <c r="O611" s="4" t="s">
        <v>224</v>
      </c>
      <c r="P611" s="4">
        <v>1095623000</v>
      </c>
      <c r="Q611" s="4">
        <v>1095623000</v>
      </c>
      <c r="R611" s="4">
        <v>0</v>
      </c>
      <c r="S611" s="4" t="s">
        <v>216</v>
      </c>
      <c r="T611" s="3" t="s">
        <v>24</v>
      </c>
      <c r="U611" s="4" t="s">
        <v>24</v>
      </c>
      <c r="V611" s="4"/>
      <c r="W611" s="4" t="s">
        <v>24</v>
      </c>
      <c r="X611" s="4"/>
      <c r="Y611" s="4" t="s">
        <v>24</v>
      </c>
    </row>
    <row r="612" spans="1:25" ht="15.75" thickBot="1" x14ac:dyDescent="0.3">
      <c r="A612" s="1">
        <v>602</v>
      </c>
      <c r="B612" t="s">
        <v>5135</v>
      </c>
      <c r="C612" s="4" t="s">
        <v>26</v>
      </c>
      <c r="D612" s="4"/>
      <c r="E612" s="4" t="s">
        <v>5759</v>
      </c>
      <c r="F612" s="3">
        <v>45169</v>
      </c>
      <c r="G612" s="4" t="s">
        <v>210</v>
      </c>
      <c r="H612" s="4" t="s">
        <v>326</v>
      </c>
      <c r="I612" s="4" t="s">
        <v>212</v>
      </c>
      <c r="J612" s="4" t="s">
        <v>204</v>
      </c>
      <c r="K612" s="4" t="s">
        <v>5791</v>
      </c>
      <c r="L612" s="4" t="s">
        <v>6389</v>
      </c>
      <c r="M612" s="4" t="s">
        <v>222</v>
      </c>
      <c r="N612" s="4" t="s">
        <v>486</v>
      </c>
      <c r="O612" s="4" t="s">
        <v>224</v>
      </c>
      <c r="P612" s="4">
        <v>3630800</v>
      </c>
      <c r="Q612" s="4">
        <v>3630800</v>
      </c>
      <c r="R612" s="4">
        <v>0</v>
      </c>
      <c r="S612" s="4" t="s">
        <v>216</v>
      </c>
      <c r="T612" s="3" t="s">
        <v>24</v>
      </c>
      <c r="U612" s="4" t="s">
        <v>24</v>
      </c>
      <c r="V612" s="4"/>
      <c r="W612" s="4" t="s">
        <v>24</v>
      </c>
      <c r="X612" s="4"/>
      <c r="Y612" s="4" t="s">
        <v>24</v>
      </c>
    </row>
    <row r="613" spans="1:25" ht="15.75" thickBot="1" x14ac:dyDescent="0.3">
      <c r="A613" s="1">
        <v>603</v>
      </c>
      <c r="B613" t="s">
        <v>5136</v>
      </c>
      <c r="C613" s="4" t="s">
        <v>26</v>
      </c>
      <c r="D613" s="4"/>
      <c r="E613" s="4" t="s">
        <v>5760</v>
      </c>
      <c r="F613" s="3">
        <v>42893</v>
      </c>
      <c r="G613" s="4" t="s">
        <v>226</v>
      </c>
      <c r="H613" s="4" t="s">
        <v>330</v>
      </c>
      <c r="I613" s="4" t="s">
        <v>212</v>
      </c>
      <c r="J613" s="4" t="s">
        <v>204</v>
      </c>
      <c r="K613" s="4" t="s">
        <v>6145</v>
      </c>
      <c r="L613" s="4" t="s">
        <v>6390</v>
      </c>
      <c r="M613" s="4" t="s">
        <v>298</v>
      </c>
      <c r="N613" s="4" t="s">
        <v>1390</v>
      </c>
      <c r="O613" s="4" t="s">
        <v>224</v>
      </c>
      <c r="P613" s="4">
        <v>46400000</v>
      </c>
      <c r="Q613" s="4">
        <v>46400000</v>
      </c>
      <c r="R613" s="4">
        <v>0</v>
      </c>
      <c r="S613" s="4" t="s">
        <v>216</v>
      </c>
      <c r="T613" s="3" t="s">
        <v>24</v>
      </c>
      <c r="U613" s="4" t="s">
        <v>24</v>
      </c>
      <c r="V613" s="4"/>
      <c r="W613" s="4" t="s">
        <v>24</v>
      </c>
      <c r="X613" s="4"/>
      <c r="Y613" s="4" t="s">
        <v>24</v>
      </c>
    </row>
    <row r="614" spans="1:25" ht="15.75" thickBot="1" x14ac:dyDescent="0.3">
      <c r="A614" s="1">
        <v>604</v>
      </c>
      <c r="B614" t="s">
        <v>5137</v>
      </c>
      <c r="C614" s="4" t="s">
        <v>26</v>
      </c>
      <c r="D614" s="4"/>
      <c r="E614" s="4" t="s">
        <v>5761</v>
      </c>
      <c r="F614" s="3">
        <v>45198</v>
      </c>
      <c r="G614" s="4" t="s">
        <v>210</v>
      </c>
      <c r="H614" s="4" t="s">
        <v>326</v>
      </c>
      <c r="I614" s="4" t="s">
        <v>212</v>
      </c>
      <c r="J614" s="4" t="s">
        <v>204</v>
      </c>
      <c r="K614" s="4" t="s">
        <v>5810</v>
      </c>
      <c r="L614" s="4" t="s">
        <v>6325</v>
      </c>
      <c r="M614" s="4" t="s">
        <v>222</v>
      </c>
      <c r="N614" s="4" t="s">
        <v>486</v>
      </c>
      <c r="O614" s="4" t="s">
        <v>224</v>
      </c>
      <c r="P614" s="4">
        <v>246774600</v>
      </c>
      <c r="Q614" s="4">
        <v>246774600</v>
      </c>
      <c r="R614" s="4">
        <v>0</v>
      </c>
      <c r="S614" s="4" t="s">
        <v>216</v>
      </c>
      <c r="T614" s="3" t="s">
        <v>24</v>
      </c>
      <c r="U614" s="4" t="s">
        <v>24</v>
      </c>
      <c r="V614" s="4"/>
      <c r="W614" s="4" t="s">
        <v>24</v>
      </c>
      <c r="X614" s="4"/>
      <c r="Y614" s="4" t="s">
        <v>24</v>
      </c>
    </row>
    <row r="615" spans="1:25" ht="15.75" thickBot="1" x14ac:dyDescent="0.3">
      <c r="A615" s="1">
        <v>605</v>
      </c>
      <c r="B615" t="s">
        <v>5138</v>
      </c>
      <c r="C615" s="4" t="s">
        <v>26</v>
      </c>
      <c r="D615" s="4"/>
      <c r="E615" s="4" t="s">
        <v>5762</v>
      </c>
      <c r="F615" s="3">
        <v>45208</v>
      </c>
      <c r="G615" s="4" t="s">
        <v>210</v>
      </c>
      <c r="H615" s="4" t="s">
        <v>326</v>
      </c>
      <c r="I615" s="4" t="s">
        <v>212</v>
      </c>
      <c r="J615" s="4" t="s">
        <v>204</v>
      </c>
      <c r="K615" s="4" t="s">
        <v>6145</v>
      </c>
      <c r="L615" s="4" t="s">
        <v>6391</v>
      </c>
      <c r="M615" s="4" t="s">
        <v>214</v>
      </c>
      <c r="N615" s="4" t="s">
        <v>463</v>
      </c>
      <c r="O615" s="4" t="s">
        <v>224</v>
      </c>
      <c r="P615" s="4">
        <v>45000000</v>
      </c>
      <c r="Q615" s="4">
        <v>45000000</v>
      </c>
      <c r="R615" s="4">
        <v>0</v>
      </c>
      <c r="S615" s="4" t="s">
        <v>216</v>
      </c>
      <c r="T615" s="3" t="s">
        <v>24</v>
      </c>
      <c r="U615" s="4" t="s">
        <v>24</v>
      </c>
      <c r="V615" s="4"/>
      <c r="W615" s="4" t="s">
        <v>24</v>
      </c>
      <c r="X615" s="4"/>
      <c r="Y615" s="4" t="s">
        <v>24</v>
      </c>
    </row>
    <row r="616" spans="1:25" ht="15.75" thickBot="1" x14ac:dyDescent="0.3">
      <c r="A616" s="1">
        <v>606</v>
      </c>
      <c r="B616" t="s">
        <v>5139</v>
      </c>
      <c r="C616" s="4" t="s">
        <v>26</v>
      </c>
      <c r="D616" s="4"/>
      <c r="E616" s="4" t="s">
        <v>5763</v>
      </c>
      <c r="F616" s="3">
        <v>45190</v>
      </c>
      <c r="G616" s="4" t="s">
        <v>210</v>
      </c>
      <c r="H616" s="4" t="s">
        <v>344</v>
      </c>
      <c r="I616" s="4" t="s">
        <v>212</v>
      </c>
      <c r="J616" s="4" t="s">
        <v>204</v>
      </c>
      <c r="K616" s="4" t="s">
        <v>5784</v>
      </c>
      <c r="L616" s="4" t="s">
        <v>6392</v>
      </c>
      <c r="M616" s="4" t="s">
        <v>222</v>
      </c>
      <c r="N616" s="4" t="s">
        <v>486</v>
      </c>
      <c r="O616" s="4" t="s">
        <v>224</v>
      </c>
      <c r="P616" s="4">
        <v>975027000</v>
      </c>
      <c r="Q616" s="4">
        <v>975027000</v>
      </c>
      <c r="R616" s="4">
        <v>0</v>
      </c>
      <c r="S616" s="4" t="s">
        <v>216</v>
      </c>
      <c r="T616" s="3" t="s">
        <v>24</v>
      </c>
      <c r="U616" s="4" t="s">
        <v>24</v>
      </c>
      <c r="V616" s="4"/>
      <c r="W616" s="4" t="s">
        <v>24</v>
      </c>
      <c r="X616" s="4"/>
      <c r="Y616" s="4" t="s">
        <v>24</v>
      </c>
    </row>
    <row r="617" spans="1:25" ht="15.75" thickBot="1" x14ac:dyDescent="0.3">
      <c r="A617" s="1">
        <v>607</v>
      </c>
      <c r="B617" t="s">
        <v>5140</v>
      </c>
      <c r="C617" s="4" t="s">
        <v>26</v>
      </c>
      <c r="D617" s="4"/>
      <c r="E617" s="4" t="s">
        <v>5764</v>
      </c>
      <c r="F617" s="3">
        <v>45177</v>
      </c>
      <c r="G617" s="4" t="s">
        <v>201</v>
      </c>
      <c r="H617" s="4" t="s">
        <v>211</v>
      </c>
      <c r="I617" s="4" t="s">
        <v>212</v>
      </c>
      <c r="J617" s="4" t="s">
        <v>204</v>
      </c>
      <c r="K617" s="4" t="s">
        <v>6145</v>
      </c>
      <c r="L617" s="4" t="s">
        <v>6393</v>
      </c>
      <c r="M617" s="4" t="s">
        <v>205</v>
      </c>
      <c r="N617" s="4" t="s">
        <v>321</v>
      </c>
      <c r="O617" s="4" t="s">
        <v>224</v>
      </c>
      <c r="P617" s="4">
        <v>95501070</v>
      </c>
      <c r="Q617" s="4">
        <v>95501070</v>
      </c>
      <c r="R617" s="4">
        <v>0</v>
      </c>
      <c r="S617" s="4" t="s">
        <v>216</v>
      </c>
      <c r="T617" s="3" t="s">
        <v>24</v>
      </c>
      <c r="U617" s="4" t="s">
        <v>24</v>
      </c>
      <c r="V617" s="4"/>
      <c r="W617" s="4" t="s">
        <v>24</v>
      </c>
      <c r="X617" s="4"/>
      <c r="Y617" s="4" t="s">
        <v>24</v>
      </c>
    </row>
    <row r="618" spans="1:25" ht="15.75" thickBot="1" x14ac:dyDescent="0.3">
      <c r="A618" s="1">
        <v>608</v>
      </c>
      <c r="B618" t="s">
        <v>5141</v>
      </c>
      <c r="C618" s="4" t="s">
        <v>26</v>
      </c>
      <c r="D618" s="4"/>
      <c r="E618" s="4" t="s">
        <v>5765</v>
      </c>
      <c r="F618" s="3">
        <v>45205</v>
      </c>
      <c r="G618" s="4" t="s">
        <v>210</v>
      </c>
      <c r="H618" s="4" t="s">
        <v>324</v>
      </c>
      <c r="I618" s="4" t="s">
        <v>212</v>
      </c>
      <c r="J618" s="4" t="s">
        <v>204</v>
      </c>
      <c r="K618" s="4" t="s">
        <v>5810</v>
      </c>
      <c r="L618" s="4" t="s">
        <v>6394</v>
      </c>
      <c r="M618" s="4" t="s">
        <v>298</v>
      </c>
      <c r="N618" s="4" t="s">
        <v>1364</v>
      </c>
      <c r="O618" s="4" t="s">
        <v>224</v>
      </c>
      <c r="P618" s="4">
        <v>0</v>
      </c>
      <c r="Q618" s="4">
        <v>0</v>
      </c>
      <c r="R618" s="4">
        <v>0</v>
      </c>
      <c r="S618" s="4" t="s">
        <v>216</v>
      </c>
      <c r="T618" s="3" t="s">
        <v>24</v>
      </c>
      <c r="U618" s="4" t="s">
        <v>24</v>
      </c>
      <c r="V618" s="4"/>
      <c r="W618" s="4" t="s">
        <v>24</v>
      </c>
      <c r="X618" s="4"/>
      <c r="Y618" s="4" t="s">
        <v>24</v>
      </c>
    </row>
    <row r="619" spans="1:25" ht="15.75" thickBot="1" x14ac:dyDescent="0.3">
      <c r="A619" s="1">
        <v>609</v>
      </c>
      <c r="B619" t="s">
        <v>5142</v>
      </c>
      <c r="C619" s="4" t="s">
        <v>26</v>
      </c>
      <c r="D619" s="4"/>
      <c r="E619" s="4" t="s">
        <v>5766</v>
      </c>
      <c r="F619" s="3">
        <v>45195</v>
      </c>
      <c r="G619" s="4" t="s">
        <v>201</v>
      </c>
      <c r="H619" s="4" t="s">
        <v>211</v>
      </c>
      <c r="I619" s="4" t="s">
        <v>212</v>
      </c>
      <c r="J619" s="4" t="s">
        <v>204</v>
      </c>
      <c r="K619" s="4" t="s">
        <v>5821</v>
      </c>
      <c r="L619" s="4" t="s">
        <v>6395</v>
      </c>
      <c r="M619" s="4" t="s">
        <v>290</v>
      </c>
      <c r="N619" s="4" t="s">
        <v>1225</v>
      </c>
      <c r="O619" s="4" t="s">
        <v>224</v>
      </c>
      <c r="P619" s="4">
        <v>31387000</v>
      </c>
      <c r="Q619" s="4">
        <v>31387000</v>
      </c>
      <c r="R619" s="4">
        <v>0</v>
      </c>
      <c r="S619" s="4" t="s">
        <v>216</v>
      </c>
      <c r="T619" s="3" t="s">
        <v>24</v>
      </c>
      <c r="U619" s="4" t="s">
        <v>24</v>
      </c>
      <c r="V619" s="4"/>
      <c r="W619" s="4" t="s">
        <v>24</v>
      </c>
      <c r="X619" s="4"/>
      <c r="Y619" s="4" t="s">
        <v>24</v>
      </c>
    </row>
    <row r="620" spans="1:25" ht="15.75" thickBot="1" x14ac:dyDescent="0.3">
      <c r="A620" s="1">
        <v>610</v>
      </c>
      <c r="B620" t="s">
        <v>5143</v>
      </c>
      <c r="C620" s="4" t="s">
        <v>26</v>
      </c>
      <c r="D620" s="4"/>
      <c r="E620" s="4" t="s">
        <v>5767</v>
      </c>
      <c r="F620" s="3">
        <v>45225</v>
      </c>
      <c r="G620" s="4" t="s">
        <v>201</v>
      </c>
      <c r="H620" s="4" t="s">
        <v>211</v>
      </c>
      <c r="I620" s="4" t="s">
        <v>212</v>
      </c>
      <c r="J620" s="4" t="s">
        <v>204</v>
      </c>
      <c r="K620" s="4" t="s">
        <v>6067</v>
      </c>
      <c r="L620" s="4" t="s">
        <v>6396</v>
      </c>
      <c r="M620" s="4" t="s">
        <v>214</v>
      </c>
      <c r="N620" s="4" t="s">
        <v>463</v>
      </c>
      <c r="O620" s="4" t="s">
        <v>224</v>
      </c>
      <c r="P620" s="4">
        <v>487263000</v>
      </c>
      <c r="Q620" s="4">
        <v>487263000</v>
      </c>
      <c r="R620" s="4">
        <v>0</v>
      </c>
      <c r="S620" s="4" t="s">
        <v>216</v>
      </c>
      <c r="T620" s="3" t="s">
        <v>24</v>
      </c>
      <c r="U620" s="4" t="s">
        <v>24</v>
      </c>
      <c r="V620" s="4"/>
      <c r="W620" s="4" t="s">
        <v>24</v>
      </c>
      <c r="X620" s="4"/>
      <c r="Y620" s="4" t="s">
        <v>24</v>
      </c>
    </row>
    <row r="621" spans="1:25" ht="15.75" thickBot="1" x14ac:dyDescent="0.3">
      <c r="A621" s="1">
        <v>611</v>
      </c>
      <c r="B621" t="s">
        <v>5144</v>
      </c>
      <c r="C621" s="4" t="s">
        <v>26</v>
      </c>
      <c r="D621" s="4"/>
      <c r="E621" s="4" t="s">
        <v>5768</v>
      </c>
      <c r="F621" s="3">
        <v>44909</v>
      </c>
      <c r="G621" s="4" t="s">
        <v>201</v>
      </c>
      <c r="H621" s="4" t="s">
        <v>211</v>
      </c>
      <c r="I621" s="4" t="s">
        <v>212</v>
      </c>
      <c r="J621" s="4" t="s">
        <v>204</v>
      </c>
      <c r="K621" s="4" t="s">
        <v>6067</v>
      </c>
      <c r="L621" s="4" t="s">
        <v>6388</v>
      </c>
      <c r="M621" s="4" t="s">
        <v>298</v>
      </c>
      <c r="N621" s="4" t="s">
        <v>1364</v>
      </c>
      <c r="O621" s="4" t="s">
        <v>224</v>
      </c>
      <c r="P621" s="4">
        <v>490964000</v>
      </c>
      <c r="Q621" s="4">
        <v>490964000</v>
      </c>
      <c r="R621" s="4">
        <v>0</v>
      </c>
      <c r="S621" s="4" t="s">
        <v>216</v>
      </c>
      <c r="T621" s="3" t="s">
        <v>24</v>
      </c>
      <c r="U621" s="4" t="s">
        <v>24</v>
      </c>
      <c r="V621" s="4"/>
      <c r="W621" s="4" t="s">
        <v>24</v>
      </c>
      <c r="X621" s="4"/>
      <c r="Y621" s="4" t="s">
        <v>24</v>
      </c>
    </row>
    <row r="622" spans="1:25" ht="15.75" thickBot="1" x14ac:dyDescent="0.3">
      <c r="A622" s="1">
        <v>612</v>
      </c>
      <c r="B622" t="s">
        <v>5145</v>
      </c>
      <c r="C622" s="4" t="s">
        <v>26</v>
      </c>
      <c r="D622" s="4"/>
      <c r="E622" s="4" t="s">
        <v>5769</v>
      </c>
      <c r="F622" s="3">
        <v>45146</v>
      </c>
      <c r="G622" s="4" t="s">
        <v>201</v>
      </c>
      <c r="H622" s="4" t="s">
        <v>211</v>
      </c>
      <c r="I622" s="4" t="s">
        <v>212</v>
      </c>
      <c r="J622" s="4" t="s">
        <v>204</v>
      </c>
      <c r="K622" s="4" t="s">
        <v>6067</v>
      </c>
      <c r="L622" s="4" t="s">
        <v>6397</v>
      </c>
      <c r="M622" s="4" t="s">
        <v>298</v>
      </c>
      <c r="N622" s="4" t="s">
        <v>1364</v>
      </c>
      <c r="O622" s="4" t="s">
        <v>224</v>
      </c>
      <c r="P622" s="4">
        <v>0</v>
      </c>
      <c r="Q622" s="4">
        <v>0</v>
      </c>
      <c r="R622" s="4">
        <v>0</v>
      </c>
      <c r="S622" s="4" t="s">
        <v>216</v>
      </c>
      <c r="T622" s="3" t="s">
        <v>24</v>
      </c>
      <c r="U622" s="4" t="s">
        <v>24</v>
      </c>
      <c r="V622" s="4"/>
      <c r="W622" s="4" t="s">
        <v>24</v>
      </c>
      <c r="X622" s="4"/>
      <c r="Y622" s="4" t="s">
        <v>24</v>
      </c>
    </row>
    <row r="623" spans="1:25" ht="15.75" thickBot="1" x14ac:dyDescent="0.3">
      <c r="A623" s="1">
        <v>613</v>
      </c>
      <c r="B623" t="s">
        <v>5146</v>
      </c>
      <c r="C623" s="4" t="s">
        <v>26</v>
      </c>
      <c r="D623" s="4"/>
      <c r="E623" s="4" t="s">
        <v>5770</v>
      </c>
      <c r="F623" s="3">
        <v>44320</v>
      </c>
      <c r="G623" s="4" t="s">
        <v>210</v>
      </c>
      <c r="H623" s="4" t="s">
        <v>324</v>
      </c>
      <c r="I623" s="4" t="s">
        <v>212</v>
      </c>
      <c r="J623" s="4" t="s">
        <v>204</v>
      </c>
      <c r="K623" s="4" t="s">
        <v>5782</v>
      </c>
      <c r="L623" s="4" t="s">
        <v>6398</v>
      </c>
      <c r="M623" s="4" t="s">
        <v>222</v>
      </c>
      <c r="N623" s="4" t="s">
        <v>486</v>
      </c>
      <c r="O623" s="4" t="s">
        <v>224</v>
      </c>
      <c r="P623" s="4">
        <v>0</v>
      </c>
      <c r="Q623" s="4">
        <v>0</v>
      </c>
      <c r="R623" s="4">
        <v>0</v>
      </c>
      <c r="S623" s="4" t="s">
        <v>216</v>
      </c>
      <c r="T623" s="3" t="s">
        <v>24</v>
      </c>
      <c r="U623" s="4" t="s">
        <v>24</v>
      </c>
      <c r="V623" s="4"/>
      <c r="W623" s="4" t="s">
        <v>24</v>
      </c>
      <c r="X623" s="4"/>
      <c r="Y623" s="4" t="s">
        <v>24</v>
      </c>
    </row>
    <row r="624" spans="1:25" ht="15.75" thickBot="1" x14ac:dyDescent="0.3">
      <c r="A624" s="1">
        <v>614</v>
      </c>
      <c r="B624" t="s">
        <v>5147</v>
      </c>
      <c r="C624" s="4" t="s">
        <v>26</v>
      </c>
      <c r="D624" s="4"/>
      <c r="E624" s="4" t="s">
        <v>5771</v>
      </c>
      <c r="F624" s="3">
        <v>45209</v>
      </c>
      <c r="G624" s="4" t="s">
        <v>210</v>
      </c>
      <c r="H624" s="4" t="s">
        <v>344</v>
      </c>
      <c r="I624" s="4" t="s">
        <v>212</v>
      </c>
      <c r="J624" s="4" t="s">
        <v>204</v>
      </c>
      <c r="K624" s="4" t="s">
        <v>6107</v>
      </c>
      <c r="L624" s="4" t="s">
        <v>6399</v>
      </c>
      <c r="M624" s="4" t="s">
        <v>222</v>
      </c>
      <c r="N624" s="4" t="s">
        <v>486</v>
      </c>
      <c r="O624" s="4" t="s">
        <v>224</v>
      </c>
      <c r="P624" s="4">
        <v>70020446</v>
      </c>
      <c r="Q624" s="4">
        <v>70020446</v>
      </c>
      <c r="R624" s="4">
        <v>0</v>
      </c>
      <c r="S624" s="4" t="s">
        <v>216</v>
      </c>
      <c r="T624" s="3" t="s">
        <v>24</v>
      </c>
      <c r="U624" s="4" t="s">
        <v>24</v>
      </c>
      <c r="V624" s="4"/>
      <c r="W624" s="4" t="s">
        <v>24</v>
      </c>
      <c r="X624" s="4"/>
      <c r="Y624" s="4" t="s">
        <v>24</v>
      </c>
    </row>
    <row r="625" spans="1:25" ht="15.75" thickBot="1" x14ac:dyDescent="0.3">
      <c r="A625" s="1">
        <v>615</v>
      </c>
      <c r="B625" t="s">
        <v>5148</v>
      </c>
      <c r="C625" s="4" t="s">
        <v>26</v>
      </c>
      <c r="D625" s="4"/>
      <c r="E625" s="4" t="s">
        <v>5772</v>
      </c>
      <c r="F625" s="3">
        <v>44837</v>
      </c>
      <c r="G625" s="4" t="s">
        <v>201</v>
      </c>
      <c r="H625" s="4" t="s">
        <v>211</v>
      </c>
      <c r="I625" s="4" t="s">
        <v>212</v>
      </c>
      <c r="J625" s="4" t="s">
        <v>204</v>
      </c>
      <c r="K625" s="4" t="s">
        <v>6067</v>
      </c>
      <c r="L625" s="4" t="s">
        <v>6388</v>
      </c>
      <c r="M625" s="4" t="s">
        <v>214</v>
      </c>
      <c r="N625" s="4" t="s">
        <v>463</v>
      </c>
      <c r="O625" s="4" t="s">
        <v>224</v>
      </c>
      <c r="P625" s="4">
        <v>18580751</v>
      </c>
      <c r="Q625" s="4">
        <v>18580751</v>
      </c>
      <c r="R625" s="4">
        <v>0</v>
      </c>
      <c r="S625" s="4" t="s">
        <v>216</v>
      </c>
      <c r="T625" s="3" t="s">
        <v>24</v>
      </c>
      <c r="U625" s="4" t="s">
        <v>24</v>
      </c>
      <c r="V625" s="4"/>
      <c r="W625" s="4" t="s">
        <v>24</v>
      </c>
      <c r="X625" s="4"/>
      <c r="Y625" s="4" t="s">
        <v>24</v>
      </c>
    </row>
    <row r="626" spans="1:25" ht="15.75" thickBot="1" x14ac:dyDescent="0.3">
      <c r="A626" s="1">
        <v>616</v>
      </c>
      <c r="B626" t="s">
        <v>5149</v>
      </c>
      <c r="C626" s="4" t="s">
        <v>26</v>
      </c>
      <c r="D626" s="4"/>
      <c r="E626" s="4" t="s">
        <v>5773</v>
      </c>
      <c r="F626" s="3">
        <v>45217</v>
      </c>
      <c r="G626" s="4" t="s">
        <v>210</v>
      </c>
      <c r="H626" s="4" t="s">
        <v>344</v>
      </c>
      <c r="I626" s="4" t="s">
        <v>212</v>
      </c>
      <c r="J626" s="4" t="s">
        <v>204</v>
      </c>
      <c r="K626" s="4" t="s">
        <v>5821</v>
      </c>
      <c r="L626" s="4" t="s">
        <v>6400</v>
      </c>
      <c r="M626" s="4" t="s">
        <v>222</v>
      </c>
      <c r="N626" s="4" t="s">
        <v>486</v>
      </c>
      <c r="O626" s="4" t="s">
        <v>224</v>
      </c>
      <c r="P626" s="4">
        <v>6906948819</v>
      </c>
      <c r="Q626" s="4">
        <v>6906948819</v>
      </c>
      <c r="R626" s="4">
        <v>0</v>
      </c>
      <c r="S626" s="4" t="s">
        <v>216</v>
      </c>
      <c r="T626" s="3" t="s">
        <v>24</v>
      </c>
      <c r="U626" s="4" t="s">
        <v>24</v>
      </c>
      <c r="V626" s="4"/>
      <c r="W626" s="4" t="s">
        <v>24</v>
      </c>
      <c r="X626" s="4"/>
      <c r="Y626" s="4" t="s">
        <v>24</v>
      </c>
    </row>
    <row r="627" spans="1:25" ht="15.75" thickBot="1" x14ac:dyDescent="0.3">
      <c r="A627" s="1">
        <v>617</v>
      </c>
      <c r="B627" t="s">
        <v>5150</v>
      </c>
      <c r="C627" s="4" t="s">
        <v>26</v>
      </c>
      <c r="D627" s="4"/>
      <c r="E627" s="4" t="s">
        <v>5774</v>
      </c>
      <c r="F627" s="3">
        <v>45247</v>
      </c>
      <c r="G627" s="4" t="s">
        <v>210</v>
      </c>
      <c r="H627" s="4" t="s">
        <v>326</v>
      </c>
      <c r="I627" s="4" t="s">
        <v>212</v>
      </c>
      <c r="J627" s="4" t="s">
        <v>204</v>
      </c>
      <c r="K627" s="4" t="s">
        <v>5784</v>
      </c>
      <c r="L627" s="4" t="s">
        <v>6401</v>
      </c>
      <c r="M627" s="4" t="s">
        <v>222</v>
      </c>
      <c r="N627" s="4" t="s">
        <v>486</v>
      </c>
      <c r="O627" s="4" t="s">
        <v>224</v>
      </c>
      <c r="P627" s="4">
        <v>30000000</v>
      </c>
      <c r="Q627" s="4">
        <v>30000000</v>
      </c>
      <c r="R627" s="4">
        <v>0</v>
      </c>
      <c r="S627" s="4" t="s">
        <v>216</v>
      </c>
      <c r="T627" s="3" t="s">
        <v>24</v>
      </c>
      <c r="U627" s="4" t="s">
        <v>24</v>
      </c>
      <c r="V627" s="4"/>
      <c r="W627" s="4" t="s">
        <v>24</v>
      </c>
      <c r="X627" s="4"/>
      <c r="Y627" s="4" t="s">
        <v>24</v>
      </c>
    </row>
    <row r="628" spans="1:25" ht="15.75" thickBot="1" x14ac:dyDescent="0.3">
      <c r="A628" s="1">
        <v>618</v>
      </c>
      <c r="B628" t="s">
        <v>5151</v>
      </c>
      <c r="C628" s="4" t="s">
        <v>26</v>
      </c>
      <c r="D628" s="4"/>
      <c r="E628" s="4" t="s">
        <v>5775</v>
      </c>
      <c r="F628" s="3">
        <v>45264</v>
      </c>
      <c r="G628" s="4" t="s">
        <v>210</v>
      </c>
      <c r="H628" s="4" t="s">
        <v>344</v>
      </c>
      <c r="I628" s="4" t="s">
        <v>212</v>
      </c>
      <c r="J628" s="4" t="s">
        <v>204</v>
      </c>
      <c r="K628" s="4" t="s">
        <v>5821</v>
      </c>
      <c r="L628" s="4" t="s">
        <v>6402</v>
      </c>
      <c r="M628" s="4" t="s">
        <v>222</v>
      </c>
      <c r="N628" s="4" t="s">
        <v>486</v>
      </c>
      <c r="O628" s="4" t="s">
        <v>224</v>
      </c>
      <c r="P628" s="4">
        <v>16907693293</v>
      </c>
      <c r="Q628" s="4">
        <v>16907693293</v>
      </c>
      <c r="R628" s="4">
        <v>0</v>
      </c>
      <c r="S628" s="4" t="s">
        <v>216</v>
      </c>
      <c r="T628" s="3" t="s">
        <v>24</v>
      </c>
      <c r="U628" s="4" t="s">
        <v>24</v>
      </c>
      <c r="V628" s="4"/>
      <c r="W628" s="4" t="s">
        <v>24</v>
      </c>
      <c r="X628" s="4"/>
      <c r="Y628" s="4" t="s">
        <v>24</v>
      </c>
    </row>
    <row r="629" spans="1:25" s="8" customFormat="1" ht="15.75" thickBot="1" x14ac:dyDescent="0.3">
      <c r="A629" s="7">
        <v>619</v>
      </c>
      <c r="B629" s="8" t="s">
        <v>5152</v>
      </c>
      <c r="C629" s="9" t="s">
        <v>26</v>
      </c>
      <c r="D629" s="9"/>
      <c r="E629" s="9" t="s">
        <v>5776</v>
      </c>
      <c r="F629" s="10">
        <v>44938</v>
      </c>
      <c r="G629" s="9" t="s">
        <v>201</v>
      </c>
      <c r="H629" s="9" t="s">
        <v>311</v>
      </c>
      <c r="I629" s="9" t="s">
        <v>212</v>
      </c>
      <c r="J629" s="9" t="s">
        <v>204</v>
      </c>
      <c r="K629" s="9" t="s">
        <v>6403</v>
      </c>
      <c r="L629" s="9" t="s">
        <v>6404</v>
      </c>
      <c r="M629" s="9" t="s">
        <v>222</v>
      </c>
      <c r="N629" s="9" t="s">
        <v>486</v>
      </c>
      <c r="O629" s="9" t="s">
        <v>224</v>
      </c>
      <c r="P629" s="9">
        <v>48098327</v>
      </c>
      <c r="Q629" s="9">
        <v>48098327</v>
      </c>
      <c r="R629" s="9">
        <v>0</v>
      </c>
      <c r="S629" s="9" t="s">
        <v>216</v>
      </c>
      <c r="T629" s="10" t="s">
        <v>24</v>
      </c>
      <c r="U629" s="9" t="s">
        <v>24</v>
      </c>
      <c r="V629" s="9"/>
      <c r="W629" s="9" t="s">
        <v>24</v>
      </c>
      <c r="X629" s="9"/>
      <c r="Y629" s="9" t="s">
        <v>24</v>
      </c>
    </row>
    <row r="630" spans="1:25" ht="15.75" thickBot="1" x14ac:dyDescent="0.3">
      <c r="A630" s="1">
        <v>620</v>
      </c>
      <c r="B630" t="s">
        <v>5153</v>
      </c>
      <c r="C630" s="4" t="s">
        <v>26</v>
      </c>
      <c r="D630" s="4"/>
      <c r="E630" s="4" t="s">
        <v>5777</v>
      </c>
      <c r="F630" s="3">
        <v>42711</v>
      </c>
      <c r="G630" s="4" t="s">
        <v>210</v>
      </c>
      <c r="H630" s="4" t="s">
        <v>326</v>
      </c>
      <c r="I630" s="4" t="s">
        <v>203</v>
      </c>
      <c r="J630" s="4" t="s">
        <v>204</v>
      </c>
      <c r="K630" s="4" t="s">
        <v>5791</v>
      </c>
      <c r="L630" s="4" t="s">
        <v>6405</v>
      </c>
      <c r="M630" s="4" t="s">
        <v>222</v>
      </c>
      <c r="N630" s="4" t="s">
        <v>486</v>
      </c>
      <c r="O630" s="4" t="s">
        <v>224</v>
      </c>
      <c r="P630" s="4">
        <v>17295000</v>
      </c>
      <c r="Q630" s="4">
        <v>17295000</v>
      </c>
      <c r="R630" s="4">
        <v>0</v>
      </c>
      <c r="S630" s="4" t="s">
        <v>216</v>
      </c>
      <c r="T630" s="3" t="s">
        <v>24</v>
      </c>
      <c r="U630" s="4" t="s">
        <v>24</v>
      </c>
      <c r="V630" s="4"/>
      <c r="W630" s="4" t="s">
        <v>24</v>
      </c>
      <c r="X630" s="4"/>
      <c r="Y630" s="4" t="s">
        <v>24</v>
      </c>
    </row>
    <row r="631" spans="1:25" ht="15.75" thickBot="1" x14ac:dyDescent="0.3">
      <c r="A631" s="1">
        <v>621</v>
      </c>
      <c r="B631" t="s">
        <v>5154</v>
      </c>
      <c r="C631" s="4" t="s">
        <v>26</v>
      </c>
      <c r="D631" s="4"/>
      <c r="E631" s="4" t="s">
        <v>5778</v>
      </c>
      <c r="F631" s="3">
        <v>42642</v>
      </c>
      <c r="G631" s="4" t="s">
        <v>210</v>
      </c>
      <c r="H631" s="4" t="s">
        <v>326</v>
      </c>
      <c r="I631" s="4" t="s">
        <v>203</v>
      </c>
      <c r="J631" s="4" t="s">
        <v>204</v>
      </c>
      <c r="K631" s="4" t="s">
        <v>5791</v>
      </c>
      <c r="L631" s="4" t="s">
        <v>6406</v>
      </c>
      <c r="M631" s="4" t="s">
        <v>222</v>
      </c>
      <c r="N631" s="4" t="s">
        <v>486</v>
      </c>
      <c r="O631" s="4" t="s">
        <v>224</v>
      </c>
      <c r="P631" s="4">
        <v>358013259</v>
      </c>
      <c r="Q631" s="4">
        <v>358013259</v>
      </c>
      <c r="R631" s="4">
        <v>0</v>
      </c>
      <c r="S631" s="4" t="s">
        <v>216</v>
      </c>
      <c r="T631" s="3" t="s">
        <v>24</v>
      </c>
      <c r="U631" s="4" t="s">
        <v>24</v>
      </c>
      <c r="V631" s="4"/>
      <c r="W631" s="4" t="s">
        <v>24</v>
      </c>
      <c r="X631" s="4"/>
      <c r="Y631" s="4" t="s">
        <v>24</v>
      </c>
    </row>
    <row r="632" spans="1:25" ht="15.75" thickBot="1" x14ac:dyDescent="0.3">
      <c r="A632" s="1">
        <v>622</v>
      </c>
      <c r="B632" t="s">
        <v>5155</v>
      </c>
      <c r="C632" s="4" t="s">
        <v>26</v>
      </c>
      <c r="D632" s="4"/>
      <c r="E632" s="4" t="s">
        <v>5779</v>
      </c>
      <c r="F632" s="3">
        <v>40827</v>
      </c>
      <c r="G632" s="4" t="s">
        <v>201</v>
      </c>
      <c r="H632" s="4" t="s">
        <v>211</v>
      </c>
      <c r="I632" s="4" t="s">
        <v>203</v>
      </c>
      <c r="J632" s="4" t="s">
        <v>204</v>
      </c>
      <c r="K632" s="4" t="s">
        <v>5791</v>
      </c>
      <c r="L632" s="4" t="s">
        <v>6407</v>
      </c>
      <c r="M632" s="4" t="s">
        <v>214</v>
      </c>
      <c r="N632" s="4" t="s">
        <v>463</v>
      </c>
      <c r="O632" s="4" t="s">
        <v>224</v>
      </c>
      <c r="P632" s="4">
        <v>48000000</v>
      </c>
      <c r="Q632" s="4">
        <v>48000000</v>
      </c>
      <c r="R632" s="4">
        <v>0</v>
      </c>
      <c r="S632" s="4" t="s">
        <v>216</v>
      </c>
      <c r="T632" s="3" t="s">
        <v>24</v>
      </c>
      <c r="U632" s="4" t="s">
        <v>24</v>
      </c>
      <c r="V632" s="4"/>
      <c r="W632" s="4" t="s">
        <v>24</v>
      </c>
      <c r="X632" s="4"/>
      <c r="Y632" s="4" t="s">
        <v>24</v>
      </c>
    </row>
    <row r="633" spans="1:25" ht="15.75" thickBot="1" x14ac:dyDescent="0.3">
      <c r="A633" s="1">
        <v>623</v>
      </c>
      <c r="B633" t="s">
        <v>5156</v>
      </c>
      <c r="C633" s="4" t="s">
        <v>26</v>
      </c>
      <c r="D633" s="4"/>
      <c r="E633" s="4" t="s">
        <v>5780</v>
      </c>
      <c r="F633" s="3">
        <v>44974</v>
      </c>
      <c r="G633" s="4" t="s">
        <v>210</v>
      </c>
      <c r="H633" s="4" t="s">
        <v>301</v>
      </c>
      <c r="I633" s="4" t="s">
        <v>203</v>
      </c>
      <c r="J633" s="4" t="s">
        <v>204</v>
      </c>
      <c r="K633" s="4" t="s">
        <v>5821</v>
      </c>
      <c r="L633" s="4" t="s">
        <v>6408</v>
      </c>
      <c r="M633" s="4" t="s">
        <v>222</v>
      </c>
      <c r="N633" s="4" t="s">
        <v>486</v>
      </c>
      <c r="O633" s="4" t="s">
        <v>224</v>
      </c>
      <c r="P633" s="4">
        <v>19537550</v>
      </c>
      <c r="Q633" s="4">
        <v>19537550</v>
      </c>
      <c r="R633" s="4">
        <v>0</v>
      </c>
      <c r="S633" s="4" t="s">
        <v>216</v>
      </c>
      <c r="T633" s="3"/>
      <c r="U633" s="4"/>
      <c r="V633" s="4"/>
      <c r="W633" s="4"/>
      <c r="X633" s="4"/>
      <c r="Y633" s="4"/>
    </row>
    <row r="634" spans="1:25" ht="15.75" thickBot="1" x14ac:dyDescent="0.3">
      <c r="A634" s="1">
        <v>624</v>
      </c>
      <c r="B634" t="s">
        <v>5157</v>
      </c>
      <c r="C634" s="4" t="s">
        <v>26</v>
      </c>
      <c r="D634" s="4"/>
      <c r="E634" s="4" t="s">
        <v>5781</v>
      </c>
      <c r="F634" s="3">
        <v>44844</v>
      </c>
      <c r="G634" s="4" t="s">
        <v>210</v>
      </c>
      <c r="H634" s="4" t="s">
        <v>301</v>
      </c>
      <c r="I634" s="4" t="s">
        <v>203</v>
      </c>
      <c r="J634" s="4" t="s">
        <v>204</v>
      </c>
      <c r="K634" s="4" t="s">
        <v>5798</v>
      </c>
      <c r="L634" s="4" t="s">
        <v>6409</v>
      </c>
      <c r="M634" s="4" t="s">
        <v>223</v>
      </c>
      <c r="N634" s="4" t="s">
        <v>488</v>
      </c>
      <c r="O634" s="4" t="s">
        <v>224</v>
      </c>
      <c r="P634" s="4">
        <v>11714301</v>
      </c>
      <c r="Q634" s="4">
        <v>11714301</v>
      </c>
      <c r="R634" s="4">
        <v>0</v>
      </c>
      <c r="S634" s="4" t="s">
        <v>216</v>
      </c>
      <c r="T634" s="3"/>
      <c r="U634" s="4"/>
      <c r="V634" s="4"/>
      <c r="W634" s="4"/>
      <c r="X634" s="4"/>
      <c r="Y634" s="4"/>
    </row>
    <row r="635" spans="1:25" s="19" customFormat="1" ht="15.75" thickBot="1" x14ac:dyDescent="0.3">
      <c r="A635" s="18">
        <v>625</v>
      </c>
      <c r="B635" s="19" t="s">
        <v>5158</v>
      </c>
      <c r="C635" s="20" t="s">
        <v>26</v>
      </c>
      <c r="D635" s="20"/>
      <c r="E635" s="20" t="s">
        <v>5781</v>
      </c>
      <c r="F635" s="21">
        <v>44844</v>
      </c>
      <c r="G635" s="20" t="s">
        <v>210</v>
      </c>
      <c r="H635" s="20" t="s">
        <v>301</v>
      </c>
      <c r="I635" s="20" t="s">
        <v>203</v>
      </c>
      <c r="J635" s="20" t="s">
        <v>204</v>
      </c>
      <c r="K635" s="20" t="s">
        <v>5798</v>
      </c>
      <c r="L635" s="20" t="s">
        <v>6409</v>
      </c>
      <c r="M635" s="20" t="s">
        <v>223</v>
      </c>
      <c r="N635" s="20" t="s">
        <v>488</v>
      </c>
      <c r="O635" s="20" t="s">
        <v>224</v>
      </c>
      <c r="P635" s="20">
        <v>11714301</v>
      </c>
      <c r="Q635" s="20">
        <v>11714301</v>
      </c>
      <c r="R635" s="20">
        <v>0</v>
      </c>
      <c r="S635" s="20" t="s">
        <v>216</v>
      </c>
      <c r="T635" s="21"/>
      <c r="U635" s="20"/>
      <c r="V635" s="20"/>
      <c r="W635" s="20"/>
      <c r="X635" s="20"/>
      <c r="Y635" s="20"/>
    </row>
    <row r="636" spans="1:25" x14ac:dyDescent="0.25">
      <c r="A636" s="1">
        <v>-1</v>
      </c>
      <c r="C636" s="2" t="s">
        <v>24</v>
      </c>
      <c r="D636" s="2" t="s">
        <v>24</v>
      </c>
      <c r="E636" s="2" t="s">
        <v>24</v>
      </c>
      <c r="F636" s="2" t="s">
        <v>24</v>
      </c>
      <c r="G636" s="2" t="s">
        <v>24</v>
      </c>
      <c r="H636" s="2" t="s">
        <v>24</v>
      </c>
      <c r="I636" s="2" t="s">
        <v>24</v>
      </c>
      <c r="J636" s="2" t="s">
        <v>24</v>
      </c>
      <c r="K636" s="2" t="s">
        <v>24</v>
      </c>
      <c r="L636" s="2" t="s">
        <v>24</v>
      </c>
      <c r="M636" s="2" t="s">
        <v>24</v>
      </c>
      <c r="N636" s="2" t="s">
        <v>24</v>
      </c>
      <c r="O636" s="2" t="s">
        <v>24</v>
      </c>
      <c r="P636" s="2" t="s">
        <v>24</v>
      </c>
      <c r="Q636" s="2" t="s">
        <v>24</v>
      </c>
      <c r="R636" s="2" t="s">
        <v>24</v>
      </c>
      <c r="S636" s="2" t="s">
        <v>24</v>
      </c>
      <c r="T636" s="2" t="s">
        <v>24</v>
      </c>
      <c r="U636" s="2" t="s">
        <v>24</v>
      </c>
      <c r="V636" s="2" t="s">
        <v>24</v>
      </c>
      <c r="W636" s="2" t="s">
        <v>24</v>
      </c>
      <c r="X636" s="2" t="s">
        <v>24</v>
      </c>
      <c r="Y636" s="2" t="s">
        <v>24</v>
      </c>
    </row>
    <row r="637" spans="1:25" x14ac:dyDescent="0.25">
      <c r="A637" s="1">
        <v>999999</v>
      </c>
      <c r="B637" t="s">
        <v>67</v>
      </c>
    </row>
    <row r="351627" spans="1:11" x14ac:dyDescent="0.25">
      <c r="A351627" t="s">
        <v>26</v>
      </c>
      <c r="B351627" t="s">
        <v>201</v>
      </c>
      <c r="C351627" t="s">
        <v>202</v>
      </c>
      <c r="D351627" t="s">
        <v>203</v>
      </c>
      <c r="E351627" t="s">
        <v>204</v>
      </c>
      <c r="F351627" t="s">
        <v>205</v>
      </c>
      <c r="G351627" t="s">
        <v>205</v>
      </c>
      <c r="H351627" t="s">
        <v>206</v>
      </c>
      <c r="I351627" t="s">
        <v>207</v>
      </c>
      <c r="J351627" t="s">
        <v>208</v>
      </c>
      <c r="K351627" t="s">
        <v>209</v>
      </c>
    </row>
    <row r="351628" spans="1:11" x14ac:dyDescent="0.25">
      <c r="A351628" t="s">
        <v>55</v>
      </c>
      <c r="B351628" t="s">
        <v>210</v>
      </c>
      <c r="C351628" t="s">
        <v>211</v>
      </c>
      <c r="D351628" t="s">
        <v>212</v>
      </c>
      <c r="E351628" t="s">
        <v>213</v>
      </c>
      <c r="F351628" t="s">
        <v>214</v>
      </c>
      <c r="G351628" t="s">
        <v>214</v>
      </c>
      <c r="H351628" t="s">
        <v>215</v>
      </c>
      <c r="I351628" t="s">
        <v>216</v>
      </c>
      <c r="J351628" t="s">
        <v>217</v>
      </c>
      <c r="K351628" t="s">
        <v>218</v>
      </c>
    </row>
    <row r="351629" spans="1:11" x14ac:dyDescent="0.25">
      <c r="B351629" t="s">
        <v>219</v>
      </c>
      <c r="C351629" t="s">
        <v>220</v>
      </c>
      <c r="D351629" t="s">
        <v>221</v>
      </c>
      <c r="F351629" t="s">
        <v>222</v>
      </c>
      <c r="G351629" t="s">
        <v>223</v>
      </c>
      <c r="H351629" t="s">
        <v>224</v>
      </c>
      <c r="K351629" t="s">
        <v>225</v>
      </c>
    </row>
    <row r="351630" spans="1:11" x14ac:dyDescent="0.25">
      <c r="B351630" t="s">
        <v>226</v>
      </c>
      <c r="C351630" t="s">
        <v>227</v>
      </c>
      <c r="D351630" t="s">
        <v>228</v>
      </c>
      <c r="F351630" t="s">
        <v>223</v>
      </c>
      <c r="G351630" t="s">
        <v>229</v>
      </c>
      <c r="H351630" t="s">
        <v>230</v>
      </c>
      <c r="K351630" t="s">
        <v>231</v>
      </c>
    </row>
    <row r="351631" spans="1:11" x14ac:dyDescent="0.25">
      <c r="C351631" t="s">
        <v>232</v>
      </c>
      <c r="D351631" t="s">
        <v>233</v>
      </c>
      <c r="F351631" t="s">
        <v>229</v>
      </c>
      <c r="G351631" t="s">
        <v>234</v>
      </c>
      <c r="H351631" t="s">
        <v>235</v>
      </c>
      <c r="K351631" t="s">
        <v>236</v>
      </c>
    </row>
    <row r="351632" spans="1:11" x14ac:dyDescent="0.25">
      <c r="C351632" t="s">
        <v>237</v>
      </c>
      <c r="D351632" t="s">
        <v>238</v>
      </c>
      <c r="F351632" t="s">
        <v>234</v>
      </c>
      <c r="G351632" t="s">
        <v>239</v>
      </c>
      <c r="K351632" t="s">
        <v>240</v>
      </c>
    </row>
    <row r="351633" spans="3:11" x14ac:dyDescent="0.25">
      <c r="C351633" t="s">
        <v>241</v>
      </c>
      <c r="D351633" t="s">
        <v>242</v>
      </c>
      <c r="F351633" t="s">
        <v>239</v>
      </c>
      <c r="G351633" t="s">
        <v>243</v>
      </c>
      <c r="K351633" t="s">
        <v>244</v>
      </c>
    </row>
    <row r="351634" spans="3:11" x14ac:dyDescent="0.25">
      <c r="C351634" t="s">
        <v>245</v>
      </c>
      <c r="D351634" t="s">
        <v>246</v>
      </c>
      <c r="F351634" t="s">
        <v>243</v>
      </c>
      <c r="G351634" t="s">
        <v>247</v>
      </c>
      <c r="K351634" t="s">
        <v>248</v>
      </c>
    </row>
    <row r="351635" spans="3:11" x14ac:dyDescent="0.25">
      <c r="C351635" t="s">
        <v>249</v>
      </c>
      <c r="D351635" t="s">
        <v>250</v>
      </c>
      <c r="F351635" t="s">
        <v>247</v>
      </c>
      <c r="G351635" t="s">
        <v>251</v>
      </c>
      <c r="K351635" t="s">
        <v>252</v>
      </c>
    </row>
    <row r="351636" spans="3:11" x14ac:dyDescent="0.25">
      <c r="C351636" t="s">
        <v>253</v>
      </c>
      <c r="D351636" t="s">
        <v>254</v>
      </c>
      <c r="F351636" t="s">
        <v>251</v>
      </c>
      <c r="G351636" t="s">
        <v>255</v>
      </c>
      <c r="K351636" t="s">
        <v>256</v>
      </c>
    </row>
    <row r="351637" spans="3:11" x14ac:dyDescent="0.25">
      <c r="C351637" t="s">
        <v>257</v>
      </c>
      <c r="D351637" t="s">
        <v>258</v>
      </c>
      <c r="F351637" t="s">
        <v>255</v>
      </c>
      <c r="G351637" t="s">
        <v>259</v>
      </c>
      <c r="K351637" t="s">
        <v>260</v>
      </c>
    </row>
    <row r="351638" spans="3:11" x14ac:dyDescent="0.25">
      <c r="C351638" t="s">
        <v>261</v>
      </c>
      <c r="D351638" t="s">
        <v>262</v>
      </c>
      <c r="F351638" t="s">
        <v>259</v>
      </c>
      <c r="G351638" t="s">
        <v>263</v>
      </c>
      <c r="K351638" t="s">
        <v>264</v>
      </c>
    </row>
    <row r="351639" spans="3:11" x14ac:dyDescent="0.25">
      <c r="C351639" t="s">
        <v>265</v>
      </c>
      <c r="D351639" t="s">
        <v>266</v>
      </c>
      <c r="F351639" t="s">
        <v>263</v>
      </c>
      <c r="G351639" t="s">
        <v>267</v>
      </c>
      <c r="K351639" t="s">
        <v>268</v>
      </c>
    </row>
    <row r="351640" spans="3:11" x14ac:dyDescent="0.25">
      <c r="C351640" t="s">
        <v>269</v>
      </c>
      <c r="D351640" t="s">
        <v>270</v>
      </c>
      <c r="F351640" t="s">
        <v>267</v>
      </c>
      <c r="G351640" t="s">
        <v>271</v>
      </c>
      <c r="K351640" t="s">
        <v>272</v>
      </c>
    </row>
    <row r="351641" spans="3:11" x14ac:dyDescent="0.25">
      <c r="C351641" t="s">
        <v>273</v>
      </c>
      <c r="D351641" t="s">
        <v>274</v>
      </c>
      <c r="F351641" t="s">
        <v>271</v>
      </c>
      <c r="G351641" t="s">
        <v>275</v>
      </c>
      <c r="K351641" t="s">
        <v>276</v>
      </c>
    </row>
    <row r="351642" spans="3:11" x14ac:dyDescent="0.25">
      <c r="C351642" t="s">
        <v>277</v>
      </c>
      <c r="F351642" t="s">
        <v>275</v>
      </c>
      <c r="G351642" t="s">
        <v>278</v>
      </c>
      <c r="K351642" t="s">
        <v>279</v>
      </c>
    </row>
    <row r="351643" spans="3:11" x14ac:dyDescent="0.25">
      <c r="C351643" t="s">
        <v>280</v>
      </c>
      <c r="F351643" t="s">
        <v>278</v>
      </c>
      <c r="G351643" t="s">
        <v>281</v>
      </c>
      <c r="K351643" t="s">
        <v>282</v>
      </c>
    </row>
    <row r="351644" spans="3:11" x14ac:dyDescent="0.25">
      <c r="C351644" t="s">
        <v>283</v>
      </c>
      <c r="F351644" t="s">
        <v>281</v>
      </c>
      <c r="G351644" t="s">
        <v>284</v>
      </c>
      <c r="K351644" t="s">
        <v>285</v>
      </c>
    </row>
    <row r="351645" spans="3:11" x14ac:dyDescent="0.25">
      <c r="C351645" t="s">
        <v>286</v>
      </c>
      <c r="F351645" t="s">
        <v>284</v>
      </c>
      <c r="G351645" t="s">
        <v>287</v>
      </c>
      <c r="K351645" t="s">
        <v>288</v>
      </c>
    </row>
    <row r="351646" spans="3:11" x14ac:dyDescent="0.25">
      <c r="C351646" t="s">
        <v>289</v>
      </c>
      <c r="F351646" t="s">
        <v>287</v>
      </c>
      <c r="G351646" t="s">
        <v>290</v>
      </c>
      <c r="K351646" t="s">
        <v>291</v>
      </c>
    </row>
    <row r="351647" spans="3:11" x14ac:dyDescent="0.25">
      <c r="C351647" t="s">
        <v>292</v>
      </c>
      <c r="F351647" t="s">
        <v>290</v>
      </c>
      <c r="G351647" t="s">
        <v>293</v>
      </c>
      <c r="K351647" t="s">
        <v>294</v>
      </c>
    </row>
    <row r="351648" spans="3:11" x14ac:dyDescent="0.25">
      <c r="C351648" t="s">
        <v>295</v>
      </c>
      <c r="F351648" t="s">
        <v>293</v>
      </c>
      <c r="G351648" t="s">
        <v>296</v>
      </c>
    </row>
    <row r="351649" spans="3:7" x14ac:dyDescent="0.25">
      <c r="C351649" t="s">
        <v>297</v>
      </c>
      <c r="F351649" t="s">
        <v>296</v>
      </c>
      <c r="G351649" t="s">
        <v>298</v>
      </c>
    </row>
    <row r="351650" spans="3:7" x14ac:dyDescent="0.25">
      <c r="C351650" t="s">
        <v>299</v>
      </c>
      <c r="F351650" t="s">
        <v>298</v>
      </c>
      <c r="G351650" t="s">
        <v>300</v>
      </c>
    </row>
    <row r="351651" spans="3:7" x14ac:dyDescent="0.25">
      <c r="C351651" t="s">
        <v>301</v>
      </c>
      <c r="F351651" t="s">
        <v>300</v>
      </c>
      <c r="G351651" t="s">
        <v>302</v>
      </c>
    </row>
    <row r="351652" spans="3:7" x14ac:dyDescent="0.25">
      <c r="C351652" t="s">
        <v>303</v>
      </c>
      <c r="F351652" t="s">
        <v>302</v>
      </c>
      <c r="G351652" t="s">
        <v>304</v>
      </c>
    </row>
    <row r="351653" spans="3:7" x14ac:dyDescent="0.25">
      <c r="C351653" t="s">
        <v>305</v>
      </c>
      <c r="F351653" t="s">
        <v>304</v>
      </c>
      <c r="G351653" t="s">
        <v>306</v>
      </c>
    </row>
    <row r="351654" spans="3:7" x14ac:dyDescent="0.25">
      <c r="C351654" t="s">
        <v>307</v>
      </c>
      <c r="F351654" t="s">
        <v>306</v>
      </c>
      <c r="G351654" t="s">
        <v>308</v>
      </c>
    </row>
    <row r="351655" spans="3:7" x14ac:dyDescent="0.25">
      <c r="C351655" t="s">
        <v>309</v>
      </c>
      <c r="F351655" t="s">
        <v>308</v>
      </c>
      <c r="G351655" t="s">
        <v>310</v>
      </c>
    </row>
    <row r="351656" spans="3:7" x14ac:dyDescent="0.25">
      <c r="C351656" t="s">
        <v>311</v>
      </c>
      <c r="F351656" t="s">
        <v>310</v>
      </c>
      <c r="G351656" t="s">
        <v>312</v>
      </c>
    </row>
    <row r="351657" spans="3:7" x14ac:dyDescent="0.25">
      <c r="C351657" t="s">
        <v>313</v>
      </c>
      <c r="F351657" t="s">
        <v>312</v>
      </c>
      <c r="G351657" t="s">
        <v>314</v>
      </c>
    </row>
    <row r="351658" spans="3:7" x14ac:dyDescent="0.25">
      <c r="C351658" t="s">
        <v>315</v>
      </c>
      <c r="F351658" t="s">
        <v>314</v>
      </c>
      <c r="G351658" t="s">
        <v>316</v>
      </c>
    </row>
    <row r="351659" spans="3:7" x14ac:dyDescent="0.25">
      <c r="C351659" t="s">
        <v>317</v>
      </c>
      <c r="F351659" t="s">
        <v>316</v>
      </c>
      <c r="G351659" t="s">
        <v>318</v>
      </c>
    </row>
    <row r="351660" spans="3:7" x14ac:dyDescent="0.25">
      <c r="C351660" t="s">
        <v>319</v>
      </c>
      <c r="F351660" t="s">
        <v>320</v>
      </c>
      <c r="G351660" t="s">
        <v>321</v>
      </c>
    </row>
    <row r="351661" spans="3:7" x14ac:dyDescent="0.25">
      <c r="C351661" t="s">
        <v>322</v>
      </c>
      <c r="G351661" t="s">
        <v>323</v>
      </c>
    </row>
    <row r="351662" spans="3:7" x14ac:dyDescent="0.25">
      <c r="C351662" t="s">
        <v>324</v>
      </c>
      <c r="G351662" t="s">
        <v>325</v>
      </c>
    </row>
    <row r="351663" spans="3:7" x14ac:dyDescent="0.25">
      <c r="C351663" t="s">
        <v>326</v>
      </c>
      <c r="G351663" t="s">
        <v>327</v>
      </c>
    </row>
    <row r="351664" spans="3:7" x14ac:dyDescent="0.25">
      <c r="C351664" t="s">
        <v>328</v>
      </c>
      <c r="G351664" t="s">
        <v>329</v>
      </c>
    </row>
    <row r="351665" spans="3:7" x14ac:dyDescent="0.25">
      <c r="C351665" t="s">
        <v>330</v>
      </c>
      <c r="G351665" t="s">
        <v>331</v>
      </c>
    </row>
    <row r="351666" spans="3:7" x14ac:dyDescent="0.25">
      <c r="C351666" t="s">
        <v>332</v>
      </c>
      <c r="G351666" t="s">
        <v>333</v>
      </c>
    </row>
    <row r="351667" spans="3:7" x14ac:dyDescent="0.25">
      <c r="C351667" t="s">
        <v>334</v>
      </c>
      <c r="G351667" t="s">
        <v>335</v>
      </c>
    </row>
    <row r="351668" spans="3:7" x14ac:dyDescent="0.25">
      <c r="C351668" t="s">
        <v>336</v>
      </c>
      <c r="G351668" t="s">
        <v>337</v>
      </c>
    </row>
    <row r="351669" spans="3:7" x14ac:dyDescent="0.25">
      <c r="C351669" t="s">
        <v>338</v>
      </c>
      <c r="G351669" t="s">
        <v>339</v>
      </c>
    </row>
    <row r="351670" spans="3:7" x14ac:dyDescent="0.25">
      <c r="C351670" t="s">
        <v>340</v>
      </c>
      <c r="G351670" t="s">
        <v>341</v>
      </c>
    </row>
    <row r="351671" spans="3:7" x14ac:dyDescent="0.25">
      <c r="C351671" t="s">
        <v>342</v>
      </c>
      <c r="G351671" t="s">
        <v>343</v>
      </c>
    </row>
    <row r="351672" spans="3:7" x14ac:dyDescent="0.25">
      <c r="C351672" t="s">
        <v>344</v>
      </c>
      <c r="G351672" t="s">
        <v>345</v>
      </c>
    </row>
    <row r="351673" spans="3:7" x14ac:dyDescent="0.25">
      <c r="C351673" t="s">
        <v>346</v>
      </c>
      <c r="G351673" t="s">
        <v>347</v>
      </c>
    </row>
    <row r="351674" spans="3:7" x14ac:dyDescent="0.25">
      <c r="C351674" t="s">
        <v>348</v>
      </c>
      <c r="G351674" t="s">
        <v>349</v>
      </c>
    </row>
    <row r="351675" spans="3:7" x14ac:dyDescent="0.25">
      <c r="C351675" t="s">
        <v>350</v>
      </c>
      <c r="G351675" t="s">
        <v>351</v>
      </c>
    </row>
    <row r="351676" spans="3:7" x14ac:dyDescent="0.25">
      <c r="C351676" t="s">
        <v>352</v>
      </c>
      <c r="G351676" t="s">
        <v>353</v>
      </c>
    </row>
    <row r="351677" spans="3:7" x14ac:dyDescent="0.25">
      <c r="G351677" t="s">
        <v>354</v>
      </c>
    </row>
    <row r="351678" spans="3:7" x14ac:dyDescent="0.25">
      <c r="G351678" t="s">
        <v>355</v>
      </c>
    </row>
    <row r="351679" spans="3:7" x14ac:dyDescent="0.25">
      <c r="G351679" t="s">
        <v>356</v>
      </c>
    </row>
    <row r="351680" spans="3:7" x14ac:dyDescent="0.25">
      <c r="G351680" t="s">
        <v>357</v>
      </c>
    </row>
    <row r="351681" spans="7:7" x14ac:dyDescent="0.25">
      <c r="G351681" t="s">
        <v>358</v>
      </c>
    </row>
    <row r="351682" spans="7:7" x14ac:dyDescent="0.25">
      <c r="G351682" t="s">
        <v>359</v>
      </c>
    </row>
    <row r="351683" spans="7:7" x14ac:dyDescent="0.25">
      <c r="G351683" t="s">
        <v>360</v>
      </c>
    </row>
    <row r="351684" spans="7:7" x14ac:dyDescent="0.25">
      <c r="G351684" t="s">
        <v>361</v>
      </c>
    </row>
    <row r="351685" spans="7:7" x14ac:dyDescent="0.25">
      <c r="G351685" t="s">
        <v>362</v>
      </c>
    </row>
    <row r="351686" spans="7:7" x14ac:dyDescent="0.25">
      <c r="G351686" t="s">
        <v>363</v>
      </c>
    </row>
    <row r="351687" spans="7:7" x14ac:dyDescent="0.25">
      <c r="G351687" t="s">
        <v>364</v>
      </c>
    </row>
    <row r="351688" spans="7:7" x14ac:dyDescent="0.25">
      <c r="G351688" t="s">
        <v>365</v>
      </c>
    </row>
    <row r="351689" spans="7:7" x14ac:dyDescent="0.25">
      <c r="G351689" t="s">
        <v>366</v>
      </c>
    </row>
    <row r="351690" spans="7:7" x14ac:dyDescent="0.25">
      <c r="G351690" t="s">
        <v>367</v>
      </c>
    </row>
    <row r="351691" spans="7:7" x14ac:dyDescent="0.25">
      <c r="G351691" t="s">
        <v>368</v>
      </c>
    </row>
    <row r="351692" spans="7:7" x14ac:dyDescent="0.25">
      <c r="G351692" t="s">
        <v>369</v>
      </c>
    </row>
    <row r="351693" spans="7:7" x14ac:dyDescent="0.25">
      <c r="G351693" t="s">
        <v>370</v>
      </c>
    </row>
    <row r="351694" spans="7:7" x14ac:dyDescent="0.25">
      <c r="G351694" t="s">
        <v>371</v>
      </c>
    </row>
    <row r="351695" spans="7:7" x14ac:dyDescent="0.25">
      <c r="G351695" t="s">
        <v>372</v>
      </c>
    </row>
    <row r="351696" spans="7:7" x14ac:dyDescent="0.25">
      <c r="G351696" t="s">
        <v>373</v>
      </c>
    </row>
    <row r="351697" spans="7:7" x14ac:dyDescent="0.25">
      <c r="G351697" t="s">
        <v>374</v>
      </c>
    </row>
    <row r="351698" spans="7:7" x14ac:dyDescent="0.25">
      <c r="G351698" t="s">
        <v>375</v>
      </c>
    </row>
    <row r="351699" spans="7:7" x14ac:dyDescent="0.25">
      <c r="G351699" t="s">
        <v>376</v>
      </c>
    </row>
    <row r="351700" spans="7:7" x14ac:dyDescent="0.25">
      <c r="G351700" t="s">
        <v>377</v>
      </c>
    </row>
    <row r="351701" spans="7:7" x14ac:dyDescent="0.25">
      <c r="G351701" t="s">
        <v>378</v>
      </c>
    </row>
    <row r="351702" spans="7:7" x14ac:dyDescent="0.25">
      <c r="G351702" t="s">
        <v>379</v>
      </c>
    </row>
    <row r="351703" spans="7:7" x14ac:dyDescent="0.25">
      <c r="G351703" t="s">
        <v>380</v>
      </c>
    </row>
    <row r="351704" spans="7:7" x14ac:dyDescent="0.25">
      <c r="G351704" t="s">
        <v>381</v>
      </c>
    </row>
    <row r="351705" spans="7:7" x14ac:dyDescent="0.25">
      <c r="G351705" t="s">
        <v>382</v>
      </c>
    </row>
    <row r="351706" spans="7:7" x14ac:dyDescent="0.25">
      <c r="G351706" t="s">
        <v>383</v>
      </c>
    </row>
    <row r="351707" spans="7:7" x14ac:dyDescent="0.25">
      <c r="G351707" t="s">
        <v>384</v>
      </c>
    </row>
    <row r="351708" spans="7:7" x14ac:dyDescent="0.25">
      <c r="G351708" t="s">
        <v>385</v>
      </c>
    </row>
    <row r="351709" spans="7:7" x14ac:dyDescent="0.25">
      <c r="G351709" t="s">
        <v>386</v>
      </c>
    </row>
    <row r="351710" spans="7:7" x14ac:dyDescent="0.25">
      <c r="G351710" t="s">
        <v>387</v>
      </c>
    </row>
    <row r="351711" spans="7:7" x14ac:dyDescent="0.25">
      <c r="G351711" t="s">
        <v>388</v>
      </c>
    </row>
    <row r="351712" spans="7:7" x14ac:dyDescent="0.25">
      <c r="G351712" t="s">
        <v>389</v>
      </c>
    </row>
    <row r="351713" spans="7:7" x14ac:dyDescent="0.25">
      <c r="G351713" t="s">
        <v>390</v>
      </c>
    </row>
    <row r="351714" spans="7:7" x14ac:dyDescent="0.25">
      <c r="G351714" t="s">
        <v>391</v>
      </c>
    </row>
    <row r="351715" spans="7:7" x14ac:dyDescent="0.25">
      <c r="G351715" t="s">
        <v>392</v>
      </c>
    </row>
    <row r="351716" spans="7:7" x14ac:dyDescent="0.25">
      <c r="G351716" t="s">
        <v>393</v>
      </c>
    </row>
    <row r="351717" spans="7:7" x14ac:dyDescent="0.25">
      <c r="G351717" t="s">
        <v>394</v>
      </c>
    </row>
    <row r="351718" spans="7:7" x14ac:dyDescent="0.25">
      <c r="G351718" t="s">
        <v>395</v>
      </c>
    </row>
    <row r="351719" spans="7:7" x14ac:dyDescent="0.25">
      <c r="G351719" t="s">
        <v>396</v>
      </c>
    </row>
    <row r="351720" spans="7:7" x14ac:dyDescent="0.25">
      <c r="G351720" t="s">
        <v>397</v>
      </c>
    </row>
    <row r="351721" spans="7:7" x14ac:dyDescent="0.25">
      <c r="G351721" t="s">
        <v>398</v>
      </c>
    </row>
    <row r="351722" spans="7:7" x14ac:dyDescent="0.25">
      <c r="G351722" t="s">
        <v>399</v>
      </c>
    </row>
    <row r="351723" spans="7:7" x14ac:dyDescent="0.25">
      <c r="G351723" t="s">
        <v>400</v>
      </c>
    </row>
    <row r="351724" spans="7:7" x14ac:dyDescent="0.25">
      <c r="G351724" t="s">
        <v>401</v>
      </c>
    </row>
    <row r="351725" spans="7:7" x14ac:dyDescent="0.25">
      <c r="G351725" t="s">
        <v>402</v>
      </c>
    </row>
    <row r="351726" spans="7:7" x14ac:dyDescent="0.25">
      <c r="G351726" t="s">
        <v>403</v>
      </c>
    </row>
    <row r="351727" spans="7:7" x14ac:dyDescent="0.25">
      <c r="G351727" t="s">
        <v>404</v>
      </c>
    </row>
    <row r="351728" spans="7:7" x14ac:dyDescent="0.25">
      <c r="G351728" t="s">
        <v>405</v>
      </c>
    </row>
    <row r="351729" spans="7:7" x14ac:dyDescent="0.25">
      <c r="G351729" t="s">
        <v>406</v>
      </c>
    </row>
    <row r="351730" spans="7:7" x14ac:dyDescent="0.25">
      <c r="G351730" t="s">
        <v>407</v>
      </c>
    </row>
    <row r="351731" spans="7:7" x14ac:dyDescent="0.25">
      <c r="G351731" t="s">
        <v>408</v>
      </c>
    </row>
    <row r="351732" spans="7:7" x14ac:dyDescent="0.25">
      <c r="G351732" t="s">
        <v>409</v>
      </c>
    </row>
    <row r="351733" spans="7:7" x14ac:dyDescent="0.25">
      <c r="G351733" t="s">
        <v>410</v>
      </c>
    </row>
    <row r="351734" spans="7:7" x14ac:dyDescent="0.25">
      <c r="G351734" t="s">
        <v>411</v>
      </c>
    </row>
    <row r="351735" spans="7:7" x14ac:dyDescent="0.25">
      <c r="G351735" t="s">
        <v>412</v>
      </c>
    </row>
    <row r="351736" spans="7:7" x14ac:dyDescent="0.25">
      <c r="G351736" t="s">
        <v>413</v>
      </c>
    </row>
    <row r="351737" spans="7:7" x14ac:dyDescent="0.25">
      <c r="G351737" t="s">
        <v>414</v>
      </c>
    </row>
    <row r="351738" spans="7:7" x14ac:dyDescent="0.25">
      <c r="G351738" t="s">
        <v>415</v>
      </c>
    </row>
    <row r="351739" spans="7:7" x14ac:dyDescent="0.25">
      <c r="G351739" t="s">
        <v>416</v>
      </c>
    </row>
    <row r="351740" spans="7:7" x14ac:dyDescent="0.25">
      <c r="G351740" t="s">
        <v>417</v>
      </c>
    </row>
    <row r="351741" spans="7:7" x14ac:dyDescent="0.25">
      <c r="G351741" t="s">
        <v>418</v>
      </c>
    </row>
    <row r="351742" spans="7:7" x14ac:dyDescent="0.25">
      <c r="G351742" t="s">
        <v>419</v>
      </c>
    </row>
    <row r="351743" spans="7:7" x14ac:dyDescent="0.25">
      <c r="G351743" t="s">
        <v>420</v>
      </c>
    </row>
    <row r="351744" spans="7:7" x14ac:dyDescent="0.25">
      <c r="G351744" t="s">
        <v>421</v>
      </c>
    </row>
    <row r="351745" spans="7:7" x14ac:dyDescent="0.25">
      <c r="G351745" t="s">
        <v>422</v>
      </c>
    </row>
    <row r="351746" spans="7:7" x14ac:dyDescent="0.25">
      <c r="G351746" t="s">
        <v>423</v>
      </c>
    </row>
    <row r="351747" spans="7:7" x14ac:dyDescent="0.25">
      <c r="G351747" t="s">
        <v>424</v>
      </c>
    </row>
    <row r="351748" spans="7:7" x14ac:dyDescent="0.25">
      <c r="G351748" t="s">
        <v>425</v>
      </c>
    </row>
    <row r="351749" spans="7:7" x14ac:dyDescent="0.25">
      <c r="G351749" t="s">
        <v>426</v>
      </c>
    </row>
    <row r="351750" spans="7:7" x14ac:dyDescent="0.25">
      <c r="G351750" t="s">
        <v>427</v>
      </c>
    </row>
    <row r="351751" spans="7:7" x14ac:dyDescent="0.25">
      <c r="G351751" t="s">
        <v>428</v>
      </c>
    </row>
    <row r="351752" spans="7:7" x14ac:dyDescent="0.25">
      <c r="G351752" t="s">
        <v>429</v>
      </c>
    </row>
    <row r="351753" spans="7:7" x14ac:dyDescent="0.25">
      <c r="G351753" t="s">
        <v>430</v>
      </c>
    </row>
    <row r="351754" spans="7:7" x14ac:dyDescent="0.25">
      <c r="G351754" t="s">
        <v>431</v>
      </c>
    </row>
    <row r="351755" spans="7:7" x14ac:dyDescent="0.25">
      <c r="G351755" t="s">
        <v>432</v>
      </c>
    </row>
    <row r="351756" spans="7:7" x14ac:dyDescent="0.25">
      <c r="G351756" t="s">
        <v>433</v>
      </c>
    </row>
    <row r="351757" spans="7:7" x14ac:dyDescent="0.25">
      <c r="G351757" t="s">
        <v>434</v>
      </c>
    </row>
    <row r="351758" spans="7:7" x14ac:dyDescent="0.25">
      <c r="G351758" t="s">
        <v>435</v>
      </c>
    </row>
    <row r="351759" spans="7:7" x14ac:dyDescent="0.25">
      <c r="G351759" t="s">
        <v>436</v>
      </c>
    </row>
    <row r="351760" spans="7:7" x14ac:dyDescent="0.25">
      <c r="G351760" t="s">
        <v>437</v>
      </c>
    </row>
    <row r="351761" spans="7:7" x14ac:dyDescent="0.25">
      <c r="G351761" t="s">
        <v>438</v>
      </c>
    </row>
    <row r="351762" spans="7:7" x14ac:dyDescent="0.25">
      <c r="G351762" t="s">
        <v>439</v>
      </c>
    </row>
    <row r="351763" spans="7:7" x14ac:dyDescent="0.25">
      <c r="G351763" t="s">
        <v>440</v>
      </c>
    </row>
    <row r="351764" spans="7:7" x14ac:dyDescent="0.25">
      <c r="G351764" t="s">
        <v>441</v>
      </c>
    </row>
    <row r="351765" spans="7:7" x14ac:dyDescent="0.25">
      <c r="G351765" t="s">
        <v>442</v>
      </c>
    </row>
    <row r="351766" spans="7:7" x14ac:dyDescent="0.25">
      <c r="G351766" t="s">
        <v>443</v>
      </c>
    </row>
    <row r="351767" spans="7:7" x14ac:dyDescent="0.25">
      <c r="G351767" t="s">
        <v>444</v>
      </c>
    </row>
    <row r="351768" spans="7:7" x14ac:dyDescent="0.25">
      <c r="G351768" t="s">
        <v>445</v>
      </c>
    </row>
    <row r="351769" spans="7:7" x14ac:dyDescent="0.25">
      <c r="G351769" t="s">
        <v>446</v>
      </c>
    </row>
    <row r="351770" spans="7:7" x14ac:dyDescent="0.25">
      <c r="G351770" t="s">
        <v>447</v>
      </c>
    </row>
    <row r="351771" spans="7:7" x14ac:dyDescent="0.25">
      <c r="G351771" t="s">
        <v>448</v>
      </c>
    </row>
    <row r="351772" spans="7:7" x14ac:dyDescent="0.25">
      <c r="G351772" t="s">
        <v>449</v>
      </c>
    </row>
    <row r="351773" spans="7:7" x14ac:dyDescent="0.25">
      <c r="G351773" t="s">
        <v>450</v>
      </c>
    </row>
    <row r="351774" spans="7:7" x14ac:dyDescent="0.25">
      <c r="G351774" t="s">
        <v>451</v>
      </c>
    </row>
    <row r="351775" spans="7:7" x14ac:dyDescent="0.25">
      <c r="G351775" t="s">
        <v>452</v>
      </c>
    </row>
    <row r="351776" spans="7:7" x14ac:dyDescent="0.25">
      <c r="G351776" t="s">
        <v>453</v>
      </c>
    </row>
    <row r="351777" spans="7:7" x14ac:dyDescent="0.25">
      <c r="G351777" t="s">
        <v>454</v>
      </c>
    </row>
    <row r="351778" spans="7:7" x14ac:dyDescent="0.25">
      <c r="G351778" t="s">
        <v>455</v>
      </c>
    </row>
    <row r="351779" spans="7:7" x14ac:dyDescent="0.25">
      <c r="G351779" t="s">
        <v>456</v>
      </c>
    </row>
    <row r="351780" spans="7:7" x14ac:dyDescent="0.25">
      <c r="G351780" t="s">
        <v>457</v>
      </c>
    </row>
    <row r="351781" spans="7:7" x14ac:dyDescent="0.25">
      <c r="G351781" t="s">
        <v>458</v>
      </c>
    </row>
    <row r="351782" spans="7:7" x14ac:dyDescent="0.25">
      <c r="G351782" t="s">
        <v>459</v>
      </c>
    </row>
    <row r="351783" spans="7:7" x14ac:dyDescent="0.25">
      <c r="G351783" t="s">
        <v>460</v>
      </c>
    </row>
    <row r="351784" spans="7:7" x14ac:dyDescent="0.25">
      <c r="G351784" t="s">
        <v>461</v>
      </c>
    </row>
    <row r="351785" spans="7:7" x14ac:dyDescent="0.25">
      <c r="G351785" t="s">
        <v>462</v>
      </c>
    </row>
    <row r="351786" spans="7:7" x14ac:dyDescent="0.25">
      <c r="G351786" t="s">
        <v>463</v>
      </c>
    </row>
    <row r="351787" spans="7:7" x14ac:dyDescent="0.25">
      <c r="G351787" t="s">
        <v>464</v>
      </c>
    </row>
    <row r="351788" spans="7:7" x14ac:dyDescent="0.25">
      <c r="G351788" t="s">
        <v>465</v>
      </c>
    </row>
    <row r="351789" spans="7:7" x14ac:dyDescent="0.25">
      <c r="G351789" t="s">
        <v>466</v>
      </c>
    </row>
    <row r="351790" spans="7:7" x14ac:dyDescent="0.25">
      <c r="G351790" t="s">
        <v>467</v>
      </c>
    </row>
    <row r="351791" spans="7:7" x14ac:dyDescent="0.25">
      <c r="G351791" t="s">
        <v>468</v>
      </c>
    </row>
    <row r="351792" spans="7:7" x14ac:dyDescent="0.25">
      <c r="G351792" t="s">
        <v>469</v>
      </c>
    </row>
    <row r="351793" spans="7:7" x14ac:dyDescent="0.25">
      <c r="G351793" t="s">
        <v>470</v>
      </c>
    </row>
    <row r="351794" spans="7:7" x14ac:dyDescent="0.25">
      <c r="G351794" t="s">
        <v>471</v>
      </c>
    </row>
    <row r="351795" spans="7:7" x14ac:dyDescent="0.25">
      <c r="G351795" t="s">
        <v>472</v>
      </c>
    </row>
    <row r="351796" spans="7:7" x14ac:dyDescent="0.25">
      <c r="G351796" t="s">
        <v>473</v>
      </c>
    </row>
    <row r="351797" spans="7:7" x14ac:dyDescent="0.25">
      <c r="G351797" t="s">
        <v>474</v>
      </c>
    </row>
    <row r="351798" spans="7:7" x14ac:dyDescent="0.25">
      <c r="G351798" t="s">
        <v>475</v>
      </c>
    </row>
    <row r="351799" spans="7:7" x14ac:dyDescent="0.25">
      <c r="G351799" t="s">
        <v>476</v>
      </c>
    </row>
    <row r="351800" spans="7:7" x14ac:dyDescent="0.25">
      <c r="G351800" t="s">
        <v>477</v>
      </c>
    </row>
    <row r="351801" spans="7:7" x14ac:dyDescent="0.25">
      <c r="G351801" t="s">
        <v>478</v>
      </c>
    </row>
    <row r="351802" spans="7:7" x14ac:dyDescent="0.25">
      <c r="G351802" t="s">
        <v>479</v>
      </c>
    </row>
    <row r="351803" spans="7:7" x14ac:dyDescent="0.25">
      <c r="G351803" t="s">
        <v>480</v>
      </c>
    </row>
    <row r="351804" spans="7:7" x14ac:dyDescent="0.25">
      <c r="G351804" t="s">
        <v>481</v>
      </c>
    </row>
    <row r="351805" spans="7:7" x14ac:dyDescent="0.25">
      <c r="G351805" t="s">
        <v>482</v>
      </c>
    </row>
    <row r="351806" spans="7:7" x14ac:dyDescent="0.25">
      <c r="G351806" t="s">
        <v>483</v>
      </c>
    </row>
    <row r="351807" spans="7:7" x14ac:dyDescent="0.25">
      <c r="G351807" t="s">
        <v>484</v>
      </c>
    </row>
    <row r="351808" spans="7:7" x14ac:dyDescent="0.25">
      <c r="G351808" t="s">
        <v>485</v>
      </c>
    </row>
    <row r="351809" spans="7:7" x14ac:dyDescent="0.25">
      <c r="G351809" t="s">
        <v>486</v>
      </c>
    </row>
    <row r="351810" spans="7:7" x14ac:dyDescent="0.25">
      <c r="G351810" t="s">
        <v>487</v>
      </c>
    </row>
    <row r="351811" spans="7:7" x14ac:dyDescent="0.25">
      <c r="G351811" t="s">
        <v>488</v>
      </c>
    </row>
    <row r="351812" spans="7:7" x14ac:dyDescent="0.25">
      <c r="G351812" t="s">
        <v>489</v>
      </c>
    </row>
    <row r="351813" spans="7:7" x14ac:dyDescent="0.25">
      <c r="G351813" t="s">
        <v>490</v>
      </c>
    </row>
    <row r="351814" spans="7:7" x14ac:dyDescent="0.25">
      <c r="G351814" t="s">
        <v>491</v>
      </c>
    </row>
    <row r="351815" spans="7:7" x14ac:dyDescent="0.25">
      <c r="G351815" t="s">
        <v>492</v>
      </c>
    </row>
    <row r="351816" spans="7:7" x14ac:dyDescent="0.25">
      <c r="G351816" t="s">
        <v>493</v>
      </c>
    </row>
    <row r="351817" spans="7:7" x14ac:dyDescent="0.25">
      <c r="G351817" t="s">
        <v>494</v>
      </c>
    </row>
    <row r="351818" spans="7:7" x14ac:dyDescent="0.25">
      <c r="G351818" t="s">
        <v>495</v>
      </c>
    </row>
    <row r="351819" spans="7:7" x14ac:dyDescent="0.25">
      <c r="G351819" t="s">
        <v>496</v>
      </c>
    </row>
    <row r="351820" spans="7:7" x14ac:dyDescent="0.25">
      <c r="G351820" t="s">
        <v>497</v>
      </c>
    </row>
    <row r="351821" spans="7:7" x14ac:dyDescent="0.25">
      <c r="G351821" t="s">
        <v>498</v>
      </c>
    </row>
    <row r="351822" spans="7:7" x14ac:dyDescent="0.25">
      <c r="G351822" t="s">
        <v>499</v>
      </c>
    </row>
    <row r="351823" spans="7:7" x14ac:dyDescent="0.25">
      <c r="G351823" t="s">
        <v>500</v>
      </c>
    </row>
    <row r="351824" spans="7:7" x14ac:dyDescent="0.25">
      <c r="G351824" t="s">
        <v>501</v>
      </c>
    </row>
    <row r="351825" spans="7:7" x14ac:dyDescent="0.25">
      <c r="G351825" t="s">
        <v>502</v>
      </c>
    </row>
    <row r="351826" spans="7:7" x14ac:dyDescent="0.25">
      <c r="G351826" t="s">
        <v>503</v>
      </c>
    </row>
    <row r="351827" spans="7:7" x14ac:dyDescent="0.25">
      <c r="G351827" t="s">
        <v>504</v>
      </c>
    </row>
    <row r="351828" spans="7:7" x14ac:dyDescent="0.25">
      <c r="G351828" t="s">
        <v>505</v>
      </c>
    </row>
    <row r="351829" spans="7:7" x14ac:dyDescent="0.25">
      <c r="G351829" t="s">
        <v>506</v>
      </c>
    </row>
    <row r="351830" spans="7:7" x14ac:dyDescent="0.25">
      <c r="G351830" t="s">
        <v>507</v>
      </c>
    </row>
    <row r="351831" spans="7:7" x14ac:dyDescent="0.25">
      <c r="G351831" t="s">
        <v>508</v>
      </c>
    </row>
    <row r="351832" spans="7:7" x14ac:dyDescent="0.25">
      <c r="G351832" t="s">
        <v>509</v>
      </c>
    </row>
    <row r="351833" spans="7:7" x14ac:dyDescent="0.25">
      <c r="G351833" t="s">
        <v>510</v>
      </c>
    </row>
    <row r="351834" spans="7:7" x14ac:dyDescent="0.25">
      <c r="G351834" t="s">
        <v>511</v>
      </c>
    </row>
    <row r="351835" spans="7:7" x14ac:dyDescent="0.25">
      <c r="G351835" t="s">
        <v>512</v>
      </c>
    </row>
    <row r="351836" spans="7:7" x14ac:dyDescent="0.25">
      <c r="G351836" t="s">
        <v>513</v>
      </c>
    </row>
    <row r="351837" spans="7:7" x14ac:dyDescent="0.25">
      <c r="G351837" t="s">
        <v>514</v>
      </c>
    </row>
    <row r="351838" spans="7:7" x14ac:dyDescent="0.25">
      <c r="G351838" t="s">
        <v>515</v>
      </c>
    </row>
    <row r="351839" spans="7:7" x14ac:dyDescent="0.25">
      <c r="G351839" t="s">
        <v>516</v>
      </c>
    </row>
    <row r="351840" spans="7:7" x14ac:dyDescent="0.25">
      <c r="G351840" t="s">
        <v>517</v>
      </c>
    </row>
    <row r="351841" spans="7:7" x14ac:dyDescent="0.25">
      <c r="G351841" t="s">
        <v>518</v>
      </c>
    </row>
    <row r="351842" spans="7:7" x14ac:dyDescent="0.25">
      <c r="G351842" t="s">
        <v>519</v>
      </c>
    </row>
    <row r="351843" spans="7:7" x14ac:dyDescent="0.25">
      <c r="G351843" t="s">
        <v>520</v>
      </c>
    </row>
    <row r="351844" spans="7:7" x14ac:dyDescent="0.25">
      <c r="G351844" t="s">
        <v>521</v>
      </c>
    </row>
    <row r="351845" spans="7:7" x14ac:dyDescent="0.25">
      <c r="G351845" t="s">
        <v>522</v>
      </c>
    </row>
    <row r="351846" spans="7:7" x14ac:dyDescent="0.25">
      <c r="G351846" t="s">
        <v>523</v>
      </c>
    </row>
    <row r="351847" spans="7:7" x14ac:dyDescent="0.25">
      <c r="G351847" t="s">
        <v>524</v>
      </c>
    </row>
    <row r="351848" spans="7:7" x14ac:dyDescent="0.25">
      <c r="G351848" t="s">
        <v>525</v>
      </c>
    </row>
    <row r="351849" spans="7:7" x14ac:dyDescent="0.25">
      <c r="G351849" t="s">
        <v>526</v>
      </c>
    </row>
    <row r="351850" spans="7:7" x14ac:dyDescent="0.25">
      <c r="G351850" t="s">
        <v>527</v>
      </c>
    </row>
    <row r="351851" spans="7:7" x14ac:dyDescent="0.25">
      <c r="G351851" t="s">
        <v>528</v>
      </c>
    </row>
    <row r="351852" spans="7:7" x14ac:dyDescent="0.25">
      <c r="G351852" t="s">
        <v>529</v>
      </c>
    </row>
    <row r="351853" spans="7:7" x14ac:dyDescent="0.25">
      <c r="G351853" t="s">
        <v>530</v>
      </c>
    </row>
    <row r="351854" spans="7:7" x14ac:dyDescent="0.25">
      <c r="G351854" t="s">
        <v>531</v>
      </c>
    </row>
    <row r="351855" spans="7:7" x14ac:dyDescent="0.25">
      <c r="G351855" t="s">
        <v>532</v>
      </c>
    </row>
    <row r="351856" spans="7:7" x14ac:dyDescent="0.25">
      <c r="G351856" t="s">
        <v>533</v>
      </c>
    </row>
    <row r="351857" spans="7:7" x14ac:dyDescent="0.25">
      <c r="G351857" t="s">
        <v>534</v>
      </c>
    </row>
    <row r="351858" spans="7:7" x14ac:dyDescent="0.25">
      <c r="G351858" t="s">
        <v>535</v>
      </c>
    </row>
    <row r="351859" spans="7:7" x14ac:dyDescent="0.25">
      <c r="G351859" t="s">
        <v>536</v>
      </c>
    </row>
    <row r="351860" spans="7:7" x14ac:dyDescent="0.25">
      <c r="G351860" t="s">
        <v>537</v>
      </c>
    </row>
    <row r="351861" spans="7:7" x14ac:dyDescent="0.25">
      <c r="G351861" t="s">
        <v>538</v>
      </c>
    </row>
    <row r="351862" spans="7:7" x14ac:dyDescent="0.25">
      <c r="G351862" t="s">
        <v>539</v>
      </c>
    </row>
    <row r="351863" spans="7:7" x14ac:dyDescent="0.25">
      <c r="G351863" t="s">
        <v>540</v>
      </c>
    </row>
    <row r="351864" spans="7:7" x14ac:dyDescent="0.25">
      <c r="G351864" t="s">
        <v>541</v>
      </c>
    </row>
    <row r="351865" spans="7:7" x14ac:dyDescent="0.25">
      <c r="G351865" t="s">
        <v>542</v>
      </c>
    </row>
    <row r="351866" spans="7:7" x14ac:dyDescent="0.25">
      <c r="G351866" t="s">
        <v>543</v>
      </c>
    </row>
    <row r="351867" spans="7:7" x14ac:dyDescent="0.25">
      <c r="G351867" t="s">
        <v>544</v>
      </c>
    </row>
    <row r="351868" spans="7:7" x14ac:dyDescent="0.25">
      <c r="G351868" t="s">
        <v>545</v>
      </c>
    </row>
    <row r="351869" spans="7:7" x14ac:dyDescent="0.25">
      <c r="G351869" t="s">
        <v>546</v>
      </c>
    </row>
    <row r="351870" spans="7:7" x14ac:dyDescent="0.25">
      <c r="G351870" t="s">
        <v>547</v>
      </c>
    </row>
    <row r="351871" spans="7:7" x14ac:dyDescent="0.25">
      <c r="G351871" t="s">
        <v>548</v>
      </c>
    </row>
    <row r="351872" spans="7:7" x14ac:dyDescent="0.25">
      <c r="G351872" t="s">
        <v>549</v>
      </c>
    </row>
    <row r="351873" spans="7:7" x14ac:dyDescent="0.25">
      <c r="G351873" t="s">
        <v>550</v>
      </c>
    </row>
    <row r="351874" spans="7:7" x14ac:dyDescent="0.25">
      <c r="G351874" t="s">
        <v>551</v>
      </c>
    </row>
    <row r="351875" spans="7:7" x14ac:dyDescent="0.25">
      <c r="G351875" t="s">
        <v>552</v>
      </c>
    </row>
    <row r="351876" spans="7:7" x14ac:dyDescent="0.25">
      <c r="G351876" t="s">
        <v>553</v>
      </c>
    </row>
    <row r="351877" spans="7:7" x14ac:dyDescent="0.25">
      <c r="G351877" t="s">
        <v>554</v>
      </c>
    </row>
    <row r="351878" spans="7:7" x14ac:dyDescent="0.25">
      <c r="G351878" t="s">
        <v>555</v>
      </c>
    </row>
    <row r="351879" spans="7:7" x14ac:dyDescent="0.25">
      <c r="G351879" t="s">
        <v>556</v>
      </c>
    </row>
    <row r="351880" spans="7:7" x14ac:dyDescent="0.25">
      <c r="G351880" t="s">
        <v>557</v>
      </c>
    </row>
    <row r="351881" spans="7:7" x14ac:dyDescent="0.25">
      <c r="G351881" t="s">
        <v>558</v>
      </c>
    </row>
    <row r="351882" spans="7:7" x14ac:dyDescent="0.25">
      <c r="G351882" t="s">
        <v>559</v>
      </c>
    </row>
    <row r="351883" spans="7:7" x14ac:dyDescent="0.25">
      <c r="G351883" t="s">
        <v>560</v>
      </c>
    </row>
    <row r="351884" spans="7:7" x14ac:dyDescent="0.25">
      <c r="G351884" t="s">
        <v>561</v>
      </c>
    </row>
    <row r="351885" spans="7:7" x14ac:dyDescent="0.25">
      <c r="G351885" t="s">
        <v>562</v>
      </c>
    </row>
    <row r="351886" spans="7:7" x14ac:dyDescent="0.25">
      <c r="G351886" t="s">
        <v>563</v>
      </c>
    </row>
    <row r="351887" spans="7:7" x14ac:dyDescent="0.25">
      <c r="G351887" t="s">
        <v>564</v>
      </c>
    </row>
    <row r="351888" spans="7:7" x14ac:dyDescent="0.25">
      <c r="G351888" t="s">
        <v>565</v>
      </c>
    </row>
    <row r="351889" spans="7:7" x14ac:dyDescent="0.25">
      <c r="G351889" t="s">
        <v>566</v>
      </c>
    </row>
    <row r="351890" spans="7:7" x14ac:dyDescent="0.25">
      <c r="G351890" t="s">
        <v>567</v>
      </c>
    </row>
    <row r="351891" spans="7:7" x14ac:dyDescent="0.25">
      <c r="G351891" t="s">
        <v>568</v>
      </c>
    </row>
    <row r="351892" spans="7:7" x14ac:dyDescent="0.25">
      <c r="G351892" t="s">
        <v>569</v>
      </c>
    </row>
    <row r="351893" spans="7:7" x14ac:dyDescent="0.25">
      <c r="G351893" t="s">
        <v>570</v>
      </c>
    </row>
    <row r="351894" spans="7:7" x14ac:dyDescent="0.25">
      <c r="G351894" t="s">
        <v>571</v>
      </c>
    </row>
    <row r="351895" spans="7:7" x14ac:dyDescent="0.25">
      <c r="G351895" t="s">
        <v>572</v>
      </c>
    </row>
    <row r="351896" spans="7:7" x14ac:dyDescent="0.25">
      <c r="G351896" t="s">
        <v>573</v>
      </c>
    </row>
    <row r="351897" spans="7:7" x14ac:dyDescent="0.25">
      <c r="G351897" t="s">
        <v>574</v>
      </c>
    </row>
    <row r="351898" spans="7:7" x14ac:dyDescent="0.25">
      <c r="G351898" t="s">
        <v>575</v>
      </c>
    </row>
    <row r="351899" spans="7:7" x14ac:dyDescent="0.25">
      <c r="G351899" t="s">
        <v>576</v>
      </c>
    </row>
    <row r="351900" spans="7:7" x14ac:dyDescent="0.25">
      <c r="G351900" t="s">
        <v>577</v>
      </c>
    </row>
    <row r="351901" spans="7:7" x14ac:dyDescent="0.25">
      <c r="G351901" t="s">
        <v>578</v>
      </c>
    </row>
    <row r="351902" spans="7:7" x14ac:dyDescent="0.25">
      <c r="G351902" t="s">
        <v>579</v>
      </c>
    </row>
    <row r="351903" spans="7:7" x14ac:dyDescent="0.25">
      <c r="G351903" t="s">
        <v>580</v>
      </c>
    </row>
    <row r="351904" spans="7:7" x14ac:dyDescent="0.25">
      <c r="G351904" t="s">
        <v>581</v>
      </c>
    </row>
    <row r="351905" spans="7:7" x14ac:dyDescent="0.25">
      <c r="G351905" t="s">
        <v>582</v>
      </c>
    </row>
    <row r="351906" spans="7:7" x14ac:dyDescent="0.25">
      <c r="G351906" t="s">
        <v>583</v>
      </c>
    </row>
    <row r="351907" spans="7:7" x14ac:dyDescent="0.25">
      <c r="G351907" t="s">
        <v>584</v>
      </c>
    </row>
    <row r="351908" spans="7:7" x14ac:dyDescent="0.25">
      <c r="G351908" t="s">
        <v>585</v>
      </c>
    </row>
    <row r="351909" spans="7:7" x14ac:dyDescent="0.25">
      <c r="G351909" t="s">
        <v>586</v>
      </c>
    </row>
    <row r="351910" spans="7:7" x14ac:dyDescent="0.25">
      <c r="G351910" t="s">
        <v>587</v>
      </c>
    </row>
    <row r="351911" spans="7:7" x14ac:dyDescent="0.25">
      <c r="G351911" t="s">
        <v>588</v>
      </c>
    </row>
    <row r="351912" spans="7:7" x14ac:dyDescent="0.25">
      <c r="G351912" t="s">
        <v>589</v>
      </c>
    </row>
    <row r="351913" spans="7:7" x14ac:dyDescent="0.25">
      <c r="G351913" t="s">
        <v>590</v>
      </c>
    </row>
    <row r="351914" spans="7:7" x14ac:dyDescent="0.25">
      <c r="G351914" t="s">
        <v>591</v>
      </c>
    </row>
    <row r="351915" spans="7:7" x14ac:dyDescent="0.25">
      <c r="G351915" t="s">
        <v>592</v>
      </c>
    </row>
    <row r="351916" spans="7:7" x14ac:dyDescent="0.25">
      <c r="G351916" t="s">
        <v>593</v>
      </c>
    </row>
    <row r="351917" spans="7:7" x14ac:dyDescent="0.25">
      <c r="G351917" t="s">
        <v>594</v>
      </c>
    </row>
    <row r="351918" spans="7:7" x14ac:dyDescent="0.25">
      <c r="G351918" t="s">
        <v>595</v>
      </c>
    </row>
    <row r="351919" spans="7:7" x14ac:dyDescent="0.25">
      <c r="G351919" t="s">
        <v>596</v>
      </c>
    </row>
    <row r="351920" spans="7:7" x14ac:dyDescent="0.25">
      <c r="G351920" t="s">
        <v>597</v>
      </c>
    </row>
    <row r="351921" spans="7:7" x14ac:dyDescent="0.25">
      <c r="G351921" t="s">
        <v>598</v>
      </c>
    </row>
    <row r="351922" spans="7:7" x14ac:dyDescent="0.25">
      <c r="G351922" t="s">
        <v>599</v>
      </c>
    </row>
    <row r="351923" spans="7:7" x14ac:dyDescent="0.25">
      <c r="G351923" t="s">
        <v>600</v>
      </c>
    </row>
    <row r="351924" spans="7:7" x14ac:dyDescent="0.25">
      <c r="G351924" t="s">
        <v>601</v>
      </c>
    </row>
    <row r="351925" spans="7:7" x14ac:dyDescent="0.25">
      <c r="G351925" t="s">
        <v>602</v>
      </c>
    </row>
    <row r="351926" spans="7:7" x14ac:dyDescent="0.25">
      <c r="G351926" t="s">
        <v>603</v>
      </c>
    </row>
    <row r="351927" spans="7:7" x14ac:dyDescent="0.25">
      <c r="G351927" t="s">
        <v>604</v>
      </c>
    </row>
    <row r="351928" spans="7:7" x14ac:dyDescent="0.25">
      <c r="G351928" t="s">
        <v>605</v>
      </c>
    </row>
    <row r="351929" spans="7:7" x14ac:dyDescent="0.25">
      <c r="G351929" t="s">
        <v>606</v>
      </c>
    </row>
    <row r="351930" spans="7:7" x14ac:dyDescent="0.25">
      <c r="G351930" t="s">
        <v>607</v>
      </c>
    </row>
    <row r="351931" spans="7:7" x14ac:dyDescent="0.25">
      <c r="G351931" t="s">
        <v>608</v>
      </c>
    </row>
    <row r="351932" spans="7:7" x14ac:dyDescent="0.25">
      <c r="G351932" t="s">
        <v>609</v>
      </c>
    </row>
    <row r="351933" spans="7:7" x14ac:dyDescent="0.25">
      <c r="G351933" t="s">
        <v>610</v>
      </c>
    </row>
    <row r="351934" spans="7:7" x14ac:dyDescent="0.25">
      <c r="G351934" t="s">
        <v>611</v>
      </c>
    </row>
    <row r="351935" spans="7:7" x14ac:dyDescent="0.25">
      <c r="G351935" t="s">
        <v>612</v>
      </c>
    </row>
    <row r="351936" spans="7:7" x14ac:dyDescent="0.25">
      <c r="G351936" t="s">
        <v>613</v>
      </c>
    </row>
    <row r="351937" spans="7:7" x14ac:dyDescent="0.25">
      <c r="G351937" t="s">
        <v>614</v>
      </c>
    </row>
    <row r="351938" spans="7:7" x14ac:dyDescent="0.25">
      <c r="G351938" t="s">
        <v>615</v>
      </c>
    </row>
    <row r="351939" spans="7:7" x14ac:dyDescent="0.25">
      <c r="G351939" t="s">
        <v>616</v>
      </c>
    </row>
    <row r="351940" spans="7:7" x14ac:dyDescent="0.25">
      <c r="G351940" t="s">
        <v>617</v>
      </c>
    </row>
    <row r="351941" spans="7:7" x14ac:dyDescent="0.25">
      <c r="G351941" t="s">
        <v>618</v>
      </c>
    </row>
    <row r="351942" spans="7:7" x14ac:dyDescent="0.25">
      <c r="G351942" t="s">
        <v>619</v>
      </c>
    </row>
    <row r="351943" spans="7:7" x14ac:dyDescent="0.25">
      <c r="G351943" t="s">
        <v>620</v>
      </c>
    </row>
    <row r="351944" spans="7:7" x14ac:dyDescent="0.25">
      <c r="G351944" t="s">
        <v>621</v>
      </c>
    </row>
    <row r="351945" spans="7:7" x14ac:dyDescent="0.25">
      <c r="G351945" t="s">
        <v>622</v>
      </c>
    </row>
    <row r="351946" spans="7:7" x14ac:dyDescent="0.25">
      <c r="G351946" t="s">
        <v>623</v>
      </c>
    </row>
    <row r="351947" spans="7:7" x14ac:dyDescent="0.25">
      <c r="G351947" t="s">
        <v>624</v>
      </c>
    </row>
    <row r="351948" spans="7:7" x14ac:dyDescent="0.25">
      <c r="G351948" t="s">
        <v>625</v>
      </c>
    </row>
    <row r="351949" spans="7:7" x14ac:dyDescent="0.25">
      <c r="G351949" t="s">
        <v>626</v>
      </c>
    </row>
    <row r="351950" spans="7:7" x14ac:dyDescent="0.25">
      <c r="G351950" t="s">
        <v>627</v>
      </c>
    </row>
    <row r="351951" spans="7:7" x14ac:dyDescent="0.25">
      <c r="G351951" t="s">
        <v>628</v>
      </c>
    </row>
    <row r="351952" spans="7:7" x14ac:dyDescent="0.25">
      <c r="G351952" t="s">
        <v>629</v>
      </c>
    </row>
    <row r="351953" spans="7:7" x14ac:dyDescent="0.25">
      <c r="G351953" t="s">
        <v>630</v>
      </c>
    </row>
    <row r="351954" spans="7:7" x14ac:dyDescent="0.25">
      <c r="G351954" t="s">
        <v>631</v>
      </c>
    </row>
    <row r="351955" spans="7:7" x14ac:dyDescent="0.25">
      <c r="G351955" t="s">
        <v>632</v>
      </c>
    </row>
    <row r="351956" spans="7:7" x14ac:dyDescent="0.25">
      <c r="G351956" t="s">
        <v>633</v>
      </c>
    </row>
    <row r="351957" spans="7:7" x14ac:dyDescent="0.25">
      <c r="G351957" t="s">
        <v>634</v>
      </c>
    </row>
    <row r="351958" spans="7:7" x14ac:dyDescent="0.25">
      <c r="G351958" t="s">
        <v>635</v>
      </c>
    </row>
    <row r="351959" spans="7:7" x14ac:dyDescent="0.25">
      <c r="G351959" t="s">
        <v>636</v>
      </c>
    </row>
    <row r="351960" spans="7:7" x14ac:dyDescent="0.25">
      <c r="G351960" t="s">
        <v>637</v>
      </c>
    </row>
    <row r="351961" spans="7:7" x14ac:dyDescent="0.25">
      <c r="G351961" t="s">
        <v>638</v>
      </c>
    </row>
    <row r="351962" spans="7:7" x14ac:dyDescent="0.25">
      <c r="G351962" t="s">
        <v>639</v>
      </c>
    </row>
    <row r="351963" spans="7:7" x14ac:dyDescent="0.25">
      <c r="G351963" t="s">
        <v>640</v>
      </c>
    </row>
    <row r="351964" spans="7:7" x14ac:dyDescent="0.25">
      <c r="G351964" t="s">
        <v>641</v>
      </c>
    </row>
    <row r="351965" spans="7:7" x14ac:dyDescent="0.25">
      <c r="G351965" t="s">
        <v>642</v>
      </c>
    </row>
    <row r="351966" spans="7:7" x14ac:dyDescent="0.25">
      <c r="G351966" t="s">
        <v>643</v>
      </c>
    </row>
    <row r="351967" spans="7:7" x14ac:dyDescent="0.25">
      <c r="G351967" t="s">
        <v>644</v>
      </c>
    </row>
    <row r="351968" spans="7:7" x14ac:dyDescent="0.25">
      <c r="G351968" t="s">
        <v>645</v>
      </c>
    </row>
    <row r="351969" spans="7:7" x14ac:dyDescent="0.25">
      <c r="G351969" t="s">
        <v>646</v>
      </c>
    </row>
    <row r="351970" spans="7:7" x14ac:dyDescent="0.25">
      <c r="G351970" t="s">
        <v>647</v>
      </c>
    </row>
    <row r="351971" spans="7:7" x14ac:dyDescent="0.25">
      <c r="G351971" t="s">
        <v>648</v>
      </c>
    </row>
    <row r="351972" spans="7:7" x14ac:dyDescent="0.25">
      <c r="G351972" t="s">
        <v>649</v>
      </c>
    </row>
    <row r="351973" spans="7:7" x14ac:dyDescent="0.25">
      <c r="G351973" t="s">
        <v>650</v>
      </c>
    </row>
    <row r="351974" spans="7:7" x14ac:dyDescent="0.25">
      <c r="G351974" t="s">
        <v>651</v>
      </c>
    </row>
    <row r="351975" spans="7:7" x14ac:dyDescent="0.25">
      <c r="G351975" t="s">
        <v>652</v>
      </c>
    </row>
    <row r="351976" spans="7:7" x14ac:dyDescent="0.25">
      <c r="G351976" t="s">
        <v>653</v>
      </c>
    </row>
    <row r="351977" spans="7:7" x14ac:dyDescent="0.25">
      <c r="G351977" t="s">
        <v>654</v>
      </c>
    </row>
    <row r="351978" spans="7:7" x14ac:dyDescent="0.25">
      <c r="G351978" t="s">
        <v>655</v>
      </c>
    </row>
    <row r="351979" spans="7:7" x14ac:dyDescent="0.25">
      <c r="G351979" t="s">
        <v>656</v>
      </c>
    </row>
    <row r="351980" spans="7:7" x14ac:dyDescent="0.25">
      <c r="G351980" t="s">
        <v>657</v>
      </c>
    </row>
    <row r="351981" spans="7:7" x14ac:dyDescent="0.25">
      <c r="G351981" t="s">
        <v>658</v>
      </c>
    </row>
    <row r="351982" spans="7:7" x14ac:dyDescent="0.25">
      <c r="G351982" t="s">
        <v>659</v>
      </c>
    </row>
    <row r="351983" spans="7:7" x14ac:dyDescent="0.25">
      <c r="G351983" t="s">
        <v>660</v>
      </c>
    </row>
    <row r="351984" spans="7:7" x14ac:dyDescent="0.25">
      <c r="G351984" t="s">
        <v>661</v>
      </c>
    </row>
    <row r="351985" spans="7:7" x14ac:dyDescent="0.25">
      <c r="G351985" t="s">
        <v>662</v>
      </c>
    </row>
    <row r="351986" spans="7:7" x14ac:dyDescent="0.25">
      <c r="G351986" t="s">
        <v>663</v>
      </c>
    </row>
    <row r="351987" spans="7:7" x14ac:dyDescent="0.25">
      <c r="G351987" t="s">
        <v>664</v>
      </c>
    </row>
    <row r="351988" spans="7:7" x14ac:dyDescent="0.25">
      <c r="G351988" t="s">
        <v>665</v>
      </c>
    </row>
    <row r="351989" spans="7:7" x14ac:dyDescent="0.25">
      <c r="G351989" t="s">
        <v>666</v>
      </c>
    </row>
    <row r="351990" spans="7:7" x14ac:dyDescent="0.25">
      <c r="G351990" t="s">
        <v>667</v>
      </c>
    </row>
    <row r="351991" spans="7:7" x14ac:dyDescent="0.25">
      <c r="G351991" t="s">
        <v>668</v>
      </c>
    </row>
    <row r="351992" spans="7:7" x14ac:dyDescent="0.25">
      <c r="G351992" t="s">
        <v>669</v>
      </c>
    </row>
    <row r="351993" spans="7:7" x14ac:dyDescent="0.25">
      <c r="G351993" t="s">
        <v>670</v>
      </c>
    </row>
    <row r="351994" spans="7:7" x14ac:dyDescent="0.25">
      <c r="G351994" t="s">
        <v>671</v>
      </c>
    </row>
    <row r="351995" spans="7:7" x14ac:dyDescent="0.25">
      <c r="G351995" t="s">
        <v>672</v>
      </c>
    </row>
    <row r="351996" spans="7:7" x14ac:dyDescent="0.25">
      <c r="G351996" t="s">
        <v>673</v>
      </c>
    </row>
    <row r="351997" spans="7:7" x14ac:dyDescent="0.25">
      <c r="G351997" t="s">
        <v>674</v>
      </c>
    </row>
    <row r="351998" spans="7:7" x14ac:dyDescent="0.25">
      <c r="G351998" t="s">
        <v>675</v>
      </c>
    </row>
    <row r="351999" spans="7:7" x14ac:dyDescent="0.25">
      <c r="G351999" t="s">
        <v>676</v>
      </c>
    </row>
    <row r="352000" spans="7:7" x14ac:dyDescent="0.25">
      <c r="G352000" t="s">
        <v>677</v>
      </c>
    </row>
    <row r="352001" spans="7:7" x14ac:dyDescent="0.25">
      <c r="G352001" t="s">
        <v>678</v>
      </c>
    </row>
    <row r="352002" spans="7:7" x14ac:dyDescent="0.25">
      <c r="G352002" t="s">
        <v>679</v>
      </c>
    </row>
    <row r="352003" spans="7:7" x14ac:dyDescent="0.25">
      <c r="G352003" t="s">
        <v>680</v>
      </c>
    </row>
    <row r="352004" spans="7:7" x14ac:dyDescent="0.25">
      <c r="G352004" t="s">
        <v>681</v>
      </c>
    </row>
    <row r="352005" spans="7:7" x14ac:dyDescent="0.25">
      <c r="G352005" t="s">
        <v>682</v>
      </c>
    </row>
    <row r="352006" spans="7:7" x14ac:dyDescent="0.25">
      <c r="G352006" t="s">
        <v>683</v>
      </c>
    </row>
    <row r="352007" spans="7:7" x14ac:dyDescent="0.25">
      <c r="G352007" t="s">
        <v>684</v>
      </c>
    </row>
    <row r="352008" spans="7:7" x14ac:dyDescent="0.25">
      <c r="G352008" t="s">
        <v>685</v>
      </c>
    </row>
    <row r="352009" spans="7:7" x14ac:dyDescent="0.25">
      <c r="G352009" t="s">
        <v>686</v>
      </c>
    </row>
    <row r="352010" spans="7:7" x14ac:dyDescent="0.25">
      <c r="G352010" t="s">
        <v>687</v>
      </c>
    </row>
    <row r="352011" spans="7:7" x14ac:dyDescent="0.25">
      <c r="G352011" t="s">
        <v>688</v>
      </c>
    </row>
    <row r="352012" spans="7:7" x14ac:dyDescent="0.25">
      <c r="G352012" t="s">
        <v>689</v>
      </c>
    </row>
    <row r="352013" spans="7:7" x14ac:dyDescent="0.25">
      <c r="G352013" t="s">
        <v>690</v>
      </c>
    </row>
    <row r="352014" spans="7:7" x14ac:dyDescent="0.25">
      <c r="G352014" t="s">
        <v>691</v>
      </c>
    </row>
    <row r="352015" spans="7:7" x14ac:dyDescent="0.25">
      <c r="G352015" t="s">
        <v>692</v>
      </c>
    </row>
    <row r="352016" spans="7:7" x14ac:dyDescent="0.25">
      <c r="G352016" t="s">
        <v>693</v>
      </c>
    </row>
    <row r="352017" spans="7:7" x14ac:dyDescent="0.25">
      <c r="G352017" t="s">
        <v>694</v>
      </c>
    </row>
    <row r="352018" spans="7:7" x14ac:dyDescent="0.25">
      <c r="G352018" t="s">
        <v>695</v>
      </c>
    </row>
    <row r="352019" spans="7:7" x14ac:dyDescent="0.25">
      <c r="G352019" t="s">
        <v>696</v>
      </c>
    </row>
    <row r="352020" spans="7:7" x14ac:dyDescent="0.25">
      <c r="G352020" t="s">
        <v>697</v>
      </c>
    </row>
    <row r="352021" spans="7:7" x14ac:dyDescent="0.25">
      <c r="G352021" t="s">
        <v>698</v>
      </c>
    </row>
    <row r="352022" spans="7:7" x14ac:dyDescent="0.25">
      <c r="G352022" t="s">
        <v>699</v>
      </c>
    </row>
    <row r="352023" spans="7:7" x14ac:dyDescent="0.25">
      <c r="G352023" t="s">
        <v>700</v>
      </c>
    </row>
    <row r="352024" spans="7:7" x14ac:dyDescent="0.25">
      <c r="G352024" t="s">
        <v>701</v>
      </c>
    </row>
    <row r="352025" spans="7:7" x14ac:dyDescent="0.25">
      <c r="G352025" t="s">
        <v>702</v>
      </c>
    </row>
    <row r="352026" spans="7:7" x14ac:dyDescent="0.25">
      <c r="G352026" t="s">
        <v>703</v>
      </c>
    </row>
    <row r="352027" spans="7:7" x14ac:dyDescent="0.25">
      <c r="G352027" t="s">
        <v>704</v>
      </c>
    </row>
    <row r="352028" spans="7:7" x14ac:dyDescent="0.25">
      <c r="G352028" t="s">
        <v>705</v>
      </c>
    </row>
    <row r="352029" spans="7:7" x14ac:dyDescent="0.25">
      <c r="G352029" t="s">
        <v>706</v>
      </c>
    </row>
    <row r="352030" spans="7:7" x14ac:dyDescent="0.25">
      <c r="G352030" t="s">
        <v>707</v>
      </c>
    </row>
    <row r="352031" spans="7:7" x14ac:dyDescent="0.25">
      <c r="G352031" t="s">
        <v>708</v>
      </c>
    </row>
    <row r="352032" spans="7:7" x14ac:dyDescent="0.25">
      <c r="G352032" t="s">
        <v>709</v>
      </c>
    </row>
    <row r="352033" spans="7:7" x14ac:dyDescent="0.25">
      <c r="G352033" t="s">
        <v>710</v>
      </c>
    </row>
    <row r="352034" spans="7:7" x14ac:dyDescent="0.25">
      <c r="G352034" t="s">
        <v>711</v>
      </c>
    </row>
    <row r="352035" spans="7:7" x14ac:dyDescent="0.25">
      <c r="G352035" t="s">
        <v>712</v>
      </c>
    </row>
    <row r="352036" spans="7:7" x14ac:dyDescent="0.25">
      <c r="G352036" t="s">
        <v>713</v>
      </c>
    </row>
    <row r="352037" spans="7:7" x14ac:dyDescent="0.25">
      <c r="G352037" t="s">
        <v>714</v>
      </c>
    </row>
    <row r="352038" spans="7:7" x14ac:dyDescent="0.25">
      <c r="G352038" t="s">
        <v>715</v>
      </c>
    </row>
    <row r="352039" spans="7:7" x14ac:dyDescent="0.25">
      <c r="G352039" t="s">
        <v>716</v>
      </c>
    </row>
    <row r="352040" spans="7:7" x14ac:dyDescent="0.25">
      <c r="G352040" t="s">
        <v>717</v>
      </c>
    </row>
    <row r="352041" spans="7:7" x14ac:dyDescent="0.25">
      <c r="G352041" t="s">
        <v>718</v>
      </c>
    </row>
    <row r="352042" spans="7:7" x14ac:dyDescent="0.25">
      <c r="G352042" t="s">
        <v>719</v>
      </c>
    </row>
    <row r="352043" spans="7:7" x14ac:dyDescent="0.25">
      <c r="G352043" t="s">
        <v>720</v>
      </c>
    </row>
    <row r="352044" spans="7:7" x14ac:dyDescent="0.25">
      <c r="G352044" t="s">
        <v>721</v>
      </c>
    </row>
    <row r="352045" spans="7:7" x14ac:dyDescent="0.25">
      <c r="G352045" t="s">
        <v>722</v>
      </c>
    </row>
    <row r="352046" spans="7:7" x14ac:dyDescent="0.25">
      <c r="G352046" t="s">
        <v>723</v>
      </c>
    </row>
    <row r="352047" spans="7:7" x14ac:dyDescent="0.25">
      <c r="G352047" t="s">
        <v>724</v>
      </c>
    </row>
    <row r="352048" spans="7:7" x14ac:dyDescent="0.25">
      <c r="G352048" t="s">
        <v>725</v>
      </c>
    </row>
    <row r="352049" spans="7:7" x14ac:dyDescent="0.25">
      <c r="G352049" t="s">
        <v>726</v>
      </c>
    </row>
    <row r="352050" spans="7:7" x14ac:dyDescent="0.25">
      <c r="G352050" t="s">
        <v>727</v>
      </c>
    </row>
    <row r="352051" spans="7:7" x14ac:dyDescent="0.25">
      <c r="G352051" t="s">
        <v>728</v>
      </c>
    </row>
    <row r="352052" spans="7:7" x14ac:dyDescent="0.25">
      <c r="G352052" t="s">
        <v>729</v>
      </c>
    </row>
    <row r="352053" spans="7:7" x14ac:dyDescent="0.25">
      <c r="G352053" t="s">
        <v>730</v>
      </c>
    </row>
    <row r="352054" spans="7:7" x14ac:dyDescent="0.25">
      <c r="G352054" t="s">
        <v>731</v>
      </c>
    </row>
    <row r="352055" spans="7:7" x14ac:dyDescent="0.25">
      <c r="G352055" t="s">
        <v>732</v>
      </c>
    </row>
    <row r="352056" spans="7:7" x14ac:dyDescent="0.25">
      <c r="G352056" t="s">
        <v>733</v>
      </c>
    </row>
    <row r="352057" spans="7:7" x14ac:dyDescent="0.25">
      <c r="G352057" t="s">
        <v>734</v>
      </c>
    </row>
    <row r="352058" spans="7:7" x14ac:dyDescent="0.25">
      <c r="G352058" t="s">
        <v>735</v>
      </c>
    </row>
    <row r="352059" spans="7:7" x14ac:dyDescent="0.25">
      <c r="G352059" t="s">
        <v>736</v>
      </c>
    </row>
    <row r="352060" spans="7:7" x14ac:dyDescent="0.25">
      <c r="G352060" t="s">
        <v>737</v>
      </c>
    </row>
    <row r="352061" spans="7:7" x14ac:dyDescent="0.25">
      <c r="G352061" t="s">
        <v>738</v>
      </c>
    </row>
    <row r="352062" spans="7:7" x14ac:dyDescent="0.25">
      <c r="G352062" t="s">
        <v>739</v>
      </c>
    </row>
    <row r="352063" spans="7:7" x14ac:dyDescent="0.25">
      <c r="G352063" t="s">
        <v>740</v>
      </c>
    </row>
    <row r="352064" spans="7:7" x14ac:dyDescent="0.25">
      <c r="G352064" t="s">
        <v>741</v>
      </c>
    </row>
    <row r="352065" spans="7:7" x14ac:dyDescent="0.25">
      <c r="G352065" t="s">
        <v>742</v>
      </c>
    </row>
    <row r="352066" spans="7:7" x14ac:dyDescent="0.25">
      <c r="G352066" t="s">
        <v>743</v>
      </c>
    </row>
    <row r="352067" spans="7:7" x14ac:dyDescent="0.25">
      <c r="G352067" t="s">
        <v>744</v>
      </c>
    </row>
    <row r="352068" spans="7:7" x14ac:dyDescent="0.25">
      <c r="G352068" t="s">
        <v>745</v>
      </c>
    </row>
    <row r="352069" spans="7:7" x14ac:dyDescent="0.25">
      <c r="G352069" t="s">
        <v>746</v>
      </c>
    </row>
    <row r="352070" spans="7:7" x14ac:dyDescent="0.25">
      <c r="G352070" t="s">
        <v>747</v>
      </c>
    </row>
    <row r="352071" spans="7:7" x14ac:dyDescent="0.25">
      <c r="G352071" t="s">
        <v>748</v>
      </c>
    </row>
    <row r="352072" spans="7:7" x14ac:dyDescent="0.25">
      <c r="G352072" t="s">
        <v>749</v>
      </c>
    </row>
    <row r="352073" spans="7:7" x14ac:dyDescent="0.25">
      <c r="G352073" t="s">
        <v>750</v>
      </c>
    </row>
    <row r="352074" spans="7:7" x14ac:dyDescent="0.25">
      <c r="G352074" t="s">
        <v>751</v>
      </c>
    </row>
    <row r="352075" spans="7:7" x14ac:dyDescent="0.25">
      <c r="G352075" t="s">
        <v>752</v>
      </c>
    </row>
    <row r="352076" spans="7:7" x14ac:dyDescent="0.25">
      <c r="G352076" t="s">
        <v>753</v>
      </c>
    </row>
    <row r="352077" spans="7:7" x14ac:dyDescent="0.25">
      <c r="G352077" t="s">
        <v>754</v>
      </c>
    </row>
    <row r="352078" spans="7:7" x14ac:dyDescent="0.25">
      <c r="G352078" t="s">
        <v>755</v>
      </c>
    </row>
    <row r="352079" spans="7:7" x14ac:dyDescent="0.25">
      <c r="G352079" t="s">
        <v>756</v>
      </c>
    </row>
    <row r="352080" spans="7:7" x14ac:dyDescent="0.25">
      <c r="G352080" t="s">
        <v>757</v>
      </c>
    </row>
    <row r="352081" spans="7:7" x14ac:dyDescent="0.25">
      <c r="G352081" t="s">
        <v>758</v>
      </c>
    </row>
    <row r="352082" spans="7:7" x14ac:dyDescent="0.25">
      <c r="G352082" t="s">
        <v>759</v>
      </c>
    </row>
    <row r="352083" spans="7:7" x14ac:dyDescent="0.25">
      <c r="G352083" t="s">
        <v>760</v>
      </c>
    </row>
    <row r="352084" spans="7:7" x14ac:dyDescent="0.25">
      <c r="G352084" t="s">
        <v>761</v>
      </c>
    </row>
    <row r="352085" spans="7:7" x14ac:dyDescent="0.25">
      <c r="G352085" t="s">
        <v>762</v>
      </c>
    </row>
    <row r="352086" spans="7:7" x14ac:dyDescent="0.25">
      <c r="G352086" t="s">
        <v>763</v>
      </c>
    </row>
    <row r="352087" spans="7:7" x14ac:dyDescent="0.25">
      <c r="G352087" t="s">
        <v>764</v>
      </c>
    </row>
    <row r="352088" spans="7:7" x14ac:dyDescent="0.25">
      <c r="G352088" t="s">
        <v>765</v>
      </c>
    </row>
    <row r="352089" spans="7:7" x14ac:dyDescent="0.25">
      <c r="G352089" t="s">
        <v>766</v>
      </c>
    </row>
    <row r="352090" spans="7:7" x14ac:dyDescent="0.25">
      <c r="G352090" t="s">
        <v>767</v>
      </c>
    </row>
    <row r="352091" spans="7:7" x14ac:dyDescent="0.25">
      <c r="G352091" t="s">
        <v>768</v>
      </c>
    </row>
    <row r="352092" spans="7:7" x14ac:dyDescent="0.25">
      <c r="G352092" t="s">
        <v>769</v>
      </c>
    </row>
    <row r="352093" spans="7:7" x14ac:dyDescent="0.25">
      <c r="G352093" t="s">
        <v>770</v>
      </c>
    </row>
    <row r="352094" spans="7:7" x14ac:dyDescent="0.25">
      <c r="G352094" t="s">
        <v>771</v>
      </c>
    </row>
    <row r="352095" spans="7:7" x14ac:dyDescent="0.25">
      <c r="G352095" t="s">
        <v>772</v>
      </c>
    </row>
    <row r="352096" spans="7:7" x14ac:dyDescent="0.25">
      <c r="G352096" t="s">
        <v>773</v>
      </c>
    </row>
    <row r="352097" spans="7:7" x14ac:dyDescent="0.25">
      <c r="G352097" t="s">
        <v>774</v>
      </c>
    </row>
    <row r="352098" spans="7:7" x14ac:dyDescent="0.25">
      <c r="G352098" t="s">
        <v>775</v>
      </c>
    </row>
    <row r="352099" spans="7:7" x14ac:dyDescent="0.25">
      <c r="G352099" t="s">
        <v>776</v>
      </c>
    </row>
    <row r="352100" spans="7:7" x14ac:dyDescent="0.25">
      <c r="G352100" t="s">
        <v>777</v>
      </c>
    </row>
    <row r="352101" spans="7:7" x14ac:dyDescent="0.25">
      <c r="G352101" t="s">
        <v>778</v>
      </c>
    </row>
    <row r="352102" spans="7:7" x14ac:dyDescent="0.25">
      <c r="G352102" t="s">
        <v>779</v>
      </c>
    </row>
    <row r="352103" spans="7:7" x14ac:dyDescent="0.25">
      <c r="G352103" t="s">
        <v>780</v>
      </c>
    </row>
    <row r="352104" spans="7:7" x14ac:dyDescent="0.25">
      <c r="G352104" t="s">
        <v>781</v>
      </c>
    </row>
    <row r="352105" spans="7:7" x14ac:dyDescent="0.25">
      <c r="G352105" t="s">
        <v>782</v>
      </c>
    </row>
    <row r="352106" spans="7:7" x14ac:dyDescent="0.25">
      <c r="G352106" t="s">
        <v>783</v>
      </c>
    </row>
    <row r="352107" spans="7:7" x14ac:dyDescent="0.25">
      <c r="G352107" t="s">
        <v>784</v>
      </c>
    </row>
    <row r="352108" spans="7:7" x14ac:dyDescent="0.25">
      <c r="G352108" t="s">
        <v>785</v>
      </c>
    </row>
    <row r="352109" spans="7:7" x14ac:dyDescent="0.25">
      <c r="G352109" t="s">
        <v>786</v>
      </c>
    </row>
    <row r="352110" spans="7:7" x14ac:dyDescent="0.25">
      <c r="G352110" t="s">
        <v>787</v>
      </c>
    </row>
    <row r="352111" spans="7:7" x14ac:dyDescent="0.25">
      <c r="G352111" t="s">
        <v>788</v>
      </c>
    </row>
    <row r="352112" spans="7:7" x14ac:dyDescent="0.25">
      <c r="G352112" t="s">
        <v>789</v>
      </c>
    </row>
    <row r="352113" spans="7:7" x14ac:dyDescent="0.25">
      <c r="G352113" t="s">
        <v>790</v>
      </c>
    </row>
    <row r="352114" spans="7:7" x14ac:dyDescent="0.25">
      <c r="G352114" t="s">
        <v>791</v>
      </c>
    </row>
    <row r="352115" spans="7:7" x14ac:dyDescent="0.25">
      <c r="G352115" t="s">
        <v>792</v>
      </c>
    </row>
    <row r="352116" spans="7:7" x14ac:dyDescent="0.25">
      <c r="G352116" t="s">
        <v>793</v>
      </c>
    </row>
    <row r="352117" spans="7:7" x14ac:dyDescent="0.25">
      <c r="G352117" t="s">
        <v>794</v>
      </c>
    </row>
    <row r="352118" spans="7:7" x14ac:dyDescent="0.25">
      <c r="G352118" t="s">
        <v>795</v>
      </c>
    </row>
    <row r="352119" spans="7:7" x14ac:dyDescent="0.25">
      <c r="G352119" t="s">
        <v>796</v>
      </c>
    </row>
    <row r="352120" spans="7:7" x14ac:dyDescent="0.25">
      <c r="G352120" t="s">
        <v>797</v>
      </c>
    </row>
    <row r="352121" spans="7:7" x14ac:dyDescent="0.25">
      <c r="G352121" t="s">
        <v>798</v>
      </c>
    </row>
    <row r="352122" spans="7:7" x14ac:dyDescent="0.25">
      <c r="G352122" t="s">
        <v>799</v>
      </c>
    </row>
    <row r="352123" spans="7:7" x14ac:dyDescent="0.25">
      <c r="G352123" t="s">
        <v>800</v>
      </c>
    </row>
    <row r="352124" spans="7:7" x14ac:dyDescent="0.25">
      <c r="G352124" t="s">
        <v>801</v>
      </c>
    </row>
    <row r="352125" spans="7:7" x14ac:dyDescent="0.25">
      <c r="G352125" t="s">
        <v>802</v>
      </c>
    </row>
    <row r="352126" spans="7:7" x14ac:dyDescent="0.25">
      <c r="G352126" t="s">
        <v>803</v>
      </c>
    </row>
    <row r="352127" spans="7:7" x14ac:dyDescent="0.25">
      <c r="G352127" t="s">
        <v>804</v>
      </c>
    </row>
    <row r="352128" spans="7:7" x14ac:dyDescent="0.25">
      <c r="G352128" t="s">
        <v>805</v>
      </c>
    </row>
    <row r="352129" spans="7:7" x14ac:dyDescent="0.25">
      <c r="G352129" t="s">
        <v>806</v>
      </c>
    </row>
    <row r="352130" spans="7:7" x14ac:dyDescent="0.25">
      <c r="G352130" t="s">
        <v>807</v>
      </c>
    </row>
    <row r="352131" spans="7:7" x14ac:dyDescent="0.25">
      <c r="G352131" t="s">
        <v>808</v>
      </c>
    </row>
    <row r="352132" spans="7:7" x14ac:dyDescent="0.25">
      <c r="G352132" t="s">
        <v>809</v>
      </c>
    </row>
    <row r="352133" spans="7:7" x14ac:dyDescent="0.25">
      <c r="G352133" t="s">
        <v>810</v>
      </c>
    </row>
    <row r="352134" spans="7:7" x14ac:dyDescent="0.25">
      <c r="G352134" t="s">
        <v>811</v>
      </c>
    </row>
    <row r="352135" spans="7:7" x14ac:dyDescent="0.25">
      <c r="G352135" t="s">
        <v>812</v>
      </c>
    </row>
    <row r="352136" spans="7:7" x14ac:dyDescent="0.25">
      <c r="G352136" t="s">
        <v>813</v>
      </c>
    </row>
    <row r="352137" spans="7:7" x14ac:dyDescent="0.25">
      <c r="G352137" t="s">
        <v>814</v>
      </c>
    </row>
    <row r="352138" spans="7:7" x14ac:dyDescent="0.25">
      <c r="G352138" t="s">
        <v>815</v>
      </c>
    </row>
    <row r="352139" spans="7:7" x14ac:dyDescent="0.25">
      <c r="G352139" t="s">
        <v>816</v>
      </c>
    </row>
    <row r="352140" spans="7:7" x14ac:dyDescent="0.25">
      <c r="G352140" t="s">
        <v>817</v>
      </c>
    </row>
    <row r="352141" spans="7:7" x14ac:dyDescent="0.25">
      <c r="G352141" t="s">
        <v>818</v>
      </c>
    </row>
    <row r="352142" spans="7:7" x14ac:dyDescent="0.25">
      <c r="G352142" t="s">
        <v>819</v>
      </c>
    </row>
    <row r="352143" spans="7:7" x14ac:dyDescent="0.25">
      <c r="G352143" t="s">
        <v>820</v>
      </c>
    </row>
    <row r="352144" spans="7:7" x14ac:dyDescent="0.25">
      <c r="G352144" t="s">
        <v>821</v>
      </c>
    </row>
    <row r="352145" spans="7:7" x14ac:dyDescent="0.25">
      <c r="G352145" t="s">
        <v>822</v>
      </c>
    </row>
    <row r="352146" spans="7:7" x14ac:dyDescent="0.25">
      <c r="G352146" t="s">
        <v>823</v>
      </c>
    </row>
    <row r="352147" spans="7:7" x14ac:dyDescent="0.25">
      <c r="G352147" t="s">
        <v>824</v>
      </c>
    </row>
    <row r="352148" spans="7:7" x14ac:dyDescent="0.25">
      <c r="G352148" t="s">
        <v>825</v>
      </c>
    </row>
    <row r="352149" spans="7:7" x14ac:dyDescent="0.25">
      <c r="G352149" t="s">
        <v>826</v>
      </c>
    </row>
    <row r="352150" spans="7:7" x14ac:dyDescent="0.25">
      <c r="G352150" t="s">
        <v>827</v>
      </c>
    </row>
    <row r="352151" spans="7:7" x14ac:dyDescent="0.25">
      <c r="G352151" t="s">
        <v>828</v>
      </c>
    </row>
    <row r="352152" spans="7:7" x14ac:dyDescent="0.25">
      <c r="G352152" t="s">
        <v>829</v>
      </c>
    </row>
    <row r="352153" spans="7:7" x14ac:dyDescent="0.25">
      <c r="G352153" t="s">
        <v>830</v>
      </c>
    </row>
    <row r="352154" spans="7:7" x14ac:dyDescent="0.25">
      <c r="G352154" t="s">
        <v>831</v>
      </c>
    </row>
    <row r="352155" spans="7:7" x14ac:dyDescent="0.25">
      <c r="G352155" t="s">
        <v>832</v>
      </c>
    </row>
    <row r="352156" spans="7:7" x14ac:dyDescent="0.25">
      <c r="G352156" t="s">
        <v>833</v>
      </c>
    </row>
    <row r="352157" spans="7:7" x14ac:dyDescent="0.25">
      <c r="G352157" t="s">
        <v>834</v>
      </c>
    </row>
    <row r="352158" spans="7:7" x14ac:dyDescent="0.25">
      <c r="G352158" t="s">
        <v>835</v>
      </c>
    </row>
    <row r="352159" spans="7:7" x14ac:dyDescent="0.25">
      <c r="G352159" t="s">
        <v>836</v>
      </c>
    </row>
    <row r="352160" spans="7:7" x14ac:dyDescent="0.25">
      <c r="G352160" t="s">
        <v>837</v>
      </c>
    </row>
    <row r="352161" spans="7:7" x14ac:dyDescent="0.25">
      <c r="G352161" t="s">
        <v>838</v>
      </c>
    </row>
    <row r="352162" spans="7:7" x14ac:dyDescent="0.25">
      <c r="G352162" t="s">
        <v>839</v>
      </c>
    </row>
    <row r="352163" spans="7:7" x14ac:dyDescent="0.25">
      <c r="G352163" t="s">
        <v>840</v>
      </c>
    </row>
    <row r="352164" spans="7:7" x14ac:dyDescent="0.25">
      <c r="G352164" t="s">
        <v>841</v>
      </c>
    </row>
    <row r="352165" spans="7:7" x14ac:dyDescent="0.25">
      <c r="G352165" t="s">
        <v>842</v>
      </c>
    </row>
    <row r="352166" spans="7:7" x14ac:dyDescent="0.25">
      <c r="G352166" t="s">
        <v>843</v>
      </c>
    </row>
    <row r="352167" spans="7:7" x14ac:dyDescent="0.25">
      <c r="G352167" t="s">
        <v>844</v>
      </c>
    </row>
    <row r="352168" spans="7:7" x14ac:dyDescent="0.25">
      <c r="G352168" t="s">
        <v>845</v>
      </c>
    </row>
    <row r="352169" spans="7:7" x14ac:dyDescent="0.25">
      <c r="G352169" t="s">
        <v>846</v>
      </c>
    </row>
    <row r="352170" spans="7:7" x14ac:dyDescent="0.25">
      <c r="G352170" t="s">
        <v>847</v>
      </c>
    </row>
    <row r="352171" spans="7:7" x14ac:dyDescent="0.25">
      <c r="G352171" t="s">
        <v>848</v>
      </c>
    </row>
    <row r="352172" spans="7:7" x14ac:dyDescent="0.25">
      <c r="G352172" t="s">
        <v>849</v>
      </c>
    </row>
    <row r="352173" spans="7:7" x14ac:dyDescent="0.25">
      <c r="G352173" t="s">
        <v>850</v>
      </c>
    </row>
    <row r="352174" spans="7:7" x14ac:dyDescent="0.25">
      <c r="G352174" t="s">
        <v>851</v>
      </c>
    </row>
    <row r="352175" spans="7:7" x14ac:dyDescent="0.25">
      <c r="G352175" t="s">
        <v>852</v>
      </c>
    </row>
    <row r="352176" spans="7:7" x14ac:dyDescent="0.25">
      <c r="G352176" t="s">
        <v>853</v>
      </c>
    </row>
    <row r="352177" spans="7:7" x14ac:dyDescent="0.25">
      <c r="G352177" t="s">
        <v>854</v>
      </c>
    </row>
    <row r="352178" spans="7:7" x14ac:dyDescent="0.25">
      <c r="G352178" t="s">
        <v>855</v>
      </c>
    </row>
    <row r="352179" spans="7:7" x14ac:dyDescent="0.25">
      <c r="G352179" t="s">
        <v>856</v>
      </c>
    </row>
    <row r="352180" spans="7:7" x14ac:dyDescent="0.25">
      <c r="G352180" t="s">
        <v>857</v>
      </c>
    </row>
    <row r="352181" spans="7:7" x14ac:dyDescent="0.25">
      <c r="G352181" t="s">
        <v>858</v>
      </c>
    </row>
    <row r="352182" spans="7:7" x14ac:dyDescent="0.25">
      <c r="G352182" t="s">
        <v>859</v>
      </c>
    </row>
    <row r="352183" spans="7:7" x14ac:dyDescent="0.25">
      <c r="G352183" t="s">
        <v>860</v>
      </c>
    </row>
    <row r="352184" spans="7:7" x14ac:dyDescent="0.25">
      <c r="G352184" t="s">
        <v>861</v>
      </c>
    </row>
    <row r="352185" spans="7:7" x14ac:dyDescent="0.25">
      <c r="G352185" t="s">
        <v>862</v>
      </c>
    </row>
    <row r="352186" spans="7:7" x14ac:dyDescent="0.25">
      <c r="G352186" t="s">
        <v>863</v>
      </c>
    </row>
    <row r="352187" spans="7:7" x14ac:dyDescent="0.25">
      <c r="G352187" t="s">
        <v>864</v>
      </c>
    </row>
    <row r="352188" spans="7:7" x14ac:dyDescent="0.25">
      <c r="G352188" t="s">
        <v>865</v>
      </c>
    </row>
    <row r="352189" spans="7:7" x14ac:dyDescent="0.25">
      <c r="G352189" t="s">
        <v>866</v>
      </c>
    </row>
    <row r="352190" spans="7:7" x14ac:dyDescent="0.25">
      <c r="G352190" t="s">
        <v>867</v>
      </c>
    </row>
    <row r="352191" spans="7:7" x14ac:dyDescent="0.25">
      <c r="G352191" t="s">
        <v>868</v>
      </c>
    </row>
    <row r="352192" spans="7:7" x14ac:dyDescent="0.25">
      <c r="G352192" t="s">
        <v>869</v>
      </c>
    </row>
    <row r="352193" spans="7:7" x14ac:dyDescent="0.25">
      <c r="G352193" t="s">
        <v>870</v>
      </c>
    </row>
    <row r="352194" spans="7:7" x14ac:dyDescent="0.25">
      <c r="G352194" t="s">
        <v>871</v>
      </c>
    </row>
    <row r="352195" spans="7:7" x14ac:dyDescent="0.25">
      <c r="G352195" t="s">
        <v>872</v>
      </c>
    </row>
    <row r="352196" spans="7:7" x14ac:dyDescent="0.25">
      <c r="G352196" t="s">
        <v>873</v>
      </c>
    </row>
    <row r="352197" spans="7:7" x14ac:dyDescent="0.25">
      <c r="G352197" t="s">
        <v>874</v>
      </c>
    </row>
    <row r="352198" spans="7:7" x14ac:dyDescent="0.25">
      <c r="G352198" t="s">
        <v>875</v>
      </c>
    </row>
    <row r="352199" spans="7:7" x14ac:dyDescent="0.25">
      <c r="G352199" t="s">
        <v>876</v>
      </c>
    </row>
    <row r="352200" spans="7:7" x14ac:dyDescent="0.25">
      <c r="G352200" t="s">
        <v>877</v>
      </c>
    </row>
    <row r="352201" spans="7:7" x14ac:dyDescent="0.25">
      <c r="G352201" t="s">
        <v>878</v>
      </c>
    </row>
    <row r="352202" spans="7:7" x14ac:dyDescent="0.25">
      <c r="G352202" t="s">
        <v>879</v>
      </c>
    </row>
    <row r="352203" spans="7:7" x14ac:dyDescent="0.25">
      <c r="G352203" t="s">
        <v>880</v>
      </c>
    </row>
    <row r="352204" spans="7:7" x14ac:dyDescent="0.25">
      <c r="G352204" t="s">
        <v>881</v>
      </c>
    </row>
    <row r="352205" spans="7:7" x14ac:dyDescent="0.25">
      <c r="G352205" t="s">
        <v>882</v>
      </c>
    </row>
    <row r="352206" spans="7:7" x14ac:dyDescent="0.25">
      <c r="G352206" t="s">
        <v>883</v>
      </c>
    </row>
    <row r="352207" spans="7:7" x14ac:dyDescent="0.25">
      <c r="G352207" t="s">
        <v>884</v>
      </c>
    </row>
    <row r="352208" spans="7:7" x14ac:dyDescent="0.25">
      <c r="G352208" t="s">
        <v>885</v>
      </c>
    </row>
    <row r="352209" spans="7:7" x14ac:dyDescent="0.25">
      <c r="G352209" t="s">
        <v>886</v>
      </c>
    </row>
    <row r="352210" spans="7:7" x14ac:dyDescent="0.25">
      <c r="G352210" t="s">
        <v>887</v>
      </c>
    </row>
    <row r="352211" spans="7:7" x14ac:dyDescent="0.25">
      <c r="G352211" t="s">
        <v>888</v>
      </c>
    </row>
    <row r="352212" spans="7:7" x14ac:dyDescent="0.25">
      <c r="G352212" t="s">
        <v>889</v>
      </c>
    </row>
    <row r="352213" spans="7:7" x14ac:dyDescent="0.25">
      <c r="G352213" t="s">
        <v>890</v>
      </c>
    </row>
    <row r="352214" spans="7:7" x14ac:dyDescent="0.25">
      <c r="G352214" t="s">
        <v>891</v>
      </c>
    </row>
    <row r="352215" spans="7:7" x14ac:dyDescent="0.25">
      <c r="G352215" t="s">
        <v>892</v>
      </c>
    </row>
    <row r="352216" spans="7:7" x14ac:dyDescent="0.25">
      <c r="G352216" t="s">
        <v>893</v>
      </c>
    </row>
    <row r="352217" spans="7:7" x14ac:dyDescent="0.25">
      <c r="G352217" t="s">
        <v>894</v>
      </c>
    </row>
    <row r="352218" spans="7:7" x14ac:dyDescent="0.25">
      <c r="G352218" t="s">
        <v>895</v>
      </c>
    </row>
    <row r="352219" spans="7:7" x14ac:dyDescent="0.25">
      <c r="G352219" t="s">
        <v>896</v>
      </c>
    </row>
    <row r="352220" spans="7:7" x14ac:dyDescent="0.25">
      <c r="G352220" t="s">
        <v>897</v>
      </c>
    </row>
    <row r="352221" spans="7:7" x14ac:dyDescent="0.25">
      <c r="G352221" t="s">
        <v>898</v>
      </c>
    </row>
    <row r="352222" spans="7:7" x14ac:dyDescent="0.25">
      <c r="G352222" t="s">
        <v>899</v>
      </c>
    </row>
    <row r="352223" spans="7:7" x14ac:dyDescent="0.25">
      <c r="G352223" t="s">
        <v>900</v>
      </c>
    </row>
    <row r="352224" spans="7:7" x14ac:dyDescent="0.25">
      <c r="G352224" t="s">
        <v>901</v>
      </c>
    </row>
    <row r="352225" spans="7:7" x14ac:dyDescent="0.25">
      <c r="G352225" t="s">
        <v>902</v>
      </c>
    </row>
    <row r="352226" spans="7:7" x14ac:dyDescent="0.25">
      <c r="G352226" t="s">
        <v>903</v>
      </c>
    </row>
    <row r="352227" spans="7:7" x14ac:dyDescent="0.25">
      <c r="G352227" t="s">
        <v>904</v>
      </c>
    </row>
    <row r="352228" spans="7:7" x14ac:dyDescent="0.25">
      <c r="G352228" t="s">
        <v>905</v>
      </c>
    </row>
    <row r="352229" spans="7:7" x14ac:dyDescent="0.25">
      <c r="G352229" t="s">
        <v>906</v>
      </c>
    </row>
    <row r="352230" spans="7:7" x14ac:dyDescent="0.25">
      <c r="G352230" t="s">
        <v>907</v>
      </c>
    </row>
    <row r="352231" spans="7:7" x14ac:dyDescent="0.25">
      <c r="G352231" t="s">
        <v>908</v>
      </c>
    </row>
    <row r="352232" spans="7:7" x14ac:dyDescent="0.25">
      <c r="G352232" t="s">
        <v>909</v>
      </c>
    </row>
    <row r="352233" spans="7:7" x14ac:dyDescent="0.25">
      <c r="G352233" t="s">
        <v>910</v>
      </c>
    </row>
    <row r="352234" spans="7:7" x14ac:dyDescent="0.25">
      <c r="G352234" t="s">
        <v>911</v>
      </c>
    </row>
    <row r="352235" spans="7:7" x14ac:dyDescent="0.25">
      <c r="G352235" t="s">
        <v>912</v>
      </c>
    </row>
    <row r="352236" spans="7:7" x14ac:dyDescent="0.25">
      <c r="G352236" t="s">
        <v>913</v>
      </c>
    </row>
    <row r="352237" spans="7:7" x14ac:dyDescent="0.25">
      <c r="G352237" t="s">
        <v>914</v>
      </c>
    </row>
    <row r="352238" spans="7:7" x14ac:dyDescent="0.25">
      <c r="G352238" t="s">
        <v>915</v>
      </c>
    </row>
    <row r="352239" spans="7:7" x14ac:dyDescent="0.25">
      <c r="G352239" t="s">
        <v>916</v>
      </c>
    </row>
    <row r="352240" spans="7:7" x14ac:dyDescent="0.25">
      <c r="G352240" t="s">
        <v>917</v>
      </c>
    </row>
    <row r="352241" spans="7:7" x14ac:dyDescent="0.25">
      <c r="G352241" t="s">
        <v>918</v>
      </c>
    </row>
    <row r="352242" spans="7:7" x14ac:dyDescent="0.25">
      <c r="G352242" t="s">
        <v>919</v>
      </c>
    </row>
    <row r="352243" spans="7:7" x14ac:dyDescent="0.25">
      <c r="G352243" t="s">
        <v>920</v>
      </c>
    </row>
    <row r="352244" spans="7:7" x14ac:dyDescent="0.25">
      <c r="G352244" t="s">
        <v>921</v>
      </c>
    </row>
    <row r="352245" spans="7:7" x14ac:dyDescent="0.25">
      <c r="G352245" t="s">
        <v>922</v>
      </c>
    </row>
    <row r="352246" spans="7:7" x14ac:dyDescent="0.25">
      <c r="G352246" t="s">
        <v>923</v>
      </c>
    </row>
    <row r="352247" spans="7:7" x14ac:dyDescent="0.25">
      <c r="G352247" t="s">
        <v>924</v>
      </c>
    </row>
    <row r="352248" spans="7:7" x14ac:dyDescent="0.25">
      <c r="G352248" t="s">
        <v>925</v>
      </c>
    </row>
    <row r="352249" spans="7:7" x14ac:dyDescent="0.25">
      <c r="G352249" t="s">
        <v>926</v>
      </c>
    </row>
    <row r="352250" spans="7:7" x14ac:dyDescent="0.25">
      <c r="G352250" t="s">
        <v>927</v>
      </c>
    </row>
    <row r="352251" spans="7:7" x14ac:dyDescent="0.25">
      <c r="G352251" t="s">
        <v>928</v>
      </c>
    </row>
    <row r="352252" spans="7:7" x14ac:dyDescent="0.25">
      <c r="G352252" t="s">
        <v>929</v>
      </c>
    </row>
    <row r="352253" spans="7:7" x14ac:dyDescent="0.25">
      <c r="G352253" t="s">
        <v>930</v>
      </c>
    </row>
    <row r="352254" spans="7:7" x14ac:dyDescent="0.25">
      <c r="G352254" t="s">
        <v>931</v>
      </c>
    </row>
    <row r="352255" spans="7:7" x14ac:dyDescent="0.25">
      <c r="G352255" t="s">
        <v>932</v>
      </c>
    </row>
    <row r="352256" spans="7:7" x14ac:dyDescent="0.25">
      <c r="G352256" t="s">
        <v>933</v>
      </c>
    </row>
    <row r="352257" spans="7:7" x14ac:dyDescent="0.25">
      <c r="G352257" t="s">
        <v>934</v>
      </c>
    </row>
    <row r="352258" spans="7:7" x14ac:dyDescent="0.25">
      <c r="G352258" t="s">
        <v>935</v>
      </c>
    </row>
    <row r="352259" spans="7:7" x14ac:dyDescent="0.25">
      <c r="G352259" t="s">
        <v>936</v>
      </c>
    </row>
    <row r="352260" spans="7:7" x14ac:dyDescent="0.25">
      <c r="G352260" t="s">
        <v>937</v>
      </c>
    </row>
    <row r="352261" spans="7:7" x14ac:dyDescent="0.25">
      <c r="G352261" t="s">
        <v>938</v>
      </c>
    </row>
    <row r="352262" spans="7:7" x14ac:dyDescent="0.25">
      <c r="G352262" t="s">
        <v>939</v>
      </c>
    </row>
    <row r="352263" spans="7:7" x14ac:dyDescent="0.25">
      <c r="G352263" t="s">
        <v>940</v>
      </c>
    </row>
    <row r="352264" spans="7:7" x14ac:dyDescent="0.25">
      <c r="G352264" t="s">
        <v>941</v>
      </c>
    </row>
    <row r="352265" spans="7:7" x14ac:dyDescent="0.25">
      <c r="G352265" t="s">
        <v>942</v>
      </c>
    </row>
    <row r="352266" spans="7:7" x14ac:dyDescent="0.25">
      <c r="G352266" t="s">
        <v>943</v>
      </c>
    </row>
    <row r="352267" spans="7:7" x14ac:dyDescent="0.25">
      <c r="G352267" t="s">
        <v>944</v>
      </c>
    </row>
    <row r="352268" spans="7:7" x14ac:dyDescent="0.25">
      <c r="G352268" t="s">
        <v>945</v>
      </c>
    </row>
    <row r="352269" spans="7:7" x14ac:dyDescent="0.25">
      <c r="G352269" t="s">
        <v>946</v>
      </c>
    </row>
    <row r="352270" spans="7:7" x14ac:dyDescent="0.25">
      <c r="G352270" t="s">
        <v>947</v>
      </c>
    </row>
    <row r="352271" spans="7:7" x14ac:dyDescent="0.25">
      <c r="G352271" t="s">
        <v>948</v>
      </c>
    </row>
    <row r="352272" spans="7:7" x14ac:dyDescent="0.25">
      <c r="G352272" t="s">
        <v>949</v>
      </c>
    </row>
    <row r="352273" spans="7:7" x14ac:dyDescent="0.25">
      <c r="G352273" t="s">
        <v>950</v>
      </c>
    </row>
    <row r="352274" spans="7:7" x14ac:dyDescent="0.25">
      <c r="G352274" t="s">
        <v>951</v>
      </c>
    </row>
    <row r="352275" spans="7:7" x14ac:dyDescent="0.25">
      <c r="G352275" t="s">
        <v>952</v>
      </c>
    </row>
    <row r="352276" spans="7:7" x14ac:dyDescent="0.25">
      <c r="G352276" t="s">
        <v>953</v>
      </c>
    </row>
    <row r="352277" spans="7:7" x14ac:dyDescent="0.25">
      <c r="G352277" t="s">
        <v>954</v>
      </c>
    </row>
    <row r="352278" spans="7:7" x14ac:dyDescent="0.25">
      <c r="G352278" t="s">
        <v>955</v>
      </c>
    </row>
    <row r="352279" spans="7:7" x14ac:dyDescent="0.25">
      <c r="G352279" t="s">
        <v>956</v>
      </c>
    </row>
    <row r="352280" spans="7:7" x14ac:dyDescent="0.25">
      <c r="G352280" t="s">
        <v>957</v>
      </c>
    </row>
    <row r="352281" spans="7:7" x14ac:dyDescent="0.25">
      <c r="G352281" t="s">
        <v>958</v>
      </c>
    </row>
    <row r="352282" spans="7:7" x14ac:dyDescent="0.25">
      <c r="G352282" t="s">
        <v>959</v>
      </c>
    </row>
    <row r="352283" spans="7:7" x14ac:dyDescent="0.25">
      <c r="G352283" t="s">
        <v>960</v>
      </c>
    </row>
    <row r="352284" spans="7:7" x14ac:dyDescent="0.25">
      <c r="G352284" t="s">
        <v>961</v>
      </c>
    </row>
    <row r="352285" spans="7:7" x14ac:dyDescent="0.25">
      <c r="G352285" t="s">
        <v>962</v>
      </c>
    </row>
    <row r="352286" spans="7:7" x14ac:dyDescent="0.25">
      <c r="G352286" t="s">
        <v>963</v>
      </c>
    </row>
    <row r="352287" spans="7:7" x14ac:dyDescent="0.25">
      <c r="G352287" t="s">
        <v>964</v>
      </c>
    </row>
    <row r="352288" spans="7:7" x14ac:dyDescent="0.25">
      <c r="G352288" t="s">
        <v>965</v>
      </c>
    </row>
    <row r="352289" spans="7:7" x14ac:dyDescent="0.25">
      <c r="G352289" t="s">
        <v>966</v>
      </c>
    </row>
    <row r="352290" spans="7:7" x14ac:dyDescent="0.25">
      <c r="G352290" t="s">
        <v>967</v>
      </c>
    </row>
    <row r="352291" spans="7:7" x14ac:dyDescent="0.25">
      <c r="G352291" t="s">
        <v>968</v>
      </c>
    </row>
    <row r="352292" spans="7:7" x14ac:dyDescent="0.25">
      <c r="G352292" t="s">
        <v>969</v>
      </c>
    </row>
    <row r="352293" spans="7:7" x14ac:dyDescent="0.25">
      <c r="G352293" t="s">
        <v>970</v>
      </c>
    </row>
    <row r="352294" spans="7:7" x14ac:dyDescent="0.25">
      <c r="G352294" t="s">
        <v>971</v>
      </c>
    </row>
    <row r="352295" spans="7:7" x14ac:dyDescent="0.25">
      <c r="G352295" t="s">
        <v>972</v>
      </c>
    </row>
    <row r="352296" spans="7:7" x14ac:dyDescent="0.25">
      <c r="G352296" t="s">
        <v>973</v>
      </c>
    </row>
    <row r="352297" spans="7:7" x14ac:dyDescent="0.25">
      <c r="G352297" t="s">
        <v>974</v>
      </c>
    </row>
    <row r="352298" spans="7:7" x14ac:dyDescent="0.25">
      <c r="G352298" t="s">
        <v>975</v>
      </c>
    </row>
    <row r="352299" spans="7:7" x14ac:dyDescent="0.25">
      <c r="G352299" t="s">
        <v>976</v>
      </c>
    </row>
    <row r="352300" spans="7:7" x14ac:dyDescent="0.25">
      <c r="G352300" t="s">
        <v>977</v>
      </c>
    </row>
    <row r="352301" spans="7:7" x14ac:dyDescent="0.25">
      <c r="G352301" t="s">
        <v>978</v>
      </c>
    </row>
    <row r="352302" spans="7:7" x14ac:dyDescent="0.25">
      <c r="G352302" t="s">
        <v>979</v>
      </c>
    </row>
    <row r="352303" spans="7:7" x14ac:dyDescent="0.25">
      <c r="G352303" t="s">
        <v>980</v>
      </c>
    </row>
    <row r="352304" spans="7:7" x14ac:dyDescent="0.25">
      <c r="G352304" t="s">
        <v>981</v>
      </c>
    </row>
    <row r="352305" spans="7:7" x14ac:dyDescent="0.25">
      <c r="G352305" t="s">
        <v>982</v>
      </c>
    </row>
    <row r="352306" spans="7:7" x14ac:dyDescent="0.25">
      <c r="G352306" t="s">
        <v>983</v>
      </c>
    </row>
    <row r="352307" spans="7:7" x14ac:dyDescent="0.25">
      <c r="G352307" t="s">
        <v>984</v>
      </c>
    </row>
    <row r="352308" spans="7:7" x14ac:dyDescent="0.25">
      <c r="G352308" t="s">
        <v>985</v>
      </c>
    </row>
    <row r="352309" spans="7:7" x14ac:dyDescent="0.25">
      <c r="G352309" t="s">
        <v>986</v>
      </c>
    </row>
    <row r="352310" spans="7:7" x14ac:dyDescent="0.25">
      <c r="G352310" t="s">
        <v>987</v>
      </c>
    </row>
    <row r="352311" spans="7:7" x14ac:dyDescent="0.25">
      <c r="G352311" t="s">
        <v>988</v>
      </c>
    </row>
    <row r="352312" spans="7:7" x14ac:dyDescent="0.25">
      <c r="G352312" t="s">
        <v>989</v>
      </c>
    </row>
    <row r="352313" spans="7:7" x14ac:dyDescent="0.25">
      <c r="G352313" t="s">
        <v>990</v>
      </c>
    </row>
    <row r="352314" spans="7:7" x14ac:dyDescent="0.25">
      <c r="G352314" t="s">
        <v>991</v>
      </c>
    </row>
    <row r="352315" spans="7:7" x14ac:dyDescent="0.25">
      <c r="G352315" t="s">
        <v>992</v>
      </c>
    </row>
    <row r="352316" spans="7:7" x14ac:dyDescent="0.25">
      <c r="G352316" t="s">
        <v>993</v>
      </c>
    </row>
    <row r="352317" spans="7:7" x14ac:dyDescent="0.25">
      <c r="G352317" t="s">
        <v>994</v>
      </c>
    </row>
    <row r="352318" spans="7:7" x14ac:dyDescent="0.25">
      <c r="G352318" t="s">
        <v>995</v>
      </c>
    </row>
    <row r="352319" spans="7:7" x14ac:dyDescent="0.25">
      <c r="G352319" t="s">
        <v>996</v>
      </c>
    </row>
    <row r="352320" spans="7:7" x14ac:dyDescent="0.25">
      <c r="G352320" t="s">
        <v>997</v>
      </c>
    </row>
    <row r="352321" spans="7:7" x14ac:dyDescent="0.25">
      <c r="G352321" t="s">
        <v>998</v>
      </c>
    </row>
    <row r="352322" spans="7:7" x14ac:dyDescent="0.25">
      <c r="G352322" t="s">
        <v>999</v>
      </c>
    </row>
    <row r="352323" spans="7:7" x14ac:dyDescent="0.25">
      <c r="G352323" t="s">
        <v>1000</v>
      </c>
    </row>
    <row r="352324" spans="7:7" x14ac:dyDescent="0.25">
      <c r="G352324" t="s">
        <v>1001</v>
      </c>
    </row>
    <row r="352325" spans="7:7" x14ac:dyDescent="0.25">
      <c r="G352325" t="s">
        <v>1002</v>
      </c>
    </row>
    <row r="352326" spans="7:7" x14ac:dyDescent="0.25">
      <c r="G352326" t="s">
        <v>1003</v>
      </c>
    </row>
    <row r="352327" spans="7:7" x14ac:dyDescent="0.25">
      <c r="G352327" t="s">
        <v>1004</v>
      </c>
    </row>
    <row r="352328" spans="7:7" x14ac:dyDescent="0.25">
      <c r="G352328" t="s">
        <v>1005</v>
      </c>
    </row>
    <row r="352329" spans="7:7" x14ac:dyDescent="0.25">
      <c r="G352329" t="s">
        <v>1006</v>
      </c>
    </row>
    <row r="352330" spans="7:7" x14ac:dyDescent="0.25">
      <c r="G352330" t="s">
        <v>1007</v>
      </c>
    </row>
    <row r="352331" spans="7:7" x14ac:dyDescent="0.25">
      <c r="G352331" t="s">
        <v>1008</v>
      </c>
    </row>
    <row r="352332" spans="7:7" x14ac:dyDescent="0.25">
      <c r="G352332" t="s">
        <v>1009</v>
      </c>
    </row>
    <row r="352333" spans="7:7" x14ac:dyDescent="0.25">
      <c r="G352333" t="s">
        <v>1010</v>
      </c>
    </row>
    <row r="352334" spans="7:7" x14ac:dyDescent="0.25">
      <c r="G352334" t="s">
        <v>1011</v>
      </c>
    </row>
    <row r="352335" spans="7:7" x14ac:dyDescent="0.25">
      <c r="G352335" t="s">
        <v>1012</v>
      </c>
    </row>
    <row r="352336" spans="7:7" x14ac:dyDescent="0.25">
      <c r="G352336" t="s">
        <v>1013</v>
      </c>
    </row>
    <row r="352337" spans="7:7" x14ac:dyDescent="0.25">
      <c r="G352337" t="s">
        <v>1014</v>
      </c>
    </row>
    <row r="352338" spans="7:7" x14ac:dyDescent="0.25">
      <c r="G352338" t="s">
        <v>1015</v>
      </c>
    </row>
    <row r="352339" spans="7:7" x14ac:dyDescent="0.25">
      <c r="G352339" t="s">
        <v>1016</v>
      </c>
    </row>
    <row r="352340" spans="7:7" x14ac:dyDescent="0.25">
      <c r="G352340" t="s">
        <v>1017</v>
      </c>
    </row>
    <row r="352341" spans="7:7" x14ac:dyDescent="0.25">
      <c r="G352341" t="s">
        <v>1018</v>
      </c>
    </row>
    <row r="352342" spans="7:7" x14ac:dyDescent="0.25">
      <c r="G352342" t="s">
        <v>1019</v>
      </c>
    </row>
    <row r="352343" spans="7:7" x14ac:dyDescent="0.25">
      <c r="G352343" t="s">
        <v>1020</v>
      </c>
    </row>
    <row r="352344" spans="7:7" x14ac:dyDescent="0.25">
      <c r="G352344" t="s">
        <v>1021</v>
      </c>
    </row>
    <row r="352345" spans="7:7" x14ac:dyDescent="0.25">
      <c r="G352345" t="s">
        <v>1022</v>
      </c>
    </row>
    <row r="352346" spans="7:7" x14ac:dyDescent="0.25">
      <c r="G352346" t="s">
        <v>1023</v>
      </c>
    </row>
    <row r="352347" spans="7:7" x14ac:dyDescent="0.25">
      <c r="G352347" t="s">
        <v>1024</v>
      </c>
    </row>
    <row r="352348" spans="7:7" x14ac:dyDescent="0.25">
      <c r="G352348" t="s">
        <v>1025</v>
      </c>
    </row>
    <row r="352349" spans="7:7" x14ac:dyDescent="0.25">
      <c r="G352349" t="s">
        <v>1026</v>
      </c>
    </row>
    <row r="352350" spans="7:7" x14ac:dyDescent="0.25">
      <c r="G352350" t="s">
        <v>1027</v>
      </c>
    </row>
    <row r="352351" spans="7:7" x14ac:dyDescent="0.25">
      <c r="G352351" t="s">
        <v>1028</v>
      </c>
    </row>
    <row r="352352" spans="7:7" x14ac:dyDescent="0.25">
      <c r="G352352" t="s">
        <v>1029</v>
      </c>
    </row>
    <row r="352353" spans="7:7" x14ac:dyDescent="0.25">
      <c r="G352353" t="s">
        <v>1030</v>
      </c>
    </row>
    <row r="352354" spans="7:7" x14ac:dyDescent="0.25">
      <c r="G352354" t="s">
        <v>1031</v>
      </c>
    </row>
    <row r="352355" spans="7:7" x14ac:dyDescent="0.25">
      <c r="G352355" t="s">
        <v>1032</v>
      </c>
    </row>
    <row r="352356" spans="7:7" x14ac:dyDescent="0.25">
      <c r="G352356" t="s">
        <v>1033</v>
      </c>
    </row>
    <row r="352357" spans="7:7" x14ac:dyDescent="0.25">
      <c r="G352357" t="s">
        <v>1034</v>
      </c>
    </row>
    <row r="352358" spans="7:7" x14ac:dyDescent="0.25">
      <c r="G352358" t="s">
        <v>1035</v>
      </c>
    </row>
    <row r="352359" spans="7:7" x14ac:dyDescent="0.25">
      <c r="G352359" t="s">
        <v>1036</v>
      </c>
    </row>
    <row r="352360" spans="7:7" x14ac:dyDescent="0.25">
      <c r="G352360" t="s">
        <v>1037</v>
      </c>
    </row>
    <row r="352361" spans="7:7" x14ac:dyDescent="0.25">
      <c r="G352361" t="s">
        <v>1038</v>
      </c>
    </row>
    <row r="352362" spans="7:7" x14ac:dyDescent="0.25">
      <c r="G352362" t="s">
        <v>1039</v>
      </c>
    </row>
    <row r="352363" spans="7:7" x14ac:dyDescent="0.25">
      <c r="G352363" t="s">
        <v>1040</v>
      </c>
    </row>
    <row r="352364" spans="7:7" x14ac:dyDescent="0.25">
      <c r="G352364" t="s">
        <v>1041</v>
      </c>
    </row>
    <row r="352365" spans="7:7" x14ac:dyDescent="0.25">
      <c r="G352365" t="s">
        <v>1042</v>
      </c>
    </row>
    <row r="352366" spans="7:7" x14ac:dyDescent="0.25">
      <c r="G352366" t="s">
        <v>1043</v>
      </c>
    </row>
    <row r="352367" spans="7:7" x14ac:dyDescent="0.25">
      <c r="G352367" t="s">
        <v>1044</v>
      </c>
    </row>
    <row r="352368" spans="7:7" x14ac:dyDescent="0.25">
      <c r="G352368" t="s">
        <v>1045</v>
      </c>
    </row>
    <row r="352369" spans="7:7" x14ac:dyDescent="0.25">
      <c r="G352369" t="s">
        <v>1046</v>
      </c>
    </row>
    <row r="352370" spans="7:7" x14ac:dyDescent="0.25">
      <c r="G352370" t="s">
        <v>1047</v>
      </c>
    </row>
    <row r="352371" spans="7:7" x14ac:dyDescent="0.25">
      <c r="G352371" t="s">
        <v>1048</v>
      </c>
    </row>
    <row r="352372" spans="7:7" x14ac:dyDescent="0.25">
      <c r="G352372" t="s">
        <v>1049</v>
      </c>
    </row>
    <row r="352373" spans="7:7" x14ac:dyDescent="0.25">
      <c r="G352373" t="s">
        <v>1050</v>
      </c>
    </row>
    <row r="352374" spans="7:7" x14ac:dyDescent="0.25">
      <c r="G352374" t="s">
        <v>1051</v>
      </c>
    </row>
    <row r="352375" spans="7:7" x14ac:dyDescent="0.25">
      <c r="G352375" t="s">
        <v>1052</v>
      </c>
    </row>
    <row r="352376" spans="7:7" x14ac:dyDescent="0.25">
      <c r="G352376" t="s">
        <v>1053</v>
      </c>
    </row>
    <row r="352377" spans="7:7" x14ac:dyDescent="0.25">
      <c r="G352377" t="s">
        <v>1054</v>
      </c>
    </row>
    <row r="352378" spans="7:7" x14ac:dyDescent="0.25">
      <c r="G352378" t="s">
        <v>1055</v>
      </c>
    </row>
    <row r="352379" spans="7:7" x14ac:dyDescent="0.25">
      <c r="G352379" t="s">
        <v>1056</v>
      </c>
    </row>
    <row r="352380" spans="7:7" x14ac:dyDescent="0.25">
      <c r="G352380" t="s">
        <v>1057</v>
      </c>
    </row>
    <row r="352381" spans="7:7" x14ac:dyDescent="0.25">
      <c r="G352381" t="s">
        <v>1058</v>
      </c>
    </row>
    <row r="352382" spans="7:7" x14ac:dyDescent="0.25">
      <c r="G352382" t="s">
        <v>1059</v>
      </c>
    </row>
    <row r="352383" spans="7:7" x14ac:dyDescent="0.25">
      <c r="G352383" t="s">
        <v>1060</v>
      </c>
    </row>
    <row r="352384" spans="7:7" x14ac:dyDescent="0.25">
      <c r="G352384" t="s">
        <v>1061</v>
      </c>
    </row>
    <row r="352385" spans="7:7" x14ac:dyDescent="0.25">
      <c r="G352385" t="s">
        <v>1062</v>
      </c>
    </row>
    <row r="352386" spans="7:7" x14ac:dyDescent="0.25">
      <c r="G352386" t="s">
        <v>1063</v>
      </c>
    </row>
    <row r="352387" spans="7:7" x14ac:dyDescent="0.25">
      <c r="G352387" t="s">
        <v>1064</v>
      </c>
    </row>
    <row r="352388" spans="7:7" x14ac:dyDescent="0.25">
      <c r="G352388" t="s">
        <v>1065</v>
      </c>
    </row>
    <row r="352389" spans="7:7" x14ac:dyDescent="0.25">
      <c r="G352389" t="s">
        <v>1066</v>
      </c>
    </row>
    <row r="352390" spans="7:7" x14ac:dyDescent="0.25">
      <c r="G352390" t="s">
        <v>1067</v>
      </c>
    </row>
    <row r="352391" spans="7:7" x14ac:dyDescent="0.25">
      <c r="G352391" t="s">
        <v>1068</v>
      </c>
    </row>
    <row r="352392" spans="7:7" x14ac:dyDescent="0.25">
      <c r="G352392" t="s">
        <v>1069</v>
      </c>
    </row>
    <row r="352393" spans="7:7" x14ac:dyDescent="0.25">
      <c r="G352393" t="s">
        <v>1070</v>
      </c>
    </row>
    <row r="352394" spans="7:7" x14ac:dyDescent="0.25">
      <c r="G352394" t="s">
        <v>1071</v>
      </c>
    </row>
    <row r="352395" spans="7:7" x14ac:dyDescent="0.25">
      <c r="G352395" t="s">
        <v>1072</v>
      </c>
    </row>
    <row r="352396" spans="7:7" x14ac:dyDescent="0.25">
      <c r="G352396" t="s">
        <v>1073</v>
      </c>
    </row>
    <row r="352397" spans="7:7" x14ac:dyDescent="0.25">
      <c r="G352397" t="s">
        <v>1074</v>
      </c>
    </row>
    <row r="352398" spans="7:7" x14ac:dyDescent="0.25">
      <c r="G352398" t="s">
        <v>1075</v>
      </c>
    </row>
    <row r="352399" spans="7:7" x14ac:dyDescent="0.25">
      <c r="G352399" t="s">
        <v>1076</v>
      </c>
    </row>
    <row r="352400" spans="7:7" x14ac:dyDescent="0.25">
      <c r="G352400" t="s">
        <v>1077</v>
      </c>
    </row>
    <row r="352401" spans="7:7" x14ac:dyDescent="0.25">
      <c r="G352401" t="s">
        <v>1078</v>
      </c>
    </row>
    <row r="352402" spans="7:7" x14ac:dyDescent="0.25">
      <c r="G352402" t="s">
        <v>1079</v>
      </c>
    </row>
    <row r="352403" spans="7:7" x14ac:dyDescent="0.25">
      <c r="G352403" t="s">
        <v>1080</v>
      </c>
    </row>
    <row r="352404" spans="7:7" x14ac:dyDescent="0.25">
      <c r="G352404" t="s">
        <v>1081</v>
      </c>
    </row>
    <row r="352405" spans="7:7" x14ac:dyDescent="0.25">
      <c r="G352405" t="s">
        <v>1082</v>
      </c>
    </row>
    <row r="352406" spans="7:7" x14ac:dyDescent="0.25">
      <c r="G352406" t="s">
        <v>1083</v>
      </c>
    </row>
    <row r="352407" spans="7:7" x14ac:dyDescent="0.25">
      <c r="G352407" t="s">
        <v>1084</v>
      </c>
    </row>
    <row r="352408" spans="7:7" x14ac:dyDescent="0.25">
      <c r="G352408" t="s">
        <v>1085</v>
      </c>
    </row>
    <row r="352409" spans="7:7" x14ac:dyDescent="0.25">
      <c r="G352409" t="s">
        <v>1086</v>
      </c>
    </row>
    <row r="352410" spans="7:7" x14ac:dyDescent="0.25">
      <c r="G352410" t="s">
        <v>1087</v>
      </c>
    </row>
    <row r="352411" spans="7:7" x14ac:dyDescent="0.25">
      <c r="G352411" t="s">
        <v>1088</v>
      </c>
    </row>
    <row r="352412" spans="7:7" x14ac:dyDescent="0.25">
      <c r="G352412" t="s">
        <v>1089</v>
      </c>
    </row>
    <row r="352413" spans="7:7" x14ac:dyDescent="0.25">
      <c r="G352413" t="s">
        <v>1090</v>
      </c>
    </row>
    <row r="352414" spans="7:7" x14ac:dyDescent="0.25">
      <c r="G352414" t="s">
        <v>1091</v>
      </c>
    </row>
    <row r="352415" spans="7:7" x14ac:dyDescent="0.25">
      <c r="G352415" t="s">
        <v>1092</v>
      </c>
    </row>
    <row r="352416" spans="7:7" x14ac:dyDescent="0.25">
      <c r="G352416" t="s">
        <v>1093</v>
      </c>
    </row>
    <row r="352417" spans="7:7" x14ac:dyDescent="0.25">
      <c r="G352417" t="s">
        <v>1094</v>
      </c>
    </row>
    <row r="352418" spans="7:7" x14ac:dyDescent="0.25">
      <c r="G352418" t="s">
        <v>1095</v>
      </c>
    </row>
    <row r="352419" spans="7:7" x14ac:dyDescent="0.25">
      <c r="G352419" t="s">
        <v>1096</v>
      </c>
    </row>
    <row r="352420" spans="7:7" x14ac:dyDescent="0.25">
      <c r="G352420" t="s">
        <v>1097</v>
      </c>
    </row>
    <row r="352421" spans="7:7" x14ac:dyDescent="0.25">
      <c r="G352421" t="s">
        <v>1098</v>
      </c>
    </row>
    <row r="352422" spans="7:7" x14ac:dyDescent="0.25">
      <c r="G352422" t="s">
        <v>1099</v>
      </c>
    </row>
    <row r="352423" spans="7:7" x14ac:dyDescent="0.25">
      <c r="G352423" t="s">
        <v>1100</v>
      </c>
    </row>
    <row r="352424" spans="7:7" x14ac:dyDescent="0.25">
      <c r="G352424" t="s">
        <v>1101</v>
      </c>
    </row>
    <row r="352425" spans="7:7" x14ac:dyDescent="0.25">
      <c r="G352425" t="s">
        <v>1102</v>
      </c>
    </row>
    <row r="352426" spans="7:7" x14ac:dyDescent="0.25">
      <c r="G352426" t="s">
        <v>1103</v>
      </c>
    </row>
    <row r="352427" spans="7:7" x14ac:dyDescent="0.25">
      <c r="G352427" t="s">
        <v>1104</v>
      </c>
    </row>
    <row r="352428" spans="7:7" x14ac:dyDescent="0.25">
      <c r="G352428" t="s">
        <v>1105</v>
      </c>
    </row>
    <row r="352429" spans="7:7" x14ac:dyDescent="0.25">
      <c r="G352429" t="s">
        <v>1106</v>
      </c>
    </row>
    <row r="352430" spans="7:7" x14ac:dyDescent="0.25">
      <c r="G352430" t="s">
        <v>1107</v>
      </c>
    </row>
    <row r="352431" spans="7:7" x14ac:dyDescent="0.25">
      <c r="G352431" t="s">
        <v>1108</v>
      </c>
    </row>
    <row r="352432" spans="7:7" x14ac:dyDescent="0.25">
      <c r="G352432" t="s">
        <v>1109</v>
      </c>
    </row>
    <row r="352433" spans="7:7" x14ac:dyDescent="0.25">
      <c r="G352433" t="s">
        <v>1110</v>
      </c>
    </row>
    <row r="352434" spans="7:7" x14ac:dyDescent="0.25">
      <c r="G352434" t="s">
        <v>1111</v>
      </c>
    </row>
    <row r="352435" spans="7:7" x14ac:dyDescent="0.25">
      <c r="G352435" t="s">
        <v>1112</v>
      </c>
    </row>
    <row r="352436" spans="7:7" x14ac:dyDescent="0.25">
      <c r="G352436" t="s">
        <v>1113</v>
      </c>
    </row>
    <row r="352437" spans="7:7" x14ac:dyDescent="0.25">
      <c r="G352437" t="s">
        <v>1114</v>
      </c>
    </row>
    <row r="352438" spans="7:7" x14ac:dyDescent="0.25">
      <c r="G352438" t="s">
        <v>1115</v>
      </c>
    </row>
    <row r="352439" spans="7:7" x14ac:dyDescent="0.25">
      <c r="G352439" t="s">
        <v>1116</v>
      </c>
    </row>
    <row r="352440" spans="7:7" x14ac:dyDescent="0.25">
      <c r="G352440" t="s">
        <v>1117</v>
      </c>
    </row>
    <row r="352441" spans="7:7" x14ac:dyDescent="0.25">
      <c r="G352441" t="s">
        <v>1118</v>
      </c>
    </row>
    <row r="352442" spans="7:7" x14ac:dyDescent="0.25">
      <c r="G352442" t="s">
        <v>1119</v>
      </c>
    </row>
    <row r="352443" spans="7:7" x14ac:dyDescent="0.25">
      <c r="G352443" t="s">
        <v>1120</v>
      </c>
    </row>
    <row r="352444" spans="7:7" x14ac:dyDescent="0.25">
      <c r="G352444" t="s">
        <v>1121</v>
      </c>
    </row>
    <row r="352445" spans="7:7" x14ac:dyDescent="0.25">
      <c r="G352445" t="s">
        <v>1122</v>
      </c>
    </row>
    <row r="352446" spans="7:7" x14ac:dyDescent="0.25">
      <c r="G352446" t="s">
        <v>1123</v>
      </c>
    </row>
    <row r="352447" spans="7:7" x14ac:dyDescent="0.25">
      <c r="G352447" t="s">
        <v>1124</v>
      </c>
    </row>
    <row r="352448" spans="7:7" x14ac:dyDescent="0.25">
      <c r="G352448" t="s">
        <v>1125</v>
      </c>
    </row>
    <row r="352449" spans="7:7" x14ac:dyDescent="0.25">
      <c r="G352449" t="s">
        <v>1126</v>
      </c>
    </row>
    <row r="352450" spans="7:7" x14ac:dyDescent="0.25">
      <c r="G352450" t="s">
        <v>1127</v>
      </c>
    </row>
    <row r="352451" spans="7:7" x14ac:dyDescent="0.25">
      <c r="G352451" t="s">
        <v>1128</v>
      </c>
    </row>
    <row r="352452" spans="7:7" x14ac:dyDescent="0.25">
      <c r="G352452" t="s">
        <v>1129</v>
      </c>
    </row>
    <row r="352453" spans="7:7" x14ac:dyDescent="0.25">
      <c r="G352453" t="s">
        <v>1130</v>
      </c>
    </row>
    <row r="352454" spans="7:7" x14ac:dyDescent="0.25">
      <c r="G352454" t="s">
        <v>1131</v>
      </c>
    </row>
    <row r="352455" spans="7:7" x14ac:dyDescent="0.25">
      <c r="G352455" t="s">
        <v>1132</v>
      </c>
    </row>
    <row r="352456" spans="7:7" x14ac:dyDescent="0.25">
      <c r="G352456" t="s">
        <v>1133</v>
      </c>
    </row>
    <row r="352457" spans="7:7" x14ac:dyDescent="0.25">
      <c r="G352457" t="s">
        <v>1134</v>
      </c>
    </row>
    <row r="352458" spans="7:7" x14ac:dyDescent="0.25">
      <c r="G352458" t="s">
        <v>1135</v>
      </c>
    </row>
    <row r="352459" spans="7:7" x14ac:dyDescent="0.25">
      <c r="G352459" t="s">
        <v>1136</v>
      </c>
    </row>
    <row r="352460" spans="7:7" x14ac:dyDescent="0.25">
      <c r="G352460" t="s">
        <v>1137</v>
      </c>
    </row>
    <row r="352461" spans="7:7" x14ac:dyDescent="0.25">
      <c r="G352461" t="s">
        <v>1138</v>
      </c>
    </row>
    <row r="352462" spans="7:7" x14ac:dyDescent="0.25">
      <c r="G352462" t="s">
        <v>1139</v>
      </c>
    </row>
    <row r="352463" spans="7:7" x14ac:dyDescent="0.25">
      <c r="G352463" t="s">
        <v>1140</v>
      </c>
    </row>
    <row r="352464" spans="7:7" x14ac:dyDescent="0.25">
      <c r="G352464" t="s">
        <v>1141</v>
      </c>
    </row>
    <row r="352465" spans="7:7" x14ac:dyDescent="0.25">
      <c r="G352465" t="s">
        <v>1142</v>
      </c>
    </row>
    <row r="352466" spans="7:7" x14ac:dyDescent="0.25">
      <c r="G352466" t="s">
        <v>1143</v>
      </c>
    </row>
    <row r="352467" spans="7:7" x14ac:dyDescent="0.25">
      <c r="G352467" t="s">
        <v>1144</v>
      </c>
    </row>
    <row r="352468" spans="7:7" x14ac:dyDescent="0.25">
      <c r="G352468" t="s">
        <v>1145</v>
      </c>
    </row>
    <row r="352469" spans="7:7" x14ac:dyDescent="0.25">
      <c r="G352469" t="s">
        <v>1146</v>
      </c>
    </row>
    <row r="352470" spans="7:7" x14ac:dyDescent="0.25">
      <c r="G352470" t="s">
        <v>1147</v>
      </c>
    </row>
    <row r="352471" spans="7:7" x14ac:dyDescent="0.25">
      <c r="G352471" t="s">
        <v>1148</v>
      </c>
    </row>
    <row r="352472" spans="7:7" x14ac:dyDescent="0.25">
      <c r="G352472" t="s">
        <v>1149</v>
      </c>
    </row>
    <row r="352473" spans="7:7" x14ac:dyDescent="0.25">
      <c r="G352473" t="s">
        <v>1150</v>
      </c>
    </row>
    <row r="352474" spans="7:7" x14ac:dyDescent="0.25">
      <c r="G352474" t="s">
        <v>1151</v>
      </c>
    </row>
    <row r="352475" spans="7:7" x14ac:dyDescent="0.25">
      <c r="G352475" t="s">
        <v>1152</v>
      </c>
    </row>
    <row r="352476" spans="7:7" x14ac:dyDescent="0.25">
      <c r="G352476" t="s">
        <v>1153</v>
      </c>
    </row>
    <row r="352477" spans="7:7" x14ac:dyDescent="0.25">
      <c r="G352477" t="s">
        <v>1154</v>
      </c>
    </row>
    <row r="352478" spans="7:7" x14ac:dyDescent="0.25">
      <c r="G352478" t="s">
        <v>1155</v>
      </c>
    </row>
    <row r="352479" spans="7:7" x14ac:dyDescent="0.25">
      <c r="G352479" t="s">
        <v>1156</v>
      </c>
    </row>
    <row r="352480" spans="7:7" x14ac:dyDescent="0.25">
      <c r="G352480" t="s">
        <v>1157</v>
      </c>
    </row>
    <row r="352481" spans="7:7" x14ac:dyDescent="0.25">
      <c r="G352481" t="s">
        <v>1158</v>
      </c>
    </row>
    <row r="352482" spans="7:7" x14ac:dyDescent="0.25">
      <c r="G352482" t="s">
        <v>1159</v>
      </c>
    </row>
    <row r="352483" spans="7:7" x14ac:dyDescent="0.25">
      <c r="G352483" t="s">
        <v>1160</v>
      </c>
    </row>
    <row r="352484" spans="7:7" x14ac:dyDescent="0.25">
      <c r="G352484" t="s">
        <v>1161</v>
      </c>
    </row>
    <row r="352485" spans="7:7" x14ac:dyDescent="0.25">
      <c r="G352485" t="s">
        <v>1162</v>
      </c>
    </row>
    <row r="352486" spans="7:7" x14ac:dyDescent="0.25">
      <c r="G352486" t="s">
        <v>1163</v>
      </c>
    </row>
    <row r="352487" spans="7:7" x14ac:dyDescent="0.25">
      <c r="G352487" t="s">
        <v>1164</v>
      </c>
    </row>
    <row r="352488" spans="7:7" x14ac:dyDescent="0.25">
      <c r="G352488" t="s">
        <v>1165</v>
      </c>
    </row>
    <row r="352489" spans="7:7" x14ac:dyDescent="0.25">
      <c r="G352489" t="s">
        <v>1166</v>
      </c>
    </row>
    <row r="352490" spans="7:7" x14ac:dyDescent="0.25">
      <c r="G352490" t="s">
        <v>1167</v>
      </c>
    </row>
    <row r="352491" spans="7:7" x14ac:dyDescent="0.25">
      <c r="G352491" t="s">
        <v>1168</v>
      </c>
    </row>
    <row r="352492" spans="7:7" x14ac:dyDescent="0.25">
      <c r="G352492" t="s">
        <v>1169</v>
      </c>
    </row>
    <row r="352493" spans="7:7" x14ac:dyDescent="0.25">
      <c r="G352493" t="s">
        <v>1170</v>
      </c>
    </row>
    <row r="352494" spans="7:7" x14ac:dyDescent="0.25">
      <c r="G352494" t="s">
        <v>1171</v>
      </c>
    </row>
    <row r="352495" spans="7:7" x14ac:dyDescent="0.25">
      <c r="G352495" t="s">
        <v>1172</v>
      </c>
    </row>
    <row r="352496" spans="7:7" x14ac:dyDescent="0.25">
      <c r="G352496" t="s">
        <v>1173</v>
      </c>
    </row>
    <row r="352497" spans="7:7" x14ac:dyDescent="0.25">
      <c r="G352497" t="s">
        <v>1174</v>
      </c>
    </row>
    <row r="352498" spans="7:7" x14ac:dyDescent="0.25">
      <c r="G352498" t="s">
        <v>1175</v>
      </c>
    </row>
    <row r="352499" spans="7:7" x14ac:dyDescent="0.25">
      <c r="G352499" t="s">
        <v>1176</v>
      </c>
    </row>
    <row r="352500" spans="7:7" x14ac:dyDescent="0.25">
      <c r="G352500" t="s">
        <v>1177</v>
      </c>
    </row>
    <row r="352501" spans="7:7" x14ac:dyDescent="0.25">
      <c r="G352501" t="s">
        <v>1178</v>
      </c>
    </row>
    <row r="352502" spans="7:7" x14ac:dyDescent="0.25">
      <c r="G352502" t="s">
        <v>1179</v>
      </c>
    </row>
    <row r="352503" spans="7:7" x14ac:dyDescent="0.25">
      <c r="G352503" t="s">
        <v>1180</v>
      </c>
    </row>
    <row r="352504" spans="7:7" x14ac:dyDescent="0.25">
      <c r="G352504" t="s">
        <v>1181</v>
      </c>
    </row>
    <row r="352505" spans="7:7" x14ac:dyDescent="0.25">
      <c r="G352505" t="s">
        <v>1182</v>
      </c>
    </row>
    <row r="352506" spans="7:7" x14ac:dyDescent="0.25">
      <c r="G352506" t="s">
        <v>1183</v>
      </c>
    </row>
    <row r="352507" spans="7:7" x14ac:dyDescent="0.25">
      <c r="G352507" t="s">
        <v>1184</v>
      </c>
    </row>
    <row r="352508" spans="7:7" x14ac:dyDescent="0.25">
      <c r="G352508" t="s">
        <v>1185</v>
      </c>
    </row>
    <row r="352509" spans="7:7" x14ac:dyDescent="0.25">
      <c r="G352509" t="s">
        <v>1186</v>
      </c>
    </row>
    <row r="352510" spans="7:7" x14ac:dyDescent="0.25">
      <c r="G352510" t="s">
        <v>1187</v>
      </c>
    </row>
    <row r="352511" spans="7:7" x14ac:dyDescent="0.25">
      <c r="G352511" t="s">
        <v>1188</v>
      </c>
    </row>
    <row r="352512" spans="7:7" x14ac:dyDescent="0.25">
      <c r="G352512" t="s">
        <v>1189</v>
      </c>
    </row>
    <row r="352513" spans="7:7" x14ac:dyDescent="0.25">
      <c r="G352513" t="s">
        <v>1190</v>
      </c>
    </row>
    <row r="352514" spans="7:7" x14ac:dyDescent="0.25">
      <c r="G352514" t="s">
        <v>1191</v>
      </c>
    </row>
    <row r="352515" spans="7:7" x14ac:dyDescent="0.25">
      <c r="G352515" t="s">
        <v>1192</v>
      </c>
    </row>
    <row r="352516" spans="7:7" x14ac:dyDescent="0.25">
      <c r="G352516" t="s">
        <v>1193</v>
      </c>
    </row>
    <row r="352517" spans="7:7" x14ac:dyDescent="0.25">
      <c r="G352517" t="s">
        <v>1194</v>
      </c>
    </row>
    <row r="352518" spans="7:7" x14ac:dyDescent="0.25">
      <c r="G352518" t="s">
        <v>1195</v>
      </c>
    </row>
    <row r="352519" spans="7:7" x14ac:dyDescent="0.25">
      <c r="G352519" t="s">
        <v>1196</v>
      </c>
    </row>
    <row r="352520" spans="7:7" x14ac:dyDescent="0.25">
      <c r="G352520" t="s">
        <v>1197</v>
      </c>
    </row>
    <row r="352521" spans="7:7" x14ac:dyDescent="0.25">
      <c r="G352521" t="s">
        <v>1198</v>
      </c>
    </row>
    <row r="352522" spans="7:7" x14ac:dyDescent="0.25">
      <c r="G352522" t="s">
        <v>1199</v>
      </c>
    </row>
    <row r="352523" spans="7:7" x14ac:dyDescent="0.25">
      <c r="G352523" t="s">
        <v>1200</v>
      </c>
    </row>
    <row r="352524" spans="7:7" x14ac:dyDescent="0.25">
      <c r="G352524" t="s">
        <v>1201</v>
      </c>
    </row>
    <row r="352525" spans="7:7" x14ac:dyDescent="0.25">
      <c r="G352525" t="s">
        <v>1202</v>
      </c>
    </row>
    <row r="352526" spans="7:7" x14ac:dyDescent="0.25">
      <c r="G352526" t="s">
        <v>1203</v>
      </c>
    </row>
    <row r="352527" spans="7:7" x14ac:dyDescent="0.25">
      <c r="G352527" t="s">
        <v>1204</v>
      </c>
    </row>
    <row r="352528" spans="7:7" x14ac:dyDescent="0.25">
      <c r="G352528" t="s">
        <v>1205</v>
      </c>
    </row>
    <row r="352529" spans="7:7" x14ac:dyDescent="0.25">
      <c r="G352529" t="s">
        <v>1206</v>
      </c>
    </row>
    <row r="352530" spans="7:7" x14ac:dyDescent="0.25">
      <c r="G352530" t="s">
        <v>1207</v>
      </c>
    </row>
    <row r="352531" spans="7:7" x14ac:dyDescent="0.25">
      <c r="G352531" t="s">
        <v>1208</v>
      </c>
    </row>
    <row r="352532" spans="7:7" x14ac:dyDescent="0.25">
      <c r="G352532" t="s">
        <v>1209</v>
      </c>
    </row>
    <row r="352533" spans="7:7" x14ac:dyDescent="0.25">
      <c r="G352533" t="s">
        <v>1210</v>
      </c>
    </row>
    <row r="352534" spans="7:7" x14ac:dyDescent="0.25">
      <c r="G352534" t="s">
        <v>1211</v>
      </c>
    </row>
    <row r="352535" spans="7:7" x14ac:dyDescent="0.25">
      <c r="G352535" t="s">
        <v>1212</v>
      </c>
    </row>
    <row r="352536" spans="7:7" x14ac:dyDescent="0.25">
      <c r="G352536" t="s">
        <v>1213</v>
      </c>
    </row>
    <row r="352537" spans="7:7" x14ac:dyDescent="0.25">
      <c r="G352537" t="s">
        <v>1214</v>
      </c>
    </row>
    <row r="352538" spans="7:7" x14ac:dyDescent="0.25">
      <c r="G352538" t="s">
        <v>1215</v>
      </c>
    </row>
    <row r="352539" spans="7:7" x14ac:dyDescent="0.25">
      <c r="G352539" t="s">
        <v>1216</v>
      </c>
    </row>
    <row r="352540" spans="7:7" x14ac:dyDescent="0.25">
      <c r="G352540" t="s">
        <v>1217</v>
      </c>
    </row>
    <row r="352541" spans="7:7" x14ac:dyDescent="0.25">
      <c r="G352541" t="s">
        <v>1218</v>
      </c>
    </row>
    <row r="352542" spans="7:7" x14ac:dyDescent="0.25">
      <c r="G352542" t="s">
        <v>1219</v>
      </c>
    </row>
    <row r="352543" spans="7:7" x14ac:dyDescent="0.25">
      <c r="G352543" t="s">
        <v>1220</v>
      </c>
    </row>
    <row r="352544" spans="7:7" x14ac:dyDescent="0.25">
      <c r="G352544" t="s">
        <v>1221</v>
      </c>
    </row>
    <row r="352545" spans="7:7" x14ac:dyDescent="0.25">
      <c r="G352545" t="s">
        <v>1222</v>
      </c>
    </row>
    <row r="352546" spans="7:7" x14ac:dyDescent="0.25">
      <c r="G352546" t="s">
        <v>1223</v>
      </c>
    </row>
    <row r="352547" spans="7:7" x14ac:dyDescent="0.25">
      <c r="G352547" t="s">
        <v>1224</v>
      </c>
    </row>
    <row r="352548" spans="7:7" x14ac:dyDescent="0.25">
      <c r="G352548" t="s">
        <v>1225</v>
      </c>
    </row>
    <row r="352549" spans="7:7" x14ac:dyDescent="0.25">
      <c r="G352549" t="s">
        <v>1226</v>
      </c>
    </row>
    <row r="352550" spans="7:7" x14ac:dyDescent="0.25">
      <c r="G352550" t="s">
        <v>1227</v>
      </c>
    </row>
    <row r="352551" spans="7:7" x14ac:dyDescent="0.25">
      <c r="G352551" t="s">
        <v>1228</v>
      </c>
    </row>
    <row r="352552" spans="7:7" x14ac:dyDescent="0.25">
      <c r="G352552" t="s">
        <v>1229</v>
      </c>
    </row>
    <row r="352553" spans="7:7" x14ac:dyDescent="0.25">
      <c r="G352553" t="s">
        <v>1230</v>
      </c>
    </row>
    <row r="352554" spans="7:7" x14ac:dyDescent="0.25">
      <c r="G352554" t="s">
        <v>1231</v>
      </c>
    </row>
    <row r="352555" spans="7:7" x14ac:dyDescent="0.25">
      <c r="G352555" t="s">
        <v>1232</v>
      </c>
    </row>
    <row r="352556" spans="7:7" x14ac:dyDescent="0.25">
      <c r="G352556" t="s">
        <v>1233</v>
      </c>
    </row>
    <row r="352557" spans="7:7" x14ac:dyDescent="0.25">
      <c r="G352557" t="s">
        <v>1234</v>
      </c>
    </row>
    <row r="352558" spans="7:7" x14ac:dyDescent="0.25">
      <c r="G352558" t="s">
        <v>1235</v>
      </c>
    </row>
    <row r="352559" spans="7:7" x14ac:dyDescent="0.25">
      <c r="G352559" t="s">
        <v>1236</v>
      </c>
    </row>
    <row r="352560" spans="7:7" x14ac:dyDescent="0.25">
      <c r="G352560" t="s">
        <v>1237</v>
      </c>
    </row>
    <row r="352561" spans="7:7" x14ac:dyDescent="0.25">
      <c r="G352561" t="s">
        <v>1238</v>
      </c>
    </row>
    <row r="352562" spans="7:7" x14ac:dyDescent="0.25">
      <c r="G352562" t="s">
        <v>1239</v>
      </c>
    </row>
    <row r="352563" spans="7:7" x14ac:dyDescent="0.25">
      <c r="G352563" t="s">
        <v>1240</v>
      </c>
    </row>
    <row r="352564" spans="7:7" x14ac:dyDescent="0.25">
      <c r="G352564" t="s">
        <v>1241</v>
      </c>
    </row>
    <row r="352565" spans="7:7" x14ac:dyDescent="0.25">
      <c r="G352565" t="s">
        <v>1242</v>
      </c>
    </row>
    <row r="352566" spans="7:7" x14ac:dyDescent="0.25">
      <c r="G352566" t="s">
        <v>1243</v>
      </c>
    </row>
    <row r="352567" spans="7:7" x14ac:dyDescent="0.25">
      <c r="G352567" t="s">
        <v>1244</v>
      </c>
    </row>
    <row r="352568" spans="7:7" x14ac:dyDescent="0.25">
      <c r="G352568" t="s">
        <v>1245</v>
      </c>
    </row>
    <row r="352569" spans="7:7" x14ac:dyDescent="0.25">
      <c r="G352569" t="s">
        <v>1246</v>
      </c>
    </row>
    <row r="352570" spans="7:7" x14ac:dyDescent="0.25">
      <c r="G352570" t="s">
        <v>1247</v>
      </c>
    </row>
    <row r="352571" spans="7:7" x14ac:dyDescent="0.25">
      <c r="G352571" t="s">
        <v>1248</v>
      </c>
    </row>
    <row r="352572" spans="7:7" x14ac:dyDescent="0.25">
      <c r="G352572" t="s">
        <v>1249</v>
      </c>
    </row>
    <row r="352573" spans="7:7" x14ac:dyDescent="0.25">
      <c r="G352573" t="s">
        <v>1250</v>
      </c>
    </row>
    <row r="352574" spans="7:7" x14ac:dyDescent="0.25">
      <c r="G352574" t="s">
        <v>1251</v>
      </c>
    </row>
    <row r="352575" spans="7:7" x14ac:dyDescent="0.25">
      <c r="G352575" t="s">
        <v>1252</v>
      </c>
    </row>
    <row r="352576" spans="7:7" x14ac:dyDescent="0.25">
      <c r="G352576" t="s">
        <v>1253</v>
      </c>
    </row>
    <row r="352577" spans="7:7" x14ac:dyDescent="0.25">
      <c r="G352577" t="s">
        <v>1254</v>
      </c>
    </row>
    <row r="352578" spans="7:7" x14ac:dyDescent="0.25">
      <c r="G352578" t="s">
        <v>1255</v>
      </c>
    </row>
    <row r="352579" spans="7:7" x14ac:dyDescent="0.25">
      <c r="G352579" t="s">
        <v>1256</v>
      </c>
    </row>
    <row r="352580" spans="7:7" x14ac:dyDescent="0.25">
      <c r="G352580" t="s">
        <v>1257</v>
      </c>
    </row>
    <row r="352581" spans="7:7" x14ac:dyDescent="0.25">
      <c r="G352581" t="s">
        <v>1258</v>
      </c>
    </row>
    <row r="352582" spans="7:7" x14ac:dyDescent="0.25">
      <c r="G352582" t="s">
        <v>1259</v>
      </c>
    </row>
    <row r="352583" spans="7:7" x14ac:dyDescent="0.25">
      <c r="G352583" t="s">
        <v>1260</v>
      </c>
    </row>
    <row r="352584" spans="7:7" x14ac:dyDescent="0.25">
      <c r="G352584" t="s">
        <v>1261</v>
      </c>
    </row>
    <row r="352585" spans="7:7" x14ac:dyDescent="0.25">
      <c r="G352585" t="s">
        <v>1262</v>
      </c>
    </row>
    <row r="352586" spans="7:7" x14ac:dyDescent="0.25">
      <c r="G352586" t="s">
        <v>1263</v>
      </c>
    </row>
    <row r="352587" spans="7:7" x14ac:dyDescent="0.25">
      <c r="G352587" t="s">
        <v>1264</v>
      </c>
    </row>
    <row r="352588" spans="7:7" x14ac:dyDescent="0.25">
      <c r="G352588" t="s">
        <v>1265</v>
      </c>
    </row>
    <row r="352589" spans="7:7" x14ac:dyDescent="0.25">
      <c r="G352589" t="s">
        <v>1266</v>
      </c>
    </row>
    <row r="352590" spans="7:7" x14ac:dyDescent="0.25">
      <c r="G352590" t="s">
        <v>1267</v>
      </c>
    </row>
    <row r="352591" spans="7:7" x14ac:dyDescent="0.25">
      <c r="G352591" t="s">
        <v>1268</v>
      </c>
    </row>
    <row r="352592" spans="7:7" x14ac:dyDescent="0.25">
      <c r="G352592" t="s">
        <v>1269</v>
      </c>
    </row>
    <row r="352593" spans="7:7" x14ac:dyDescent="0.25">
      <c r="G352593" t="s">
        <v>1270</v>
      </c>
    </row>
    <row r="352594" spans="7:7" x14ac:dyDescent="0.25">
      <c r="G352594" t="s">
        <v>1271</v>
      </c>
    </row>
    <row r="352595" spans="7:7" x14ac:dyDescent="0.25">
      <c r="G352595" t="s">
        <v>1272</v>
      </c>
    </row>
    <row r="352596" spans="7:7" x14ac:dyDescent="0.25">
      <c r="G352596" t="s">
        <v>1273</v>
      </c>
    </row>
    <row r="352597" spans="7:7" x14ac:dyDescent="0.25">
      <c r="G352597" t="s">
        <v>1274</v>
      </c>
    </row>
    <row r="352598" spans="7:7" x14ac:dyDescent="0.25">
      <c r="G352598" t="s">
        <v>1275</v>
      </c>
    </row>
    <row r="352599" spans="7:7" x14ac:dyDescent="0.25">
      <c r="G352599" t="s">
        <v>1276</v>
      </c>
    </row>
    <row r="352600" spans="7:7" x14ac:dyDescent="0.25">
      <c r="G352600" t="s">
        <v>1277</v>
      </c>
    </row>
    <row r="352601" spans="7:7" x14ac:dyDescent="0.25">
      <c r="G352601" t="s">
        <v>1278</v>
      </c>
    </row>
    <row r="352602" spans="7:7" x14ac:dyDescent="0.25">
      <c r="G352602" t="s">
        <v>1279</v>
      </c>
    </row>
    <row r="352603" spans="7:7" x14ac:dyDescent="0.25">
      <c r="G352603" t="s">
        <v>1280</v>
      </c>
    </row>
    <row r="352604" spans="7:7" x14ac:dyDescent="0.25">
      <c r="G352604" t="s">
        <v>1281</v>
      </c>
    </row>
    <row r="352605" spans="7:7" x14ac:dyDescent="0.25">
      <c r="G352605" t="s">
        <v>1282</v>
      </c>
    </row>
    <row r="352606" spans="7:7" x14ac:dyDescent="0.25">
      <c r="G352606" t="s">
        <v>1283</v>
      </c>
    </row>
    <row r="352607" spans="7:7" x14ac:dyDescent="0.25">
      <c r="G352607" t="s">
        <v>1284</v>
      </c>
    </row>
    <row r="352608" spans="7:7" x14ac:dyDescent="0.25">
      <c r="G352608" t="s">
        <v>1285</v>
      </c>
    </row>
    <row r="352609" spans="7:7" x14ac:dyDescent="0.25">
      <c r="G352609" t="s">
        <v>1286</v>
      </c>
    </row>
    <row r="352610" spans="7:7" x14ac:dyDescent="0.25">
      <c r="G352610" t="s">
        <v>1287</v>
      </c>
    </row>
    <row r="352611" spans="7:7" x14ac:dyDescent="0.25">
      <c r="G352611" t="s">
        <v>1288</v>
      </c>
    </row>
    <row r="352612" spans="7:7" x14ac:dyDescent="0.25">
      <c r="G352612" t="s">
        <v>1289</v>
      </c>
    </row>
    <row r="352613" spans="7:7" x14ac:dyDescent="0.25">
      <c r="G352613" t="s">
        <v>1290</v>
      </c>
    </row>
    <row r="352614" spans="7:7" x14ac:dyDescent="0.25">
      <c r="G352614" t="s">
        <v>1291</v>
      </c>
    </row>
    <row r="352615" spans="7:7" x14ac:dyDescent="0.25">
      <c r="G352615" t="s">
        <v>1292</v>
      </c>
    </row>
    <row r="352616" spans="7:7" x14ac:dyDescent="0.25">
      <c r="G352616" t="s">
        <v>1293</v>
      </c>
    </row>
    <row r="352617" spans="7:7" x14ac:dyDescent="0.25">
      <c r="G352617" t="s">
        <v>1294</v>
      </c>
    </row>
    <row r="352618" spans="7:7" x14ac:dyDescent="0.25">
      <c r="G352618" t="s">
        <v>1295</v>
      </c>
    </row>
    <row r="352619" spans="7:7" x14ac:dyDescent="0.25">
      <c r="G352619" t="s">
        <v>1296</v>
      </c>
    </row>
    <row r="352620" spans="7:7" x14ac:dyDescent="0.25">
      <c r="G352620" t="s">
        <v>1297</v>
      </c>
    </row>
    <row r="352621" spans="7:7" x14ac:dyDescent="0.25">
      <c r="G352621" t="s">
        <v>1298</v>
      </c>
    </row>
    <row r="352622" spans="7:7" x14ac:dyDescent="0.25">
      <c r="G352622" t="s">
        <v>1299</v>
      </c>
    </row>
    <row r="352623" spans="7:7" x14ac:dyDescent="0.25">
      <c r="G352623" t="s">
        <v>1300</v>
      </c>
    </row>
    <row r="352624" spans="7:7" x14ac:dyDescent="0.25">
      <c r="G352624" t="s">
        <v>1301</v>
      </c>
    </row>
    <row r="352625" spans="7:7" x14ac:dyDescent="0.25">
      <c r="G352625" t="s">
        <v>1302</v>
      </c>
    </row>
    <row r="352626" spans="7:7" x14ac:dyDescent="0.25">
      <c r="G352626" t="s">
        <v>1303</v>
      </c>
    </row>
    <row r="352627" spans="7:7" x14ac:dyDescent="0.25">
      <c r="G352627" t="s">
        <v>1304</v>
      </c>
    </row>
    <row r="352628" spans="7:7" x14ac:dyDescent="0.25">
      <c r="G352628" t="s">
        <v>1305</v>
      </c>
    </row>
    <row r="352629" spans="7:7" x14ac:dyDescent="0.25">
      <c r="G352629" t="s">
        <v>1306</v>
      </c>
    </row>
    <row r="352630" spans="7:7" x14ac:dyDescent="0.25">
      <c r="G352630" t="s">
        <v>1307</v>
      </c>
    </row>
    <row r="352631" spans="7:7" x14ac:dyDescent="0.25">
      <c r="G352631" t="s">
        <v>1308</v>
      </c>
    </row>
    <row r="352632" spans="7:7" x14ac:dyDescent="0.25">
      <c r="G352632" t="s">
        <v>1309</v>
      </c>
    </row>
    <row r="352633" spans="7:7" x14ac:dyDescent="0.25">
      <c r="G352633" t="s">
        <v>1310</v>
      </c>
    </row>
    <row r="352634" spans="7:7" x14ac:dyDescent="0.25">
      <c r="G352634" t="s">
        <v>1311</v>
      </c>
    </row>
    <row r="352635" spans="7:7" x14ac:dyDescent="0.25">
      <c r="G352635" t="s">
        <v>1312</v>
      </c>
    </row>
    <row r="352636" spans="7:7" x14ac:dyDescent="0.25">
      <c r="G352636" t="s">
        <v>1313</v>
      </c>
    </row>
    <row r="352637" spans="7:7" x14ac:dyDescent="0.25">
      <c r="G352637" t="s">
        <v>1314</v>
      </c>
    </row>
    <row r="352638" spans="7:7" x14ac:dyDescent="0.25">
      <c r="G352638" t="s">
        <v>1315</v>
      </c>
    </row>
    <row r="352639" spans="7:7" x14ac:dyDescent="0.25">
      <c r="G352639" t="s">
        <v>1316</v>
      </c>
    </row>
    <row r="352640" spans="7:7" x14ac:dyDescent="0.25">
      <c r="G352640" t="s">
        <v>1317</v>
      </c>
    </row>
    <row r="352641" spans="7:7" x14ac:dyDescent="0.25">
      <c r="G352641" t="s">
        <v>1318</v>
      </c>
    </row>
    <row r="352642" spans="7:7" x14ac:dyDescent="0.25">
      <c r="G352642" t="s">
        <v>1319</v>
      </c>
    </row>
    <row r="352643" spans="7:7" x14ac:dyDescent="0.25">
      <c r="G352643" t="s">
        <v>1320</v>
      </c>
    </row>
    <row r="352644" spans="7:7" x14ac:dyDescent="0.25">
      <c r="G352644" t="s">
        <v>1321</v>
      </c>
    </row>
    <row r="352645" spans="7:7" x14ac:dyDescent="0.25">
      <c r="G352645" t="s">
        <v>1322</v>
      </c>
    </row>
    <row r="352646" spans="7:7" x14ac:dyDescent="0.25">
      <c r="G352646" t="s">
        <v>1323</v>
      </c>
    </row>
    <row r="352647" spans="7:7" x14ac:dyDescent="0.25">
      <c r="G352647" t="s">
        <v>1324</v>
      </c>
    </row>
    <row r="352648" spans="7:7" x14ac:dyDescent="0.25">
      <c r="G352648" t="s">
        <v>1325</v>
      </c>
    </row>
    <row r="352649" spans="7:7" x14ac:dyDescent="0.25">
      <c r="G352649" t="s">
        <v>1326</v>
      </c>
    </row>
    <row r="352650" spans="7:7" x14ac:dyDescent="0.25">
      <c r="G352650" t="s">
        <v>1327</v>
      </c>
    </row>
    <row r="352651" spans="7:7" x14ac:dyDescent="0.25">
      <c r="G352651" t="s">
        <v>1328</v>
      </c>
    </row>
    <row r="352652" spans="7:7" x14ac:dyDescent="0.25">
      <c r="G352652" t="s">
        <v>1329</v>
      </c>
    </row>
    <row r="352653" spans="7:7" x14ac:dyDescent="0.25">
      <c r="G352653" t="s">
        <v>1330</v>
      </c>
    </row>
    <row r="352654" spans="7:7" x14ac:dyDescent="0.25">
      <c r="G352654" t="s">
        <v>1331</v>
      </c>
    </row>
    <row r="352655" spans="7:7" x14ac:dyDescent="0.25">
      <c r="G352655" t="s">
        <v>1332</v>
      </c>
    </row>
    <row r="352656" spans="7:7" x14ac:dyDescent="0.25">
      <c r="G352656" t="s">
        <v>1333</v>
      </c>
    </row>
    <row r="352657" spans="7:7" x14ac:dyDescent="0.25">
      <c r="G352657" t="s">
        <v>1334</v>
      </c>
    </row>
    <row r="352658" spans="7:7" x14ac:dyDescent="0.25">
      <c r="G352658" t="s">
        <v>1335</v>
      </c>
    </row>
    <row r="352659" spans="7:7" x14ac:dyDescent="0.25">
      <c r="G352659" t="s">
        <v>1336</v>
      </c>
    </row>
    <row r="352660" spans="7:7" x14ac:dyDescent="0.25">
      <c r="G352660" t="s">
        <v>1337</v>
      </c>
    </row>
    <row r="352661" spans="7:7" x14ac:dyDescent="0.25">
      <c r="G352661" t="s">
        <v>1338</v>
      </c>
    </row>
    <row r="352662" spans="7:7" x14ac:dyDescent="0.25">
      <c r="G352662" t="s">
        <v>1339</v>
      </c>
    </row>
    <row r="352663" spans="7:7" x14ac:dyDescent="0.25">
      <c r="G352663" t="s">
        <v>1340</v>
      </c>
    </row>
    <row r="352664" spans="7:7" x14ac:dyDescent="0.25">
      <c r="G352664" t="s">
        <v>1341</v>
      </c>
    </row>
    <row r="352665" spans="7:7" x14ac:dyDescent="0.25">
      <c r="G352665" t="s">
        <v>1342</v>
      </c>
    </row>
    <row r="352666" spans="7:7" x14ac:dyDescent="0.25">
      <c r="G352666" t="s">
        <v>1343</v>
      </c>
    </row>
    <row r="352667" spans="7:7" x14ac:dyDescent="0.25">
      <c r="G352667" t="s">
        <v>1344</v>
      </c>
    </row>
    <row r="352668" spans="7:7" x14ac:dyDescent="0.25">
      <c r="G352668" t="s">
        <v>1345</v>
      </c>
    </row>
    <row r="352669" spans="7:7" x14ac:dyDescent="0.25">
      <c r="G352669" t="s">
        <v>1346</v>
      </c>
    </row>
    <row r="352670" spans="7:7" x14ac:dyDescent="0.25">
      <c r="G352670" t="s">
        <v>1347</v>
      </c>
    </row>
    <row r="352671" spans="7:7" x14ac:dyDescent="0.25">
      <c r="G352671" t="s">
        <v>1348</v>
      </c>
    </row>
    <row r="352672" spans="7:7" x14ac:dyDescent="0.25">
      <c r="G352672" t="s">
        <v>1349</v>
      </c>
    </row>
    <row r="352673" spans="7:7" x14ac:dyDescent="0.25">
      <c r="G352673" t="s">
        <v>1350</v>
      </c>
    </row>
    <row r="352674" spans="7:7" x14ac:dyDescent="0.25">
      <c r="G352674" t="s">
        <v>1351</v>
      </c>
    </row>
    <row r="352675" spans="7:7" x14ac:dyDescent="0.25">
      <c r="G352675" t="s">
        <v>1352</v>
      </c>
    </row>
    <row r="352676" spans="7:7" x14ac:dyDescent="0.25">
      <c r="G352676" t="s">
        <v>1353</v>
      </c>
    </row>
    <row r="352677" spans="7:7" x14ac:dyDescent="0.25">
      <c r="G352677" t="s">
        <v>1354</v>
      </c>
    </row>
    <row r="352678" spans="7:7" x14ac:dyDescent="0.25">
      <c r="G352678" t="s">
        <v>1355</v>
      </c>
    </row>
    <row r="352679" spans="7:7" x14ac:dyDescent="0.25">
      <c r="G352679" t="s">
        <v>1356</v>
      </c>
    </row>
    <row r="352680" spans="7:7" x14ac:dyDescent="0.25">
      <c r="G352680" t="s">
        <v>1357</v>
      </c>
    </row>
    <row r="352681" spans="7:7" x14ac:dyDescent="0.25">
      <c r="G352681" t="s">
        <v>1358</v>
      </c>
    </row>
    <row r="352682" spans="7:7" x14ac:dyDescent="0.25">
      <c r="G352682" t="s">
        <v>1359</v>
      </c>
    </row>
    <row r="352683" spans="7:7" x14ac:dyDescent="0.25">
      <c r="G352683" t="s">
        <v>1360</v>
      </c>
    </row>
    <row r="352684" spans="7:7" x14ac:dyDescent="0.25">
      <c r="G352684" t="s">
        <v>1361</v>
      </c>
    </row>
    <row r="352685" spans="7:7" x14ac:dyDescent="0.25">
      <c r="G352685" t="s">
        <v>1362</v>
      </c>
    </row>
    <row r="352686" spans="7:7" x14ac:dyDescent="0.25">
      <c r="G352686" t="s">
        <v>1363</v>
      </c>
    </row>
    <row r="352687" spans="7:7" x14ac:dyDescent="0.25">
      <c r="G352687" t="s">
        <v>1364</v>
      </c>
    </row>
    <row r="352688" spans="7:7" x14ac:dyDescent="0.25">
      <c r="G352688" t="s">
        <v>1365</v>
      </c>
    </row>
    <row r="352689" spans="7:7" x14ac:dyDescent="0.25">
      <c r="G352689" t="s">
        <v>1366</v>
      </c>
    </row>
    <row r="352690" spans="7:7" x14ac:dyDescent="0.25">
      <c r="G352690" t="s">
        <v>1367</v>
      </c>
    </row>
    <row r="352691" spans="7:7" x14ac:dyDescent="0.25">
      <c r="G352691" t="s">
        <v>1368</v>
      </c>
    </row>
    <row r="352692" spans="7:7" x14ac:dyDescent="0.25">
      <c r="G352692" t="s">
        <v>1369</v>
      </c>
    </row>
    <row r="352693" spans="7:7" x14ac:dyDescent="0.25">
      <c r="G352693" t="s">
        <v>1370</v>
      </c>
    </row>
    <row r="352694" spans="7:7" x14ac:dyDescent="0.25">
      <c r="G352694" t="s">
        <v>1371</v>
      </c>
    </row>
    <row r="352695" spans="7:7" x14ac:dyDescent="0.25">
      <c r="G352695" t="s">
        <v>1372</v>
      </c>
    </row>
    <row r="352696" spans="7:7" x14ac:dyDescent="0.25">
      <c r="G352696" t="s">
        <v>1373</v>
      </c>
    </row>
    <row r="352697" spans="7:7" x14ac:dyDescent="0.25">
      <c r="G352697" t="s">
        <v>1374</v>
      </c>
    </row>
    <row r="352698" spans="7:7" x14ac:dyDescent="0.25">
      <c r="G352698" t="s">
        <v>1375</v>
      </c>
    </row>
    <row r="352699" spans="7:7" x14ac:dyDescent="0.25">
      <c r="G352699" t="s">
        <v>1376</v>
      </c>
    </row>
    <row r="352700" spans="7:7" x14ac:dyDescent="0.25">
      <c r="G352700" t="s">
        <v>1377</v>
      </c>
    </row>
    <row r="352701" spans="7:7" x14ac:dyDescent="0.25">
      <c r="G352701" t="s">
        <v>1378</v>
      </c>
    </row>
    <row r="352702" spans="7:7" x14ac:dyDescent="0.25">
      <c r="G352702" t="s">
        <v>1379</v>
      </c>
    </row>
    <row r="352703" spans="7:7" x14ac:dyDescent="0.25">
      <c r="G352703" t="s">
        <v>1380</v>
      </c>
    </row>
    <row r="352704" spans="7:7" x14ac:dyDescent="0.25">
      <c r="G352704" t="s">
        <v>1381</v>
      </c>
    </row>
    <row r="352705" spans="7:7" x14ac:dyDescent="0.25">
      <c r="G352705" t="s">
        <v>1382</v>
      </c>
    </row>
    <row r="352706" spans="7:7" x14ac:dyDescent="0.25">
      <c r="G352706" t="s">
        <v>1383</v>
      </c>
    </row>
    <row r="352707" spans="7:7" x14ac:dyDescent="0.25">
      <c r="G352707" t="s">
        <v>1384</v>
      </c>
    </row>
    <row r="352708" spans="7:7" x14ac:dyDescent="0.25">
      <c r="G352708" t="s">
        <v>1385</v>
      </c>
    </row>
    <row r="352709" spans="7:7" x14ac:dyDescent="0.25">
      <c r="G352709" t="s">
        <v>1386</v>
      </c>
    </row>
    <row r="352710" spans="7:7" x14ac:dyDescent="0.25">
      <c r="G352710" t="s">
        <v>1387</v>
      </c>
    </row>
    <row r="352711" spans="7:7" x14ac:dyDescent="0.25">
      <c r="G352711" t="s">
        <v>1388</v>
      </c>
    </row>
    <row r="352712" spans="7:7" x14ac:dyDescent="0.25">
      <c r="G352712" t="s">
        <v>1389</v>
      </c>
    </row>
    <row r="352713" spans="7:7" x14ac:dyDescent="0.25">
      <c r="G352713" t="s">
        <v>1390</v>
      </c>
    </row>
    <row r="352714" spans="7:7" x14ac:dyDescent="0.25">
      <c r="G352714" t="s">
        <v>1391</v>
      </c>
    </row>
    <row r="352715" spans="7:7" x14ac:dyDescent="0.25">
      <c r="G352715" t="s">
        <v>1392</v>
      </c>
    </row>
    <row r="352716" spans="7:7" x14ac:dyDescent="0.25">
      <c r="G352716" t="s">
        <v>1393</v>
      </c>
    </row>
    <row r="352717" spans="7:7" x14ac:dyDescent="0.25">
      <c r="G352717" t="s">
        <v>1394</v>
      </c>
    </row>
    <row r="352718" spans="7:7" x14ac:dyDescent="0.25">
      <c r="G352718" t="s">
        <v>1395</v>
      </c>
    </row>
    <row r="352719" spans="7:7" x14ac:dyDescent="0.25">
      <c r="G352719" t="s">
        <v>1396</v>
      </c>
    </row>
    <row r="352720" spans="7:7" x14ac:dyDescent="0.25">
      <c r="G352720" t="s">
        <v>1397</v>
      </c>
    </row>
    <row r="352721" spans="7:7" x14ac:dyDescent="0.25">
      <c r="G352721" t="s">
        <v>1398</v>
      </c>
    </row>
    <row r="352722" spans="7:7" x14ac:dyDescent="0.25">
      <c r="G352722" t="s">
        <v>1399</v>
      </c>
    </row>
    <row r="352723" spans="7:7" x14ac:dyDescent="0.25">
      <c r="G352723" t="s">
        <v>1400</v>
      </c>
    </row>
    <row r="352724" spans="7:7" x14ac:dyDescent="0.25">
      <c r="G352724" t="s">
        <v>1401</v>
      </c>
    </row>
    <row r="352725" spans="7:7" x14ac:dyDescent="0.25">
      <c r="G352725" t="s">
        <v>1402</v>
      </c>
    </row>
    <row r="352726" spans="7:7" x14ac:dyDescent="0.25">
      <c r="G352726" t="s">
        <v>1403</v>
      </c>
    </row>
    <row r="352727" spans="7:7" x14ac:dyDescent="0.25">
      <c r="G352727" t="s">
        <v>1404</v>
      </c>
    </row>
    <row r="352728" spans="7:7" x14ac:dyDescent="0.25">
      <c r="G352728" t="s">
        <v>1405</v>
      </c>
    </row>
    <row r="352729" spans="7:7" x14ac:dyDescent="0.25">
      <c r="G352729" t="s">
        <v>1406</v>
      </c>
    </row>
    <row r="352730" spans="7:7" x14ac:dyDescent="0.25">
      <c r="G352730" t="s">
        <v>1407</v>
      </c>
    </row>
    <row r="352731" spans="7:7" x14ac:dyDescent="0.25">
      <c r="G352731" t="s">
        <v>1408</v>
      </c>
    </row>
    <row r="352732" spans="7:7" x14ac:dyDescent="0.25">
      <c r="G352732" t="s">
        <v>1409</v>
      </c>
    </row>
    <row r="352733" spans="7:7" x14ac:dyDescent="0.25">
      <c r="G352733" t="s">
        <v>1410</v>
      </c>
    </row>
    <row r="352734" spans="7:7" x14ac:dyDescent="0.25">
      <c r="G352734" t="s">
        <v>1411</v>
      </c>
    </row>
    <row r="352735" spans="7:7" x14ac:dyDescent="0.25">
      <c r="G352735" t="s">
        <v>1412</v>
      </c>
    </row>
    <row r="352736" spans="7:7" x14ac:dyDescent="0.25">
      <c r="G352736" t="s">
        <v>1413</v>
      </c>
    </row>
    <row r="352737" spans="7:7" x14ac:dyDescent="0.25">
      <c r="G352737" t="s">
        <v>1414</v>
      </c>
    </row>
    <row r="352738" spans="7:7" x14ac:dyDescent="0.25">
      <c r="G352738" t="s">
        <v>1415</v>
      </c>
    </row>
    <row r="352739" spans="7:7" x14ac:dyDescent="0.25">
      <c r="G352739" t="s">
        <v>1416</v>
      </c>
    </row>
    <row r="352740" spans="7:7" x14ac:dyDescent="0.25">
      <c r="G352740" t="s">
        <v>1417</v>
      </c>
    </row>
    <row r="352741" spans="7:7" x14ac:dyDescent="0.25">
      <c r="G352741" t="s">
        <v>1418</v>
      </c>
    </row>
    <row r="352742" spans="7:7" x14ac:dyDescent="0.25">
      <c r="G352742" t="s">
        <v>1419</v>
      </c>
    </row>
    <row r="352743" spans="7:7" x14ac:dyDescent="0.25">
      <c r="G352743" t="s">
        <v>1420</v>
      </c>
    </row>
    <row r="352744" spans="7:7" x14ac:dyDescent="0.25">
      <c r="G352744" t="s">
        <v>1421</v>
      </c>
    </row>
    <row r="352745" spans="7:7" x14ac:dyDescent="0.25">
      <c r="G352745" t="s">
        <v>1422</v>
      </c>
    </row>
    <row r="352746" spans="7:7" x14ac:dyDescent="0.25">
      <c r="G352746" t="s">
        <v>1423</v>
      </c>
    </row>
    <row r="352747" spans="7:7" x14ac:dyDescent="0.25">
      <c r="G352747" t="s">
        <v>1424</v>
      </c>
    </row>
    <row r="352748" spans="7:7" x14ac:dyDescent="0.25">
      <c r="G352748" t="s">
        <v>1425</v>
      </c>
    </row>
    <row r="352749" spans="7:7" x14ac:dyDescent="0.25">
      <c r="G352749" t="s">
        <v>1426</v>
      </c>
    </row>
    <row r="352750" spans="7:7" x14ac:dyDescent="0.25">
      <c r="G352750" t="s">
        <v>1427</v>
      </c>
    </row>
    <row r="352751" spans="7:7" x14ac:dyDescent="0.25">
      <c r="G352751" t="s">
        <v>1428</v>
      </c>
    </row>
    <row r="352752" spans="7:7" x14ac:dyDescent="0.25">
      <c r="G352752" t="s">
        <v>1429</v>
      </c>
    </row>
    <row r="352753" spans="7:7" x14ac:dyDescent="0.25">
      <c r="G352753" t="s">
        <v>1430</v>
      </c>
    </row>
    <row r="352754" spans="7:7" x14ac:dyDescent="0.25">
      <c r="G352754" t="s">
        <v>1431</v>
      </c>
    </row>
    <row r="352755" spans="7:7" x14ac:dyDescent="0.25">
      <c r="G352755" t="s">
        <v>1432</v>
      </c>
    </row>
    <row r="352756" spans="7:7" x14ac:dyDescent="0.25">
      <c r="G352756" t="s">
        <v>1433</v>
      </c>
    </row>
    <row r="352757" spans="7:7" x14ac:dyDescent="0.25">
      <c r="G352757" t="s">
        <v>1434</v>
      </c>
    </row>
    <row r="352758" spans="7:7" x14ac:dyDescent="0.25">
      <c r="G352758" t="s">
        <v>1435</v>
      </c>
    </row>
    <row r="352759" spans="7:7" x14ac:dyDescent="0.25">
      <c r="G352759" t="s">
        <v>1436</v>
      </c>
    </row>
    <row r="352760" spans="7:7" x14ac:dyDescent="0.25">
      <c r="G352760" t="s">
        <v>1437</v>
      </c>
    </row>
    <row r="352761" spans="7:7" x14ac:dyDescent="0.25">
      <c r="G352761" t="s">
        <v>1438</v>
      </c>
    </row>
    <row r="352762" spans="7:7" x14ac:dyDescent="0.25">
      <c r="G352762" t="s">
        <v>1439</v>
      </c>
    </row>
    <row r="352763" spans="7:7" x14ac:dyDescent="0.25">
      <c r="G352763" t="s">
        <v>1440</v>
      </c>
    </row>
    <row r="352764" spans="7:7" x14ac:dyDescent="0.25">
      <c r="G352764" t="s">
        <v>1441</v>
      </c>
    </row>
    <row r="352765" spans="7:7" x14ac:dyDescent="0.25">
      <c r="G352765" t="s">
        <v>1442</v>
      </c>
    </row>
    <row r="352766" spans="7:7" x14ac:dyDescent="0.25">
      <c r="G352766" t="s">
        <v>1443</v>
      </c>
    </row>
    <row r="352767" spans="7:7" x14ac:dyDescent="0.25">
      <c r="G352767" t="s">
        <v>1444</v>
      </c>
    </row>
    <row r="352768" spans="7:7" x14ac:dyDescent="0.25">
      <c r="G352768" t="s">
        <v>1445</v>
      </c>
    </row>
    <row r="352769" spans="7:7" x14ac:dyDescent="0.25">
      <c r="G352769" t="s">
        <v>1446</v>
      </c>
    </row>
    <row r="352770" spans="7:7" x14ac:dyDescent="0.25">
      <c r="G352770" t="s">
        <v>1447</v>
      </c>
    </row>
    <row r="352771" spans="7:7" x14ac:dyDescent="0.25">
      <c r="G352771" t="s">
        <v>1448</v>
      </c>
    </row>
    <row r="352772" spans="7:7" x14ac:dyDescent="0.25">
      <c r="G352772" t="s">
        <v>1449</v>
      </c>
    </row>
    <row r="352773" spans="7:7" x14ac:dyDescent="0.25">
      <c r="G352773" t="s">
        <v>1450</v>
      </c>
    </row>
    <row r="352774" spans="7:7" x14ac:dyDescent="0.25">
      <c r="G352774" t="s">
        <v>1451</v>
      </c>
    </row>
    <row r="352775" spans="7:7" x14ac:dyDescent="0.25">
      <c r="G352775" t="s">
        <v>1452</v>
      </c>
    </row>
    <row r="352776" spans="7:7" x14ac:dyDescent="0.25">
      <c r="G352776" t="s">
        <v>1453</v>
      </c>
    </row>
    <row r="352777" spans="7:7" x14ac:dyDescent="0.25">
      <c r="G352777" t="s">
        <v>1454</v>
      </c>
    </row>
    <row r="352778" spans="7:7" x14ac:dyDescent="0.25">
      <c r="G352778" t="s">
        <v>1455</v>
      </c>
    </row>
    <row r="352779" spans="7:7" x14ac:dyDescent="0.25">
      <c r="G352779" t="s">
        <v>1456</v>
      </c>
    </row>
    <row r="352780" spans="7:7" x14ac:dyDescent="0.25">
      <c r="G352780" t="s">
        <v>1457</v>
      </c>
    </row>
    <row r="352781" spans="7:7" x14ac:dyDescent="0.25">
      <c r="G352781" t="s">
        <v>1458</v>
      </c>
    </row>
    <row r="352782" spans="7:7" x14ac:dyDescent="0.25">
      <c r="G352782" t="s">
        <v>1459</v>
      </c>
    </row>
    <row r="352783" spans="7:7" x14ac:dyDescent="0.25">
      <c r="G352783" t="s">
        <v>1460</v>
      </c>
    </row>
    <row r="352784" spans="7:7" x14ac:dyDescent="0.25">
      <c r="G352784" t="s">
        <v>1461</v>
      </c>
    </row>
    <row r="352785" spans="7:7" x14ac:dyDescent="0.25">
      <c r="G352785" t="s">
        <v>1462</v>
      </c>
    </row>
    <row r="352786" spans="7:7" x14ac:dyDescent="0.25">
      <c r="G352786" t="s">
        <v>1463</v>
      </c>
    </row>
    <row r="352787" spans="7:7" x14ac:dyDescent="0.25">
      <c r="G352787" t="s">
        <v>1464</v>
      </c>
    </row>
    <row r="352788" spans="7:7" x14ac:dyDescent="0.25">
      <c r="G352788" t="s">
        <v>1465</v>
      </c>
    </row>
    <row r="352789" spans="7:7" x14ac:dyDescent="0.25">
      <c r="G352789" t="s">
        <v>1466</v>
      </c>
    </row>
    <row r="352790" spans="7:7" x14ac:dyDescent="0.25">
      <c r="G352790" t="s">
        <v>1467</v>
      </c>
    </row>
    <row r="352791" spans="7:7" x14ac:dyDescent="0.25">
      <c r="G352791" t="s">
        <v>1468</v>
      </c>
    </row>
    <row r="352792" spans="7:7" x14ac:dyDescent="0.25">
      <c r="G352792" t="s">
        <v>1469</v>
      </c>
    </row>
    <row r="352793" spans="7:7" x14ac:dyDescent="0.25">
      <c r="G352793" t="s">
        <v>1470</v>
      </c>
    </row>
  </sheetData>
  <mergeCells count="1">
    <mergeCell ref="B8:Y8"/>
  </mergeCells>
  <dataValidations xWindow="570" yWindow="483" count="23">
    <dataValidation type="list" allowBlank="1" showInputMessage="1" showErrorMessage="1" errorTitle="Entrada no válida" error="Por favor seleccione un elemento de la lista" promptTitle="Seleccione un elemento de la lista" prompt=" Campo OBLIGATORIO; Si selecciona NO por favor describa máximo 290 Caracteres la justificación del porque no tiene información" sqref="C11:C635">
      <formula1>$A$351626:$A$351628</formula1>
    </dataValidation>
    <dataValidation type="textLength" allowBlank="1" showInputMessage="1" showErrorMessage="1" errorTitle="Entrada no válida" error="Escriba un texto  Maximo 390 Caracteres" promptTitle="Cualquier contenido Maximo 390 Caracteres" prompt=" Si seleccionó NO en la Columna 2, en máximo 290 caracteres indique porque no tiene información." sqref="D11:D635 E232">
      <formula1>0</formula1>
      <formula2>390</formula2>
    </dataValidation>
    <dataValidation type="textLength" allowBlank="1" showInputMessage="1" showErrorMessage="1" errorTitle="Entrada no válida" error="Escriba un texto  Maximo 23 Caracteres" promptTitle="Cualquier contenido Maximo 23 Caracteres" prompt=" Registre  el número de veintitrés (23) dígitos del Código Único del proceso asignado por el despacho judicial." sqref="E11:E231 E233:E635">
      <formula1>0</formula1>
      <formula2>23</formula2>
    </dataValidation>
    <dataValidation type="date" allowBlank="1" showInputMessage="1" errorTitle="Entrada no válida" error="Por favor escriba una fecha válida (AAAA/MM/DD)" promptTitle="Ingrese una fecha (AAAA/MM/DD)" prompt=" Registre la fecha en que el despacho judicial que conoce el proceso profiere auto admisorio de la demanda, (AAAA/MM/DD)." sqref="F11:F635">
      <formula1>1900/1/1</formula1>
      <formula2>3000/1/1</formula2>
    </dataValidation>
    <dataValidation type="list" allowBlank="1" showInputMessage="1" showErrorMessage="1" errorTitle="Entrada no válida" error="Por favor seleccione un elemento de la lista" promptTitle="Seleccione un elemento de la lista" prompt=" Seleccione la Jurisdicción de la Acción implementada" sqref="G11:G635">
      <formula1>$B$351626:$B$351630</formula1>
    </dataValidation>
    <dataValidation type="list" allowBlank="1" showInputMessage="1" showErrorMessage="1" errorTitle="Entrada no válida" error="Por favor seleccione un elemento de la lista" promptTitle="Seleccione un elemento de la lista" prompt=" Seleccionar la acción judicial implemetada" sqref="H11:H635">
      <formula1>$C$351626:$C$351676</formula1>
    </dataValidation>
    <dataValidation type="list" allowBlank="1" showInputMessage="1" showErrorMessage="1" errorTitle="Entrada no válida" error="Por favor seleccione un elemento de la lista" promptTitle="Seleccione un elemento de la lista" prompt=" Seleccionar la calidad en que actua la Entidad" sqref="I11:I635">
      <formula1>$D$351626:$D$351641</formula1>
    </dataValidation>
    <dataValidation type="list" allowBlank="1" showInputMessage="1" showErrorMessage="1" errorTitle="Entrada no válida" error="Por favor seleccione un elemento de la lista" promptTitle="Seleccione un elemento de la lista" prompt=" Seleccionar si el apoderado actual de la Entidad es funcionario o contratista." sqref="J11:J635">
      <formula1>$E$351626:$E$351628</formula1>
    </dataValidation>
    <dataValidation type="textLength" allowBlank="1" showInputMessage="1" showErrorMessage="1" errorTitle="Entrada no válida" error="Escriba un texto  Maximo 390 Caracteres" promptTitle="Cualquier contenido Maximo 390 Caracteres" prompt=" Registre el número de identificación y el nombre del apoderado, ejemplo: 52487658– Caballero Pérez Fabián." sqref="K11:K635">
      <formula1>0</formula1>
      <formula2>390</formula2>
    </dataValidation>
    <dataValidation type="textLength" allowBlank="1" showInputMessage="1" showErrorMessage="1" errorTitle="Entrada no válida" error="Escriba un texto  Maximo 390 Caracteres" promptTitle="Cualquier contenido Maximo 390 Caracteres" prompt=" En máximo 390 caracteres, registre el número de identificación y el nombre  de la contraparte, Ejemplo: 78521452 – Martínez Rojas José, 987456321 – Rodríguez Sánchez Carlos" sqref="L11:L635">
      <formula1>0</formula1>
      <formula2>390</formula2>
    </dataValidation>
    <dataValidation type="list" allowBlank="1" showInputMessage="1" showErrorMessage="1" errorTitle="Entrada no válida" error="Por favor seleccione un elemento de la lista" promptTitle="Seleccione un elemento de la lista" prompt=" Departamento del despacho judicial en el que se encuentra actualmente el proceso judicial" sqref="M11:M635">
      <formula1>$F$351626:$F$351660</formula1>
    </dataValidation>
    <dataValidation type="list" allowBlank="1" showInputMessage="1" showErrorMessage="1" errorTitle="Entrada no válida" error="Por favor seleccione un elemento de la lista" promptTitle="Seleccione un elemento de la lista" prompt=" Seleccione la ciudad del despacho judicial en el que se encuentra actualmente el proceso judicial" sqref="N11:N635">
      <formula1>$G$351626:$G$352793</formula1>
    </dataValidation>
    <dataValidation type="list" allowBlank="1" showInputMessage="1" showErrorMessage="1" errorTitle="Entrada no válida" error="Por favor seleccione un elemento de la lista" promptTitle="Seleccione un elemento de la lista" prompt=" Seleccione de la lista  la etapa actual a la fecha de corte en la que se encuentra el proceso judicial." sqref="O11:O635">
      <formula1>$H$351626:$H$351631</formula1>
    </dataValidation>
    <dataValidation type="whole" allowBlank="1" showInputMessage="1" showErrorMessage="1" errorTitle="Entrada no válida" error="Por favor escriba un número entero" promptTitle="Escriba un número entero en esta casilla" prompt=" Registre en pesos el valor de la suma de las pretenciones iniciales económicas de la demanda. En el caso de demandas con pretensiones indeterminadas se debe incluir cero (0)." sqref="P11:P635">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a estimación razonada de la cuantía  de la demanda. En el caso de cuantías indeterminadas se debe incluir cero (0) " sqref="Q11:Q635">
      <formula1>-9223372036854770000</formula1>
      <formula2>9223372036854770000</formula2>
    </dataValidation>
    <dataValidation type="decimal" allowBlank="1" showInputMessage="1" showErrorMessage="1" errorTitle="Entrada no válida" error="Por favor escriba un número entero" promptTitle="Escriba un número entero en esta casilla" prompt=" Registre en pesos la última registrada - Al momento de generar el reporte." sqref="R11:R635">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si el proceso judicial se encuentra activo o terminado" sqref="S11:S635">
      <formula1>$I$351626:$I$351628</formula1>
    </dataValidation>
    <dataValidation type="date" allowBlank="1" showInputMessage="1" errorTitle="Entrada no válida" error="Por favor escriba una fecha válida (AAAA/MM/DD)" promptTitle="Ingrese una fecha (AAAA/MM/DD)" prompt=" Registre la fecha en la que se profirió la sentencia o la actuación catalogada como forma de terminación anticipada, que pusieron fin al proceso judicial" sqref="T11:T635">
      <formula1>1900/1/1</formula1>
      <formula2>3000/1/1</formula2>
    </dataValidation>
    <dataValidation type="list" allowBlank="1" showInputMessage="1" showErrorMessage="1" errorTitle="Entrada no válida" error="Por favor seleccione un elemento de la lista" promptTitle="Seleccione un elemento de la lista" prompt=" Seleccionar de la lista el sentido del fallo, contenido en la sentencia que puso fin al proceso judicial" sqref="U11:U635">
      <formula1>$J$351626:$J$351628</formula1>
    </dataValidation>
    <dataValidation type="whole" allowBlank="1" showInputMessage="1" showErrorMessage="1" errorTitle="Entrada no válida" error="Por favor escriba un número entero" promptTitle="Escriba un número entero en esta casilla" prompt=" Registre en pesos el valor del fallo o sentencia del proceso.  Si aun no ha sido fallado registre cero (0)" sqref="V11:V635">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la forma de terminación anticipada que haya ocurrido dentro del proceso judicial  y que lo haya dado por terminado." sqref="W11:W635">
      <formula1>$K$351626:$K$351647</formula1>
    </dataValidation>
    <dataValidation type="whole" allowBlank="1" showInputMessage="1" showErrorMessage="1" errorTitle="Entrada no válida" error="Por favor escriba un número entero" promptTitle="Escriba un número entero en esta casilla" prompt=" Registre en pesos el valor del acuerdo que pone fin al proceso cuando la forma de terminación anticipada corresponde a una Auto que termina el proceso por Transacción Total o Auto que termina el proceso por acuerdo conciliatorio total" sqref="X11:X635">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respecto a este registro cualquier observación que desee " sqref="Y11:Y635">
      <formula1>0</formula1>
      <formula2>390</formula2>
    </dataValidation>
  </dataValidations>
  <pageMargins left="0.7" right="0.7" top="0.75" bottom="0.75" header="0.3" footer="0.3"/>
  <ignoredErrors>
    <ignoredError sqref="E635" numberStoredAsText="1"/>
  </ignoredErrors>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V352159"/>
  <sheetViews>
    <sheetView workbookViewId="0">
      <selection activeCell="A11" sqref="A11"/>
    </sheetView>
  </sheetViews>
  <sheetFormatPr baseColWidth="10" defaultColWidth="9.140625" defaultRowHeight="15" x14ac:dyDescent="0.25"/>
  <cols>
    <col min="2" max="2" width="16" customWidth="1"/>
    <col min="3" max="3" width="32" customWidth="1"/>
    <col min="4" max="4" width="19" customWidth="1"/>
    <col min="5" max="5" width="25" customWidth="1"/>
    <col min="6" max="6" width="23" customWidth="1"/>
    <col min="7" max="7" width="24" customWidth="1"/>
    <col min="8" max="8" width="18" customWidth="1"/>
    <col min="9" max="9" width="29" customWidth="1"/>
    <col min="10" max="10" width="22" customWidth="1"/>
    <col min="11" max="11" width="23" customWidth="1"/>
    <col min="12" max="12" width="18" customWidth="1"/>
    <col min="13" max="13" width="23" customWidth="1"/>
    <col min="14" max="14" width="24" customWidth="1"/>
    <col min="15" max="15" width="26" customWidth="1"/>
    <col min="16" max="16" width="42" customWidth="1"/>
    <col min="17" max="17" width="44" customWidth="1"/>
    <col min="18" max="18" width="47" customWidth="1"/>
    <col min="19" max="19" width="19" customWidth="1"/>
    <col min="21" max="256" width="8" hidden="1"/>
  </cols>
  <sheetData>
    <row r="1" spans="1:19" x14ac:dyDescent="0.25">
      <c r="B1" s="1" t="s">
        <v>0</v>
      </c>
      <c r="C1" s="1">
        <v>51</v>
      </c>
      <c r="D1" s="1" t="s">
        <v>1</v>
      </c>
    </row>
    <row r="2" spans="1:19" x14ac:dyDescent="0.25">
      <c r="B2" s="1" t="s">
        <v>2</v>
      </c>
      <c r="C2" s="1">
        <v>131</v>
      </c>
      <c r="D2" s="1" t="s">
        <v>1471</v>
      </c>
    </row>
    <row r="3" spans="1:19" x14ac:dyDescent="0.25">
      <c r="B3" s="1" t="s">
        <v>4</v>
      </c>
      <c r="C3" s="1">
        <v>1</v>
      </c>
    </row>
    <row r="4" spans="1:19" x14ac:dyDescent="0.25">
      <c r="B4" s="1" t="s">
        <v>5</v>
      </c>
      <c r="C4" s="1">
        <v>233</v>
      </c>
    </row>
    <row r="5" spans="1:19" x14ac:dyDescent="0.25">
      <c r="B5" s="1" t="s">
        <v>6</v>
      </c>
      <c r="C5" s="5">
        <v>45291</v>
      </c>
    </row>
    <row r="6" spans="1:19" x14ac:dyDescent="0.25">
      <c r="B6" s="1" t="s">
        <v>7</v>
      </c>
      <c r="C6" s="1">
        <v>12</v>
      </c>
      <c r="D6" s="1" t="s">
        <v>8</v>
      </c>
    </row>
    <row r="8" spans="1:19" x14ac:dyDescent="0.25">
      <c r="A8" s="1" t="s">
        <v>9</v>
      </c>
      <c r="B8" s="39" t="s">
        <v>1472</v>
      </c>
      <c r="C8" s="40"/>
      <c r="D8" s="40"/>
      <c r="E8" s="40"/>
      <c r="F8" s="40"/>
      <c r="G8" s="40"/>
      <c r="H8" s="40"/>
      <c r="I8" s="40"/>
      <c r="J8" s="40"/>
      <c r="K8" s="40"/>
      <c r="L8" s="40"/>
      <c r="M8" s="40"/>
      <c r="N8" s="40"/>
      <c r="O8" s="40"/>
      <c r="P8" s="40"/>
      <c r="Q8" s="40"/>
      <c r="R8" s="40"/>
      <c r="S8" s="40"/>
    </row>
    <row r="9" spans="1:19" x14ac:dyDescent="0.25">
      <c r="C9" s="1">
        <v>2</v>
      </c>
      <c r="D9" s="1">
        <v>3</v>
      </c>
      <c r="E9" s="1">
        <v>4</v>
      </c>
      <c r="F9" s="1">
        <v>7</v>
      </c>
      <c r="G9" s="1">
        <v>8</v>
      </c>
      <c r="H9" s="1">
        <v>12</v>
      </c>
      <c r="I9" s="1">
        <v>16</v>
      </c>
      <c r="J9" s="1">
        <v>20</v>
      </c>
      <c r="K9" s="1">
        <v>24</v>
      </c>
      <c r="L9" s="1">
        <v>28</v>
      </c>
      <c r="M9" s="1">
        <v>32</v>
      </c>
      <c r="N9" s="1">
        <v>36</v>
      </c>
      <c r="O9" s="1">
        <v>48</v>
      </c>
      <c r="P9" s="1">
        <v>52</v>
      </c>
      <c r="Q9" s="1">
        <v>56</v>
      </c>
      <c r="R9" s="1">
        <v>60</v>
      </c>
      <c r="S9" s="1">
        <v>68</v>
      </c>
    </row>
    <row r="10" spans="1:19" ht="15.75" thickBot="1" x14ac:dyDescent="0.3">
      <c r="C10" s="1" t="s">
        <v>12</v>
      </c>
      <c r="D10" s="1" t="s">
        <v>13</v>
      </c>
      <c r="E10" s="1" t="s">
        <v>1473</v>
      </c>
      <c r="F10" s="1" t="s">
        <v>1474</v>
      </c>
      <c r="G10" s="1" t="s">
        <v>1475</v>
      </c>
      <c r="H10" s="1" t="s">
        <v>1476</v>
      </c>
      <c r="I10" s="1" t="s">
        <v>1477</v>
      </c>
      <c r="J10" s="1" t="s">
        <v>1478</v>
      </c>
      <c r="K10" s="1" t="s">
        <v>114</v>
      </c>
      <c r="L10" s="1" t="s">
        <v>1479</v>
      </c>
      <c r="M10" s="1" t="s">
        <v>1480</v>
      </c>
      <c r="N10" s="1" t="s">
        <v>1481</v>
      </c>
      <c r="O10" s="1" t="s">
        <v>1482</v>
      </c>
      <c r="P10" s="1" t="s">
        <v>1483</v>
      </c>
      <c r="Q10" s="1" t="s">
        <v>1484</v>
      </c>
      <c r="R10" s="1" t="s">
        <v>1485</v>
      </c>
      <c r="S10" s="1" t="s">
        <v>23</v>
      </c>
    </row>
    <row r="11" spans="1:19" ht="15.75" thickBot="1" x14ac:dyDescent="0.3">
      <c r="A11" s="1">
        <v>1</v>
      </c>
      <c r="B11" t="s">
        <v>65</v>
      </c>
      <c r="C11" s="4" t="s">
        <v>26</v>
      </c>
      <c r="D11" s="4" t="s">
        <v>24</v>
      </c>
      <c r="E11" s="4" t="s">
        <v>6531</v>
      </c>
      <c r="F11" s="4" t="s">
        <v>1492</v>
      </c>
      <c r="G11" s="4" t="s">
        <v>6532</v>
      </c>
      <c r="H11" s="4" t="s">
        <v>6533</v>
      </c>
      <c r="I11" s="4" t="s">
        <v>1499</v>
      </c>
      <c r="J11" s="4">
        <v>23201426692</v>
      </c>
      <c r="K11" s="4">
        <v>243</v>
      </c>
      <c r="L11" s="3">
        <v>44927</v>
      </c>
      <c r="M11" s="3">
        <v>45291</v>
      </c>
      <c r="N11" s="4" t="s">
        <v>2654</v>
      </c>
      <c r="O11" s="4">
        <v>21745250608.360001</v>
      </c>
      <c r="P11" s="4">
        <v>100</v>
      </c>
      <c r="Q11" s="4">
        <v>97.72</v>
      </c>
      <c r="R11" s="4">
        <v>93.36</v>
      </c>
      <c r="S11" s="4" t="s">
        <v>6534</v>
      </c>
    </row>
    <row r="12" spans="1:19" ht="15.75" thickBot="1" x14ac:dyDescent="0.3">
      <c r="A12" s="1">
        <v>2</v>
      </c>
      <c r="B12" t="s">
        <v>4457</v>
      </c>
      <c r="C12" s="4" t="s">
        <v>26</v>
      </c>
      <c r="D12" s="4" t="s">
        <v>24</v>
      </c>
      <c r="E12" s="4" t="s">
        <v>6535</v>
      </c>
      <c r="F12" s="4" t="s">
        <v>1492</v>
      </c>
      <c r="G12" s="4" t="s">
        <v>6536</v>
      </c>
      <c r="H12" s="4" t="s">
        <v>6537</v>
      </c>
      <c r="I12" s="4" t="s">
        <v>1499</v>
      </c>
      <c r="J12" s="4">
        <v>2025000000</v>
      </c>
      <c r="K12" s="4">
        <v>243</v>
      </c>
      <c r="L12" s="3">
        <v>44927</v>
      </c>
      <c r="M12" s="3">
        <v>45291</v>
      </c>
      <c r="N12" s="4" t="s">
        <v>2654</v>
      </c>
      <c r="O12" s="4">
        <v>2018021727.5699999</v>
      </c>
      <c r="P12" s="4">
        <v>100</v>
      </c>
      <c r="Q12" s="4">
        <v>99.66</v>
      </c>
      <c r="R12" s="4">
        <v>80.08</v>
      </c>
      <c r="S12" s="22" t="s">
        <v>6534</v>
      </c>
    </row>
    <row r="13" spans="1:19" ht="15.75" thickBot="1" x14ac:dyDescent="0.3">
      <c r="A13" s="1">
        <v>3</v>
      </c>
      <c r="B13" t="s">
        <v>4459</v>
      </c>
      <c r="C13" s="4" t="s">
        <v>26</v>
      </c>
      <c r="D13" s="4" t="s">
        <v>24</v>
      </c>
      <c r="E13" s="4" t="s">
        <v>6538</v>
      </c>
      <c r="F13" s="4" t="s">
        <v>1492</v>
      </c>
      <c r="G13" s="4" t="s">
        <v>6539</v>
      </c>
      <c r="H13" s="4" t="s">
        <v>6540</v>
      </c>
      <c r="I13" s="4" t="s">
        <v>1499</v>
      </c>
      <c r="J13" s="4">
        <v>350000000</v>
      </c>
      <c r="K13" s="4">
        <v>243</v>
      </c>
      <c r="L13" s="3">
        <v>44927</v>
      </c>
      <c r="M13" s="3">
        <v>45291</v>
      </c>
      <c r="N13" s="4" t="s">
        <v>2654</v>
      </c>
      <c r="O13" s="4">
        <v>338843959.93000001</v>
      </c>
      <c r="P13" s="4">
        <v>100</v>
      </c>
      <c r="Q13" s="4">
        <v>96.81</v>
      </c>
      <c r="R13" s="4">
        <v>100</v>
      </c>
      <c r="S13" s="22" t="s">
        <v>6534</v>
      </c>
    </row>
    <row r="14" spans="1:19" ht="15.75" thickBot="1" x14ac:dyDescent="0.3">
      <c r="A14" s="1">
        <v>4</v>
      </c>
      <c r="B14" t="s">
        <v>4461</v>
      </c>
      <c r="C14" s="4" t="s">
        <v>26</v>
      </c>
      <c r="D14" s="4" t="s">
        <v>24</v>
      </c>
      <c r="E14" s="4" t="s">
        <v>6541</v>
      </c>
      <c r="F14" s="4" t="s">
        <v>1492</v>
      </c>
      <c r="G14" s="4" t="s">
        <v>6542</v>
      </c>
      <c r="H14" s="4" t="s">
        <v>6543</v>
      </c>
      <c r="I14" s="4" t="s">
        <v>1499</v>
      </c>
      <c r="J14" s="4">
        <v>401000000</v>
      </c>
      <c r="K14" s="4">
        <v>243</v>
      </c>
      <c r="L14" s="3">
        <v>44927</v>
      </c>
      <c r="M14" s="3">
        <v>45291</v>
      </c>
      <c r="N14" s="4" t="s">
        <v>2654</v>
      </c>
      <c r="O14" s="4">
        <v>401000000</v>
      </c>
      <c r="P14" s="4">
        <v>100</v>
      </c>
      <c r="Q14" s="4">
        <v>100</v>
      </c>
      <c r="R14" s="4">
        <v>100</v>
      </c>
      <c r="S14" s="22" t="s">
        <v>6534</v>
      </c>
    </row>
    <row r="15" spans="1:19" ht="15.75" thickBot="1" x14ac:dyDescent="0.3">
      <c r="A15" s="1">
        <v>5</v>
      </c>
      <c r="B15" t="s">
        <v>4463</v>
      </c>
      <c r="C15" s="4" t="s">
        <v>26</v>
      </c>
      <c r="D15" s="4" t="s">
        <v>24</v>
      </c>
      <c r="E15" s="4" t="s">
        <v>6544</v>
      </c>
      <c r="F15" s="4" t="s">
        <v>1492</v>
      </c>
      <c r="G15" s="4" t="s">
        <v>6545</v>
      </c>
      <c r="H15" s="4" t="s">
        <v>6546</v>
      </c>
      <c r="I15" s="4" t="s">
        <v>1499</v>
      </c>
      <c r="J15" s="4">
        <v>3900565504</v>
      </c>
      <c r="K15" s="4">
        <v>243</v>
      </c>
      <c r="L15" s="3">
        <v>44927</v>
      </c>
      <c r="M15" s="3">
        <v>45291</v>
      </c>
      <c r="N15" s="4" t="s">
        <v>2654</v>
      </c>
      <c r="O15" s="4">
        <v>3612473676.6999998</v>
      </c>
      <c r="P15" s="4">
        <v>100</v>
      </c>
      <c r="Q15" s="4">
        <v>92.61</v>
      </c>
      <c r="R15" s="4">
        <v>99.75</v>
      </c>
      <c r="S15" s="22" t="s">
        <v>6534</v>
      </c>
    </row>
    <row r="351003" spans="1:4" x14ac:dyDescent="0.25">
      <c r="A351003" t="s">
        <v>26</v>
      </c>
      <c r="B351003" t="s">
        <v>1486</v>
      </c>
      <c r="C351003" t="s">
        <v>1487</v>
      </c>
      <c r="D351003" t="s">
        <v>1488</v>
      </c>
    </row>
    <row r="351004" spans="1:4" x14ac:dyDescent="0.25">
      <c r="A351004" t="s">
        <v>55</v>
      </c>
      <c r="B351004" t="s">
        <v>1489</v>
      </c>
      <c r="C351004" t="s">
        <v>1490</v>
      </c>
      <c r="D351004" t="s">
        <v>1491</v>
      </c>
    </row>
    <row r="351005" spans="1:4" x14ac:dyDescent="0.25">
      <c r="B351005" t="s">
        <v>1492</v>
      </c>
      <c r="C351005" t="s">
        <v>1493</v>
      </c>
      <c r="D351005" t="s">
        <v>1494</v>
      </c>
    </row>
    <row r="351006" spans="1:4" x14ac:dyDescent="0.25">
      <c r="B351006" t="s">
        <v>1495</v>
      </c>
      <c r="C351006" t="s">
        <v>1496</v>
      </c>
      <c r="D351006" t="s">
        <v>1497</v>
      </c>
    </row>
    <row r="351007" spans="1:4" x14ac:dyDescent="0.25">
      <c r="B351007" t="s">
        <v>1498</v>
      </c>
      <c r="C351007" t="s">
        <v>1499</v>
      </c>
      <c r="D351007" t="s">
        <v>1500</v>
      </c>
    </row>
    <row r="351008" spans="1:4" x14ac:dyDescent="0.25">
      <c r="B351008" t="s">
        <v>1501</v>
      </c>
      <c r="C351008" t="s">
        <v>138</v>
      </c>
      <c r="D351008" t="s">
        <v>1502</v>
      </c>
    </row>
    <row r="351009" spans="2:4" x14ac:dyDescent="0.25">
      <c r="B351009" t="s">
        <v>1503</v>
      </c>
      <c r="C351009" t="s">
        <v>140</v>
      </c>
      <c r="D351009" t="s">
        <v>1504</v>
      </c>
    </row>
    <row r="351010" spans="2:4" x14ac:dyDescent="0.25">
      <c r="B351010" t="s">
        <v>1505</v>
      </c>
      <c r="D351010" t="s">
        <v>1506</v>
      </c>
    </row>
    <row r="351011" spans="2:4" x14ac:dyDescent="0.25">
      <c r="B351011" t="s">
        <v>102</v>
      </c>
      <c r="D351011" t="s">
        <v>1507</v>
      </c>
    </row>
    <row r="351012" spans="2:4" x14ac:dyDescent="0.25">
      <c r="D351012" t="s">
        <v>1508</v>
      </c>
    </row>
    <row r="351013" spans="2:4" x14ac:dyDescent="0.25">
      <c r="D351013" t="s">
        <v>1509</v>
      </c>
    </row>
    <row r="351014" spans="2:4" x14ac:dyDescent="0.25">
      <c r="D351014" t="s">
        <v>1510</v>
      </c>
    </row>
    <row r="351015" spans="2:4" x14ac:dyDescent="0.25">
      <c r="D351015" t="s">
        <v>1511</v>
      </c>
    </row>
    <row r="351016" spans="2:4" x14ac:dyDescent="0.25">
      <c r="D351016" t="s">
        <v>1512</v>
      </c>
    </row>
    <row r="351017" spans="2:4" x14ac:dyDescent="0.25">
      <c r="D351017" t="s">
        <v>1513</v>
      </c>
    </row>
    <row r="351018" spans="2:4" x14ac:dyDescent="0.25">
      <c r="D351018" t="s">
        <v>1514</v>
      </c>
    </row>
    <row r="351019" spans="2:4" x14ac:dyDescent="0.25">
      <c r="D351019" t="s">
        <v>1515</v>
      </c>
    </row>
    <row r="351020" spans="2:4" x14ac:dyDescent="0.25">
      <c r="D351020" t="s">
        <v>1516</v>
      </c>
    </row>
    <row r="351021" spans="2:4" x14ac:dyDescent="0.25">
      <c r="D351021" t="s">
        <v>1517</v>
      </c>
    </row>
    <row r="351022" spans="2:4" x14ac:dyDescent="0.25">
      <c r="D351022" t="s">
        <v>1518</v>
      </c>
    </row>
    <row r="351023" spans="2:4" x14ac:dyDescent="0.25">
      <c r="D351023" t="s">
        <v>1519</v>
      </c>
    </row>
    <row r="351024" spans="2:4" x14ac:dyDescent="0.25">
      <c r="D351024" t="s">
        <v>1520</v>
      </c>
    </row>
    <row r="351025" spans="4:4" x14ac:dyDescent="0.25">
      <c r="D351025" t="s">
        <v>1521</v>
      </c>
    </row>
    <row r="351026" spans="4:4" x14ac:dyDescent="0.25">
      <c r="D351026" t="s">
        <v>1522</v>
      </c>
    </row>
    <row r="351027" spans="4:4" x14ac:dyDescent="0.25">
      <c r="D351027" t="s">
        <v>1523</v>
      </c>
    </row>
    <row r="351028" spans="4:4" x14ac:dyDescent="0.25">
      <c r="D351028" t="s">
        <v>1524</v>
      </c>
    </row>
    <row r="351029" spans="4:4" x14ac:dyDescent="0.25">
      <c r="D351029" t="s">
        <v>1525</v>
      </c>
    </row>
    <row r="351030" spans="4:4" x14ac:dyDescent="0.25">
      <c r="D351030" t="s">
        <v>1526</v>
      </c>
    </row>
    <row r="351031" spans="4:4" x14ac:dyDescent="0.25">
      <c r="D351031" t="s">
        <v>1527</v>
      </c>
    </row>
    <row r="351032" spans="4:4" x14ac:dyDescent="0.25">
      <c r="D351032" t="s">
        <v>1528</v>
      </c>
    </row>
    <row r="351033" spans="4:4" x14ac:dyDescent="0.25">
      <c r="D351033" t="s">
        <v>1529</v>
      </c>
    </row>
    <row r="351034" spans="4:4" x14ac:dyDescent="0.25">
      <c r="D351034" t="s">
        <v>1530</v>
      </c>
    </row>
    <row r="351035" spans="4:4" x14ac:dyDescent="0.25">
      <c r="D351035" t="s">
        <v>1531</v>
      </c>
    </row>
    <row r="351036" spans="4:4" x14ac:dyDescent="0.25">
      <c r="D351036" t="s">
        <v>1532</v>
      </c>
    </row>
    <row r="351037" spans="4:4" x14ac:dyDescent="0.25">
      <c r="D351037" t="s">
        <v>1533</v>
      </c>
    </row>
    <row r="351038" spans="4:4" x14ac:dyDescent="0.25">
      <c r="D351038" t="s">
        <v>1534</v>
      </c>
    </row>
    <row r="351039" spans="4:4" x14ac:dyDescent="0.25">
      <c r="D351039" t="s">
        <v>1535</v>
      </c>
    </row>
    <row r="351040" spans="4:4" x14ac:dyDescent="0.25">
      <c r="D351040" t="s">
        <v>1536</v>
      </c>
    </row>
    <row r="351041" spans="4:4" x14ac:dyDescent="0.25">
      <c r="D351041" t="s">
        <v>1537</v>
      </c>
    </row>
    <row r="351042" spans="4:4" x14ac:dyDescent="0.25">
      <c r="D351042" t="s">
        <v>1538</v>
      </c>
    </row>
    <row r="351043" spans="4:4" x14ac:dyDescent="0.25">
      <c r="D351043" t="s">
        <v>1539</v>
      </c>
    </row>
    <row r="351044" spans="4:4" x14ac:dyDescent="0.25">
      <c r="D351044" t="s">
        <v>1540</v>
      </c>
    </row>
    <row r="351045" spans="4:4" x14ac:dyDescent="0.25">
      <c r="D351045" t="s">
        <v>1541</v>
      </c>
    </row>
    <row r="351046" spans="4:4" x14ac:dyDescent="0.25">
      <c r="D351046" t="s">
        <v>1542</v>
      </c>
    </row>
    <row r="351047" spans="4:4" x14ac:dyDescent="0.25">
      <c r="D351047" t="s">
        <v>1543</v>
      </c>
    </row>
    <row r="351048" spans="4:4" x14ac:dyDescent="0.25">
      <c r="D351048" t="s">
        <v>1544</v>
      </c>
    </row>
    <row r="351049" spans="4:4" x14ac:dyDescent="0.25">
      <c r="D351049" t="s">
        <v>1545</v>
      </c>
    </row>
    <row r="351050" spans="4:4" x14ac:dyDescent="0.25">
      <c r="D351050" t="s">
        <v>1546</v>
      </c>
    </row>
    <row r="351051" spans="4:4" x14ac:dyDescent="0.25">
      <c r="D351051" t="s">
        <v>1547</v>
      </c>
    </row>
    <row r="351052" spans="4:4" x14ac:dyDescent="0.25">
      <c r="D351052" t="s">
        <v>1548</v>
      </c>
    </row>
    <row r="351053" spans="4:4" x14ac:dyDescent="0.25">
      <c r="D351053" t="s">
        <v>1549</v>
      </c>
    </row>
    <row r="351054" spans="4:4" x14ac:dyDescent="0.25">
      <c r="D351054" t="s">
        <v>1550</v>
      </c>
    </row>
    <row r="351055" spans="4:4" x14ac:dyDescent="0.25">
      <c r="D351055" t="s">
        <v>1551</v>
      </c>
    </row>
    <row r="351056" spans="4:4" x14ac:dyDescent="0.25">
      <c r="D351056" t="s">
        <v>1552</v>
      </c>
    </row>
    <row r="351057" spans="4:4" x14ac:dyDescent="0.25">
      <c r="D351057" t="s">
        <v>1553</v>
      </c>
    </row>
    <row r="351058" spans="4:4" x14ac:dyDescent="0.25">
      <c r="D351058" t="s">
        <v>1554</v>
      </c>
    </row>
    <row r="351059" spans="4:4" x14ac:dyDescent="0.25">
      <c r="D351059" t="s">
        <v>1555</v>
      </c>
    </row>
    <row r="351060" spans="4:4" x14ac:dyDescent="0.25">
      <c r="D351060" t="s">
        <v>1556</v>
      </c>
    </row>
    <row r="351061" spans="4:4" x14ac:dyDescent="0.25">
      <c r="D351061" t="s">
        <v>1557</v>
      </c>
    </row>
    <row r="351062" spans="4:4" x14ac:dyDescent="0.25">
      <c r="D351062" t="s">
        <v>1558</v>
      </c>
    </row>
    <row r="351063" spans="4:4" x14ac:dyDescent="0.25">
      <c r="D351063" t="s">
        <v>1559</v>
      </c>
    </row>
    <row r="351064" spans="4:4" x14ac:dyDescent="0.25">
      <c r="D351064" t="s">
        <v>1560</v>
      </c>
    </row>
    <row r="351065" spans="4:4" x14ac:dyDescent="0.25">
      <c r="D351065" t="s">
        <v>1561</v>
      </c>
    </row>
    <row r="351066" spans="4:4" x14ac:dyDescent="0.25">
      <c r="D351066" t="s">
        <v>1562</v>
      </c>
    </row>
    <row r="351067" spans="4:4" x14ac:dyDescent="0.25">
      <c r="D351067" t="s">
        <v>1563</v>
      </c>
    </row>
    <row r="351068" spans="4:4" x14ac:dyDescent="0.25">
      <c r="D351068" t="s">
        <v>1564</v>
      </c>
    </row>
    <row r="351069" spans="4:4" x14ac:dyDescent="0.25">
      <c r="D351069" t="s">
        <v>1565</v>
      </c>
    </row>
    <row r="351070" spans="4:4" x14ac:dyDescent="0.25">
      <c r="D351070" t="s">
        <v>1566</v>
      </c>
    </row>
    <row r="351071" spans="4:4" x14ac:dyDescent="0.25">
      <c r="D351071" t="s">
        <v>1567</v>
      </c>
    </row>
    <row r="351072" spans="4:4" x14ac:dyDescent="0.25">
      <c r="D351072" t="s">
        <v>1568</v>
      </c>
    </row>
    <row r="351073" spans="4:4" x14ac:dyDescent="0.25">
      <c r="D351073" t="s">
        <v>1569</v>
      </c>
    </row>
    <row r="351074" spans="4:4" x14ac:dyDescent="0.25">
      <c r="D351074" t="s">
        <v>1570</v>
      </c>
    </row>
    <row r="351075" spans="4:4" x14ac:dyDescent="0.25">
      <c r="D351075" t="s">
        <v>1571</v>
      </c>
    </row>
    <row r="351076" spans="4:4" x14ac:dyDescent="0.25">
      <c r="D351076" t="s">
        <v>1572</v>
      </c>
    </row>
    <row r="351077" spans="4:4" x14ac:dyDescent="0.25">
      <c r="D351077" t="s">
        <v>1573</v>
      </c>
    </row>
    <row r="351078" spans="4:4" x14ac:dyDescent="0.25">
      <c r="D351078" t="s">
        <v>1574</v>
      </c>
    </row>
    <row r="351079" spans="4:4" x14ac:dyDescent="0.25">
      <c r="D351079" t="s">
        <v>1575</v>
      </c>
    </row>
    <row r="351080" spans="4:4" x14ac:dyDescent="0.25">
      <c r="D351080" t="s">
        <v>1576</v>
      </c>
    </row>
    <row r="351081" spans="4:4" x14ac:dyDescent="0.25">
      <c r="D351081" t="s">
        <v>1577</v>
      </c>
    </row>
    <row r="351082" spans="4:4" x14ac:dyDescent="0.25">
      <c r="D351082" t="s">
        <v>1578</v>
      </c>
    </row>
    <row r="351083" spans="4:4" x14ac:dyDescent="0.25">
      <c r="D351083" t="s">
        <v>1579</v>
      </c>
    </row>
    <row r="351084" spans="4:4" x14ac:dyDescent="0.25">
      <c r="D351084" t="s">
        <v>1580</v>
      </c>
    </row>
    <row r="351085" spans="4:4" x14ac:dyDescent="0.25">
      <c r="D351085" t="s">
        <v>1581</v>
      </c>
    </row>
    <row r="351086" spans="4:4" x14ac:dyDescent="0.25">
      <c r="D351086" t="s">
        <v>1582</v>
      </c>
    </row>
    <row r="351087" spans="4:4" x14ac:dyDescent="0.25">
      <c r="D351087" t="s">
        <v>1583</v>
      </c>
    </row>
    <row r="351088" spans="4:4" x14ac:dyDescent="0.25">
      <c r="D351088" t="s">
        <v>1584</v>
      </c>
    </row>
    <row r="351089" spans="4:4" x14ac:dyDescent="0.25">
      <c r="D351089" t="s">
        <v>1585</v>
      </c>
    </row>
    <row r="351090" spans="4:4" x14ac:dyDescent="0.25">
      <c r="D351090" t="s">
        <v>1586</v>
      </c>
    </row>
    <row r="351091" spans="4:4" x14ac:dyDescent="0.25">
      <c r="D351091" t="s">
        <v>1587</v>
      </c>
    </row>
    <row r="351092" spans="4:4" x14ac:dyDescent="0.25">
      <c r="D351092" t="s">
        <v>1588</v>
      </c>
    </row>
    <row r="351093" spans="4:4" x14ac:dyDescent="0.25">
      <c r="D351093" t="s">
        <v>1589</v>
      </c>
    </row>
    <row r="351094" spans="4:4" x14ac:dyDescent="0.25">
      <c r="D351094" t="s">
        <v>1590</v>
      </c>
    </row>
    <row r="351095" spans="4:4" x14ac:dyDescent="0.25">
      <c r="D351095" t="s">
        <v>1591</v>
      </c>
    </row>
    <row r="351096" spans="4:4" x14ac:dyDescent="0.25">
      <c r="D351096" t="s">
        <v>1592</v>
      </c>
    </row>
    <row r="351097" spans="4:4" x14ac:dyDescent="0.25">
      <c r="D351097" t="s">
        <v>1593</v>
      </c>
    </row>
    <row r="351098" spans="4:4" x14ac:dyDescent="0.25">
      <c r="D351098" t="s">
        <v>1594</v>
      </c>
    </row>
    <row r="351099" spans="4:4" x14ac:dyDescent="0.25">
      <c r="D351099" t="s">
        <v>1595</v>
      </c>
    </row>
    <row r="351100" spans="4:4" x14ac:dyDescent="0.25">
      <c r="D351100" t="s">
        <v>1596</v>
      </c>
    </row>
    <row r="351101" spans="4:4" x14ac:dyDescent="0.25">
      <c r="D351101" t="s">
        <v>1597</v>
      </c>
    </row>
    <row r="351102" spans="4:4" x14ac:dyDescent="0.25">
      <c r="D351102" t="s">
        <v>1598</v>
      </c>
    </row>
    <row r="351103" spans="4:4" x14ac:dyDescent="0.25">
      <c r="D351103" t="s">
        <v>1599</v>
      </c>
    </row>
    <row r="351104" spans="4:4" x14ac:dyDescent="0.25">
      <c r="D351104" t="s">
        <v>1600</v>
      </c>
    </row>
    <row r="351105" spans="4:4" x14ac:dyDescent="0.25">
      <c r="D351105" t="s">
        <v>1601</v>
      </c>
    </row>
    <row r="351106" spans="4:4" x14ac:dyDescent="0.25">
      <c r="D351106" t="s">
        <v>1602</v>
      </c>
    </row>
    <row r="351107" spans="4:4" x14ac:dyDescent="0.25">
      <c r="D351107" t="s">
        <v>1603</v>
      </c>
    </row>
    <row r="351108" spans="4:4" x14ac:dyDescent="0.25">
      <c r="D351108" t="s">
        <v>1604</v>
      </c>
    </row>
    <row r="351109" spans="4:4" x14ac:dyDescent="0.25">
      <c r="D351109" t="s">
        <v>1605</v>
      </c>
    </row>
    <row r="351110" spans="4:4" x14ac:dyDescent="0.25">
      <c r="D351110" t="s">
        <v>1606</v>
      </c>
    </row>
    <row r="351111" spans="4:4" x14ac:dyDescent="0.25">
      <c r="D351111" t="s">
        <v>1607</v>
      </c>
    </row>
    <row r="351112" spans="4:4" x14ac:dyDescent="0.25">
      <c r="D351112" t="s">
        <v>1608</v>
      </c>
    </row>
    <row r="351113" spans="4:4" x14ac:dyDescent="0.25">
      <c r="D351113" t="s">
        <v>1609</v>
      </c>
    </row>
    <row r="351114" spans="4:4" x14ac:dyDescent="0.25">
      <c r="D351114" t="s">
        <v>1610</v>
      </c>
    </row>
    <row r="351115" spans="4:4" x14ac:dyDescent="0.25">
      <c r="D351115" t="s">
        <v>1611</v>
      </c>
    </row>
    <row r="351116" spans="4:4" x14ac:dyDescent="0.25">
      <c r="D351116" t="s">
        <v>1612</v>
      </c>
    </row>
    <row r="351117" spans="4:4" x14ac:dyDescent="0.25">
      <c r="D351117" t="s">
        <v>1613</v>
      </c>
    </row>
    <row r="351118" spans="4:4" x14ac:dyDescent="0.25">
      <c r="D351118" t="s">
        <v>1614</v>
      </c>
    </row>
    <row r="351119" spans="4:4" x14ac:dyDescent="0.25">
      <c r="D351119" t="s">
        <v>1615</v>
      </c>
    </row>
    <row r="351120" spans="4:4" x14ac:dyDescent="0.25">
      <c r="D351120" t="s">
        <v>1616</v>
      </c>
    </row>
    <row r="351121" spans="4:4" x14ac:dyDescent="0.25">
      <c r="D351121" t="s">
        <v>1617</v>
      </c>
    </row>
    <row r="351122" spans="4:4" x14ac:dyDescent="0.25">
      <c r="D351122" t="s">
        <v>1618</v>
      </c>
    </row>
    <row r="351123" spans="4:4" x14ac:dyDescent="0.25">
      <c r="D351123" t="s">
        <v>1619</v>
      </c>
    </row>
    <row r="351124" spans="4:4" x14ac:dyDescent="0.25">
      <c r="D351124" t="s">
        <v>1620</v>
      </c>
    </row>
    <row r="351125" spans="4:4" x14ac:dyDescent="0.25">
      <c r="D351125" t="s">
        <v>1621</v>
      </c>
    </row>
    <row r="351126" spans="4:4" x14ac:dyDescent="0.25">
      <c r="D351126" t="s">
        <v>1622</v>
      </c>
    </row>
    <row r="351127" spans="4:4" x14ac:dyDescent="0.25">
      <c r="D351127" t="s">
        <v>1623</v>
      </c>
    </row>
    <row r="351128" spans="4:4" x14ac:dyDescent="0.25">
      <c r="D351128" t="s">
        <v>1624</v>
      </c>
    </row>
    <row r="351129" spans="4:4" x14ac:dyDescent="0.25">
      <c r="D351129" t="s">
        <v>1625</v>
      </c>
    </row>
    <row r="351130" spans="4:4" x14ac:dyDescent="0.25">
      <c r="D351130" t="s">
        <v>1626</v>
      </c>
    </row>
    <row r="351131" spans="4:4" x14ac:dyDescent="0.25">
      <c r="D351131" t="s">
        <v>1627</v>
      </c>
    </row>
    <row r="351132" spans="4:4" x14ac:dyDescent="0.25">
      <c r="D351132" t="s">
        <v>1628</v>
      </c>
    </row>
    <row r="351133" spans="4:4" x14ac:dyDescent="0.25">
      <c r="D351133" t="s">
        <v>1629</v>
      </c>
    </row>
    <row r="351134" spans="4:4" x14ac:dyDescent="0.25">
      <c r="D351134" t="s">
        <v>1630</v>
      </c>
    </row>
    <row r="351135" spans="4:4" x14ac:dyDescent="0.25">
      <c r="D351135" t="s">
        <v>1631</v>
      </c>
    </row>
    <row r="351136" spans="4:4" x14ac:dyDescent="0.25">
      <c r="D351136" t="s">
        <v>1632</v>
      </c>
    </row>
    <row r="351137" spans="4:4" x14ac:dyDescent="0.25">
      <c r="D351137" t="s">
        <v>1633</v>
      </c>
    </row>
    <row r="351138" spans="4:4" x14ac:dyDescent="0.25">
      <c r="D351138" t="s">
        <v>1634</v>
      </c>
    </row>
    <row r="351139" spans="4:4" x14ac:dyDescent="0.25">
      <c r="D351139" t="s">
        <v>1635</v>
      </c>
    </row>
    <row r="351140" spans="4:4" x14ac:dyDescent="0.25">
      <c r="D351140" t="s">
        <v>1636</v>
      </c>
    </row>
    <row r="351141" spans="4:4" x14ac:dyDescent="0.25">
      <c r="D351141" t="s">
        <v>1637</v>
      </c>
    </row>
    <row r="351142" spans="4:4" x14ac:dyDescent="0.25">
      <c r="D351142" t="s">
        <v>1638</v>
      </c>
    </row>
    <row r="351143" spans="4:4" x14ac:dyDescent="0.25">
      <c r="D351143" t="s">
        <v>1639</v>
      </c>
    </row>
    <row r="351144" spans="4:4" x14ac:dyDescent="0.25">
      <c r="D351144" t="s">
        <v>1640</v>
      </c>
    </row>
    <row r="351145" spans="4:4" x14ac:dyDescent="0.25">
      <c r="D351145" t="s">
        <v>1641</v>
      </c>
    </row>
    <row r="351146" spans="4:4" x14ac:dyDescent="0.25">
      <c r="D351146" t="s">
        <v>1642</v>
      </c>
    </row>
    <row r="351147" spans="4:4" x14ac:dyDescent="0.25">
      <c r="D351147" t="s">
        <v>1643</v>
      </c>
    </row>
    <row r="351148" spans="4:4" x14ac:dyDescent="0.25">
      <c r="D351148" t="s">
        <v>1644</v>
      </c>
    </row>
    <row r="351149" spans="4:4" x14ac:dyDescent="0.25">
      <c r="D351149" t="s">
        <v>1645</v>
      </c>
    </row>
    <row r="351150" spans="4:4" x14ac:dyDescent="0.25">
      <c r="D351150" t="s">
        <v>1646</v>
      </c>
    </row>
    <row r="351151" spans="4:4" x14ac:dyDescent="0.25">
      <c r="D351151" t="s">
        <v>1647</v>
      </c>
    </row>
    <row r="351152" spans="4:4" x14ac:dyDescent="0.25">
      <c r="D351152" t="s">
        <v>1648</v>
      </c>
    </row>
    <row r="351153" spans="4:4" x14ac:dyDescent="0.25">
      <c r="D351153" t="s">
        <v>1649</v>
      </c>
    </row>
    <row r="351154" spans="4:4" x14ac:dyDescent="0.25">
      <c r="D351154" t="s">
        <v>1650</v>
      </c>
    </row>
    <row r="351155" spans="4:4" x14ac:dyDescent="0.25">
      <c r="D351155" t="s">
        <v>1651</v>
      </c>
    </row>
    <row r="351156" spans="4:4" x14ac:dyDescent="0.25">
      <c r="D351156" t="s">
        <v>1652</v>
      </c>
    </row>
    <row r="351157" spans="4:4" x14ac:dyDescent="0.25">
      <c r="D351157" t="s">
        <v>1653</v>
      </c>
    </row>
    <row r="351158" spans="4:4" x14ac:dyDescent="0.25">
      <c r="D351158" t="s">
        <v>1654</v>
      </c>
    </row>
    <row r="351159" spans="4:4" x14ac:dyDescent="0.25">
      <c r="D351159" t="s">
        <v>1655</v>
      </c>
    </row>
    <row r="351160" spans="4:4" x14ac:dyDescent="0.25">
      <c r="D351160" t="s">
        <v>1656</v>
      </c>
    </row>
    <row r="351161" spans="4:4" x14ac:dyDescent="0.25">
      <c r="D351161" t="s">
        <v>1657</v>
      </c>
    </row>
    <row r="351162" spans="4:4" x14ac:dyDescent="0.25">
      <c r="D351162" t="s">
        <v>1658</v>
      </c>
    </row>
    <row r="351163" spans="4:4" x14ac:dyDescent="0.25">
      <c r="D351163" t="s">
        <v>1659</v>
      </c>
    </row>
    <row r="351164" spans="4:4" x14ac:dyDescent="0.25">
      <c r="D351164" t="s">
        <v>1660</v>
      </c>
    </row>
    <row r="351165" spans="4:4" x14ac:dyDescent="0.25">
      <c r="D351165" t="s">
        <v>1661</v>
      </c>
    </row>
    <row r="351166" spans="4:4" x14ac:dyDescent="0.25">
      <c r="D351166" t="s">
        <v>1662</v>
      </c>
    </row>
    <row r="351167" spans="4:4" x14ac:dyDescent="0.25">
      <c r="D351167" t="s">
        <v>1663</v>
      </c>
    </row>
    <row r="351168" spans="4:4" x14ac:dyDescent="0.25">
      <c r="D351168" t="s">
        <v>1664</v>
      </c>
    </row>
    <row r="351169" spans="4:4" x14ac:dyDescent="0.25">
      <c r="D351169" t="s">
        <v>1665</v>
      </c>
    </row>
    <row r="351170" spans="4:4" x14ac:dyDescent="0.25">
      <c r="D351170" t="s">
        <v>1666</v>
      </c>
    </row>
    <row r="351171" spans="4:4" x14ac:dyDescent="0.25">
      <c r="D351171" t="s">
        <v>1667</v>
      </c>
    </row>
    <row r="351172" spans="4:4" x14ac:dyDescent="0.25">
      <c r="D351172" t="s">
        <v>1668</v>
      </c>
    </row>
    <row r="351173" spans="4:4" x14ac:dyDescent="0.25">
      <c r="D351173" t="s">
        <v>1669</v>
      </c>
    </row>
    <row r="351174" spans="4:4" x14ac:dyDescent="0.25">
      <c r="D351174" t="s">
        <v>1670</v>
      </c>
    </row>
    <row r="351175" spans="4:4" x14ac:dyDescent="0.25">
      <c r="D351175" t="s">
        <v>1671</v>
      </c>
    </row>
    <row r="351176" spans="4:4" x14ac:dyDescent="0.25">
      <c r="D351176" t="s">
        <v>1672</v>
      </c>
    </row>
    <row r="351177" spans="4:4" x14ac:dyDescent="0.25">
      <c r="D351177" t="s">
        <v>1673</v>
      </c>
    </row>
    <row r="351178" spans="4:4" x14ac:dyDescent="0.25">
      <c r="D351178" t="s">
        <v>1674</v>
      </c>
    </row>
    <row r="351179" spans="4:4" x14ac:dyDescent="0.25">
      <c r="D351179" t="s">
        <v>1675</v>
      </c>
    </row>
    <row r="351180" spans="4:4" x14ac:dyDescent="0.25">
      <c r="D351180" t="s">
        <v>1676</v>
      </c>
    </row>
    <row r="351181" spans="4:4" x14ac:dyDescent="0.25">
      <c r="D351181" t="s">
        <v>1677</v>
      </c>
    </row>
    <row r="351182" spans="4:4" x14ac:dyDescent="0.25">
      <c r="D351182" t="s">
        <v>1678</v>
      </c>
    </row>
    <row r="351183" spans="4:4" x14ac:dyDescent="0.25">
      <c r="D351183" t="s">
        <v>1679</v>
      </c>
    </row>
    <row r="351184" spans="4:4" x14ac:dyDescent="0.25">
      <c r="D351184" t="s">
        <v>1680</v>
      </c>
    </row>
    <row r="351185" spans="4:4" x14ac:dyDescent="0.25">
      <c r="D351185" t="s">
        <v>1681</v>
      </c>
    </row>
    <row r="351186" spans="4:4" x14ac:dyDescent="0.25">
      <c r="D351186" t="s">
        <v>1682</v>
      </c>
    </row>
    <row r="351187" spans="4:4" x14ac:dyDescent="0.25">
      <c r="D351187" t="s">
        <v>1683</v>
      </c>
    </row>
    <row r="351188" spans="4:4" x14ac:dyDescent="0.25">
      <c r="D351188" t="s">
        <v>1684</v>
      </c>
    </row>
    <row r="351189" spans="4:4" x14ac:dyDescent="0.25">
      <c r="D351189" t="s">
        <v>1685</v>
      </c>
    </row>
    <row r="351190" spans="4:4" x14ac:dyDescent="0.25">
      <c r="D351190" t="s">
        <v>1686</v>
      </c>
    </row>
    <row r="351191" spans="4:4" x14ac:dyDescent="0.25">
      <c r="D351191" t="s">
        <v>1687</v>
      </c>
    </row>
    <row r="351192" spans="4:4" x14ac:dyDescent="0.25">
      <c r="D351192" t="s">
        <v>1688</v>
      </c>
    </row>
    <row r="351193" spans="4:4" x14ac:dyDescent="0.25">
      <c r="D351193" t="s">
        <v>1689</v>
      </c>
    </row>
    <row r="351194" spans="4:4" x14ac:dyDescent="0.25">
      <c r="D351194" t="s">
        <v>1690</v>
      </c>
    </row>
    <row r="351195" spans="4:4" x14ac:dyDescent="0.25">
      <c r="D351195" t="s">
        <v>1691</v>
      </c>
    </row>
    <row r="351196" spans="4:4" x14ac:dyDescent="0.25">
      <c r="D351196" t="s">
        <v>1692</v>
      </c>
    </row>
    <row r="351197" spans="4:4" x14ac:dyDescent="0.25">
      <c r="D351197" t="s">
        <v>1693</v>
      </c>
    </row>
    <row r="351198" spans="4:4" x14ac:dyDescent="0.25">
      <c r="D351198" t="s">
        <v>1694</v>
      </c>
    </row>
    <row r="351199" spans="4:4" x14ac:dyDescent="0.25">
      <c r="D351199" t="s">
        <v>1695</v>
      </c>
    </row>
    <row r="351200" spans="4:4" x14ac:dyDescent="0.25">
      <c r="D351200" t="s">
        <v>1696</v>
      </c>
    </row>
    <row r="351201" spans="4:4" x14ac:dyDescent="0.25">
      <c r="D351201" t="s">
        <v>1697</v>
      </c>
    </row>
    <row r="351202" spans="4:4" x14ac:dyDescent="0.25">
      <c r="D351202" t="s">
        <v>1698</v>
      </c>
    </row>
    <row r="351203" spans="4:4" x14ac:dyDescent="0.25">
      <c r="D351203" t="s">
        <v>1699</v>
      </c>
    </row>
    <row r="351204" spans="4:4" x14ac:dyDescent="0.25">
      <c r="D351204" t="s">
        <v>1700</v>
      </c>
    </row>
    <row r="351205" spans="4:4" x14ac:dyDescent="0.25">
      <c r="D351205" t="s">
        <v>1701</v>
      </c>
    </row>
    <row r="351206" spans="4:4" x14ac:dyDescent="0.25">
      <c r="D351206" t="s">
        <v>1702</v>
      </c>
    </row>
    <row r="351207" spans="4:4" x14ac:dyDescent="0.25">
      <c r="D351207" t="s">
        <v>1703</v>
      </c>
    </row>
    <row r="351208" spans="4:4" x14ac:dyDescent="0.25">
      <c r="D351208" t="s">
        <v>1704</v>
      </c>
    </row>
    <row r="351209" spans="4:4" x14ac:dyDescent="0.25">
      <c r="D351209" t="s">
        <v>1705</v>
      </c>
    </row>
    <row r="351210" spans="4:4" x14ac:dyDescent="0.25">
      <c r="D351210" t="s">
        <v>1706</v>
      </c>
    </row>
    <row r="351211" spans="4:4" x14ac:dyDescent="0.25">
      <c r="D351211" t="s">
        <v>1707</v>
      </c>
    </row>
    <row r="351212" spans="4:4" x14ac:dyDescent="0.25">
      <c r="D351212" t="s">
        <v>1708</v>
      </c>
    </row>
    <row r="351213" spans="4:4" x14ac:dyDescent="0.25">
      <c r="D351213" t="s">
        <v>1709</v>
      </c>
    </row>
    <row r="351214" spans="4:4" x14ac:dyDescent="0.25">
      <c r="D351214" t="s">
        <v>1710</v>
      </c>
    </row>
    <row r="351215" spans="4:4" x14ac:dyDescent="0.25">
      <c r="D351215" t="s">
        <v>1711</v>
      </c>
    </row>
    <row r="351216" spans="4:4" x14ac:dyDescent="0.25">
      <c r="D351216" t="s">
        <v>1712</v>
      </c>
    </row>
    <row r="351217" spans="4:4" x14ac:dyDescent="0.25">
      <c r="D351217" t="s">
        <v>1713</v>
      </c>
    </row>
    <row r="351218" spans="4:4" x14ac:dyDescent="0.25">
      <c r="D351218" t="s">
        <v>1714</v>
      </c>
    </row>
    <row r="351219" spans="4:4" x14ac:dyDescent="0.25">
      <c r="D351219" t="s">
        <v>1715</v>
      </c>
    </row>
    <row r="351220" spans="4:4" x14ac:dyDescent="0.25">
      <c r="D351220" t="s">
        <v>1716</v>
      </c>
    </row>
    <row r="351221" spans="4:4" x14ac:dyDescent="0.25">
      <c r="D351221" t="s">
        <v>1717</v>
      </c>
    </row>
    <row r="351222" spans="4:4" x14ac:dyDescent="0.25">
      <c r="D351222" t="s">
        <v>1718</v>
      </c>
    </row>
    <row r="351223" spans="4:4" x14ac:dyDescent="0.25">
      <c r="D351223" t="s">
        <v>1719</v>
      </c>
    </row>
    <row r="351224" spans="4:4" x14ac:dyDescent="0.25">
      <c r="D351224" t="s">
        <v>1720</v>
      </c>
    </row>
    <row r="351225" spans="4:4" x14ac:dyDescent="0.25">
      <c r="D351225" t="s">
        <v>1721</v>
      </c>
    </row>
    <row r="351226" spans="4:4" x14ac:dyDescent="0.25">
      <c r="D351226" t="s">
        <v>1722</v>
      </c>
    </row>
    <row r="351227" spans="4:4" x14ac:dyDescent="0.25">
      <c r="D351227" t="s">
        <v>1723</v>
      </c>
    </row>
    <row r="351228" spans="4:4" x14ac:dyDescent="0.25">
      <c r="D351228" t="s">
        <v>1724</v>
      </c>
    </row>
    <row r="351229" spans="4:4" x14ac:dyDescent="0.25">
      <c r="D351229" t="s">
        <v>1725</v>
      </c>
    </row>
    <row r="351230" spans="4:4" x14ac:dyDescent="0.25">
      <c r="D351230" t="s">
        <v>1726</v>
      </c>
    </row>
    <row r="351231" spans="4:4" x14ac:dyDescent="0.25">
      <c r="D351231" t="s">
        <v>1727</v>
      </c>
    </row>
    <row r="351232" spans="4:4" x14ac:dyDescent="0.25">
      <c r="D351232" t="s">
        <v>1728</v>
      </c>
    </row>
    <row r="351233" spans="4:4" x14ac:dyDescent="0.25">
      <c r="D351233" t="s">
        <v>1729</v>
      </c>
    </row>
    <row r="351234" spans="4:4" x14ac:dyDescent="0.25">
      <c r="D351234" t="s">
        <v>1730</v>
      </c>
    </row>
    <row r="351235" spans="4:4" x14ac:dyDescent="0.25">
      <c r="D351235" t="s">
        <v>1731</v>
      </c>
    </row>
    <row r="351236" spans="4:4" x14ac:dyDescent="0.25">
      <c r="D351236" t="s">
        <v>1732</v>
      </c>
    </row>
    <row r="351237" spans="4:4" x14ac:dyDescent="0.25">
      <c r="D351237" t="s">
        <v>1733</v>
      </c>
    </row>
    <row r="351238" spans="4:4" x14ac:dyDescent="0.25">
      <c r="D351238" t="s">
        <v>1734</v>
      </c>
    </row>
    <row r="351239" spans="4:4" x14ac:dyDescent="0.25">
      <c r="D351239" t="s">
        <v>1735</v>
      </c>
    </row>
    <row r="351240" spans="4:4" x14ac:dyDescent="0.25">
      <c r="D351240" t="s">
        <v>1736</v>
      </c>
    </row>
    <row r="351241" spans="4:4" x14ac:dyDescent="0.25">
      <c r="D351241" t="s">
        <v>1737</v>
      </c>
    </row>
    <row r="351242" spans="4:4" x14ac:dyDescent="0.25">
      <c r="D351242" t="s">
        <v>1738</v>
      </c>
    </row>
    <row r="351243" spans="4:4" x14ac:dyDescent="0.25">
      <c r="D351243" t="s">
        <v>1739</v>
      </c>
    </row>
    <row r="351244" spans="4:4" x14ac:dyDescent="0.25">
      <c r="D351244" t="s">
        <v>1740</v>
      </c>
    </row>
    <row r="351245" spans="4:4" x14ac:dyDescent="0.25">
      <c r="D351245" t="s">
        <v>1741</v>
      </c>
    </row>
    <row r="351246" spans="4:4" x14ac:dyDescent="0.25">
      <c r="D351246" t="s">
        <v>1742</v>
      </c>
    </row>
    <row r="351247" spans="4:4" x14ac:dyDescent="0.25">
      <c r="D351247" t="s">
        <v>1743</v>
      </c>
    </row>
    <row r="351248" spans="4:4" x14ac:dyDescent="0.25">
      <c r="D351248" t="s">
        <v>1744</v>
      </c>
    </row>
    <row r="351249" spans="4:4" x14ac:dyDescent="0.25">
      <c r="D351249" t="s">
        <v>1745</v>
      </c>
    </row>
    <row r="351250" spans="4:4" x14ac:dyDescent="0.25">
      <c r="D351250" t="s">
        <v>1746</v>
      </c>
    </row>
    <row r="351251" spans="4:4" x14ac:dyDescent="0.25">
      <c r="D351251" t="s">
        <v>1747</v>
      </c>
    </row>
    <row r="351252" spans="4:4" x14ac:dyDescent="0.25">
      <c r="D351252" t="s">
        <v>1748</v>
      </c>
    </row>
    <row r="351253" spans="4:4" x14ac:dyDescent="0.25">
      <c r="D351253" t="s">
        <v>1749</v>
      </c>
    </row>
    <row r="351254" spans="4:4" x14ac:dyDescent="0.25">
      <c r="D351254" t="s">
        <v>1750</v>
      </c>
    </row>
    <row r="351255" spans="4:4" x14ac:dyDescent="0.25">
      <c r="D351255" t="s">
        <v>1751</v>
      </c>
    </row>
    <row r="351256" spans="4:4" x14ac:dyDescent="0.25">
      <c r="D351256" t="s">
        <v>1752</v>
      </c>
    </row>
    <row r="351257" spans="4:4" x14ac:dyDescent="0.25">
      <c r="D351257" t="s">
        <v>1753</v>
      </c>
    </row>
    <row r="351258" spans="4:4" x14ac:dyDescent="0.25">
      <c r="D351258" t="s">
        <v>1754</v>
      </c>
    </row>
    <row r="351259" spans="4:4" x14ac:dyDescent="0.25">
      <c r="D351259" t="s">
        <v>1755</v>
      </c>
    </row>
    <row r="351260" spans="4:4" x14ac:dyDescent="0.25">
      <c r="D351260" t="s">
        <v>1756</v>
      </c>
    </row>
    <row r="351261" spans="4:4" x14ac:dyDescent="0.25">
      <c r="D351261" t="s">
        <v>1757</v>
      </c>
    </row>
    <row r="351262" spans="4:4" x14ac:dyDescent="0.25">
      <c r="D351262" t="s">
        <v>1758</v>
      </c>
    </row>
    <row r="351263" spans="4:4" x14ac:dyDescent="0.25">
      <c r="D351263" t="s">
        <v>1759</v>
      </c>
    </row>
    <row r="351264" spans="4:4" x14ac:dyDescent="0.25">
      <c r="D351264" t="s">
        <v>1760</v>
      </c>
    </row>
    <row r="351265" spans="4:4" x14ac:dyDescent="0.25">
      <c r="D351265" t="s">
        <v>1761</v>
      </c>
    </row>
    <row r="351266" spans="4:4" x14ac:dyDescent="0.25">
      <c r="D351266" t="s">
        <v>1762</v>
      </c>
    </row>
    <row r="351267" spans="4:4" x14ac:dyDescent="0.25">
      <c r="D351267" t="s">
        <v>1763</v>
      </c>
    </row>
    <row r="351268" spans="4:4" x14ac:dyDescent="0.25">
      <c r="D351268" t="s">
        <v>1764</v>
      </c>
    </row>
    <row r="351269" spans="4:4" x14ac:dyDescent="0.25">
      <c r="D351269" t="s">
        <v>1765</v>
      </c>
    </row>
    <row r="351270" spans="4:4" x14ac:dyDescent="0.25">
      <c r="D351270" t="s">
        <v>1766</v>
      </c>
    </row>
    <row r="351271" spans="4:4" x14ac:dyDescent="0.25">
      <c r="D351271" t="s">
        <v>1767</v>
      </c>
    </row>
    <row r="351272" spans="4:4" x14ac:dyDescent="0.25">
      <c r="D351272" t="s">
        <v>1768</v>
      </c>
    </row>
    <row r="351273" spans="4:4" x14ac:dyDescent="0.25">
      <c r="D351273" t="s">
        <v>1769</v>
      </c>
    </row>
    <row r="351274" spans="4:4" x14ac:dyDescent="0.25">
      <c r="D351274" t="s">
        <v>1770</v>
      </c>
    </row>
    <row r="351275" spans="4:4" x14ac:dyDescent="0.25">
      <c r="D351275" t="s">
        <v>1771</v>
      </c>
    </row>
    <row r="351276" spans="4:4" x14ac:dyDescent="0.25">
      <c r="D351276" t="s">
        <v>1772</v>
      </c>
    </row>
    <row r="351277" spans="4:4" x14ac:dyDescent="0.25">
      <c r="D351277" t="s">
        <v>1773</v>
      </c>
    </row>
    <row r="351278" spans="4:4" x14ac:dyDescent="0.25">
      <c r="D351278" t="s">
        <v>1774</v>
      </c>
    </row>
    <row r="351279" spans="4:4" x14ac:dyDescent="0.25">
      <c r="D351279" t="s">
        <v>1775</v>
      </c>
    </row>
    <row r="351280" spans="4:4" x14ac:dyDescent="0.25">
      <c r="D351280" t="s">
        <v>1776</v>
      </c>
    </row>
    <row r="351281" spans="4:4" x14ac:dyDescent="0.25">
      <c r="D351281" t="s">
        <v>1777</v>
      </c>
    </row>
    <row r="351282" spans="4:4" x14ac:dyDescent="0.25">
      <c r="D351282" t="s">
        <v>1778</v>
      </c>
    </row>
    <row r="351283" spans="4:4" x14ac:dyDescent="0.25">
      <c r="D351283" t="s">
        <v>1779</v>
      </c>
    </row>
    <row r="351284" spans="4:4" x14ac:dyDescent="0.25">
      <c r="D351284" t="s">
        <v>1780</v>
      </c>
    </row>
    <row r="351285" spans="4:4" x14ac:dyDescent="0.25">
      <c r="D351285" t="s">
        <v>1781</v>
      </c>
    </row>
    <row r="351286" spans="4:4" x14ac:dyDescent="0.25">
      <c r="D351286" t="s">
        <v>1782</v>
      </c>
    </row>
    <row r="351287" spans="4:4" x14ac:dyDescent="0.25">
      <c r="D351287" t="s">
        <v>1783</v>
      </c>
    </row>
    <row r="351288" spans="4:4" x14ac:dyDescent="0.25">
      <c r="D351288" t="s">
        <v>1784</v>
      </c>
    </row>
    <row r="351289" spans="4:4" x14ac:dyDescent="0.25">
      <c r="D351289" t="s">
        <v>1785</v>
      </c>
    </row>
    <row r="351290" spans="4:4" x14ac:dyDescent="0.25">
      <c r="D351290" t="s">
        <v>1786</v>
      </c>
    </row>
    <row r="351291" spans="4:4" x14ac:dyDescent="0.25">
      <c r="D351291" t="s">
        <v>1787</v>
      </c>
    </row>
    <row r="351292" spans="4:4" x14ac:dyDescent="0.25">
      <c r="D351292" t="s">
        <v>1788</v>
      </c>
    </row>
    <row r="351293" spans="4:4" x14ac:dyDescent="0.25">
      <c r="D351293" t="s">
        <v>1789</v>
      </c>
    </row>
    <row r="351294" spans="4:4" x14ac:dyDescent="0.25">
      <c r="D351294" t="s">
        <v>1790</v>
      </c>
    </row>
    <row r="351295" spans="4:4" x14ac:dyDescent="0.25">
      <c r="D351295" t="s">
        <v>1791</v>
      </c>
    </row>
    <row r="351296" spans="4:4" x14ac:dyDescent="0.25">
      <c r="D351296" t="s">
        <v>1792</v>
      </c>
    </row>
    <row r="351297" spans="4:4" x14ac:dyDescent="0.25">
      <c r="D351297" t="s">
        <v>1793</v>
      </c>
    </row>
    <row r="351298" spans="4:4" x14ac:dyDescent="0.25">
      <c r="D351298" t="s">
        <v>1794</v>
      </c>
    </row>
    <row r="351299" spans="4:4" x14ac:dyDescent="0.25">
      <c r="D351299" t="s">
        <v>1795</v>
      </c>
    </row>
    <row r="351300" spans="4:4" x14ac:dyDescent="0.25">
      <c r="D351300" t="s">
        <v>1796</v>
      </c>
    </row>
    <row r="351301" spans="4:4" x14ac:dyDescent="0.25">
      <c r="D351301" t="s">
        <v>1797</v>
      </c>
    </row>
    <row r="351302" spans="4:4" x14ac:dyDescent="0.25">
      <c r="D351302" t="s">
        <v>1798</v>
      </c>
    </row>
    <row r="351303" spans="4:4" x14ac:dyDescent="0.25">
      <c r="D351303" t="s">
        <v>1799</v>
      </c>
    </row>
    <row r="351304" spans="4:4" x14ac:dyDescent="0.25">
      <c r="D351304" t="s">
        <v>1800</v>
      </c>
    </row>
    <row r="351305" spans="4:4" x14ac:dyDescent="0.25">
      <c r="D351305" t="s">
        <v>1801</v>
      </c>
    </row>
    <row r="351306" spans="4:4" x14ac:dyDescent="0.25">
      <c r="D351306" t="s">
        <v>1802</v>
      </c>
    </row>
    <row r="351307" spans="4:4" x14ac:dyDescent="0.25">
      <c r="D351307" t="s">
        <v>1803</v>
      </c>
    </row>
    <row r="351308" spans="4:4" x14ac:dyDescent="0.25">
      <c r="D351308" t="s">
        <v>1804</v>
      </c>
    </row>
    <row r="351309" spans="4:4" x14ac:dyDescent="0.25">
      <c r="D351309" t="s">
        <v>1805</v>
      </c>
    </row>
    <row r="351310" spans="4:4" x14ac:dyDescent="0.25">
      <c r="D351310" t="s">
        <v>1806</v>
      </c>
    </row>
    <row r="351311" spans="4:4" x14ac:dyDescent="0.25">
      <c r="D351311" t="s">
        <v>1807</v>
      </c>
    </row>
    <row r="351312" spans="4:4" x14ac:dyDescent="0.25">
      <c r="D351312" t="s">
        <v>1808</v>
      </c>
    </row>
    <row r="351313" spans="4:4" x14ac:dyDescent="0.25">
      <c r="D351313" t="s">
        <v>1809</v>
      </c>
    </row>
    <row r="351314" spans="4:4" x14ac:dyDescent="0.25">
      <c r="D351314" t="s">
        <v>1810</v>
      </c>
    </row>
    <row r="351315" spans="4:4" x14ac:dyDescent="0.25">
      <c r="D351315" t="s">
        <v>1811</v>
      </c>
    </row>
    <row r="351316" spans="4:4" x14ac:dyDescent="0.25">
      <c r="D351316" t="s">
        <v>1812</v>
      </c>
    </row>
    <row r="351317" spans="4:4" x14ac:dyDescent="0.25">
      <c r="D351317" t="s">
        <v>1813</v>
      </c>
    </row>
    <row r="351318" spans="4:4" x14ac:dyDescent="0.25">
      <c r="D351318" t="s">
        <v>1814</v>
      </c>
    </row>
    <row r="351319" spans="4:4" x14ac:dyDescent="0.25">
      <c r="D351319" t="s">
        <v>1815</v>
      </c>
    </row>
    <row r="351320" spans="4:4" x14ac:dyDescent="0.25">
      <c r="D351320" t="s">
        <v>1816</v>
      </c>
    </row>
    <row r="351321" spans="4:4" x14ac:dyDescent="0.25">
      <c r="D351321" t="s">
        <v>1817</v>
      </c>
    </row>
    <row r="351322" spans="4:4" x14ac:dyDescent="0.25">
      <c r="D351322" t="s">
        <v>1818</v>
      </c>
    </row>
    <row r="351323" spans="4:4" x14ac:dyDescent="0.25">
      <c r="D351323" t="s">
        <v>1819</v>
      </c>
    </row>
    <row r="351324" spans="4:4" x14ac:dyDescent="0.25">
      <c r="D351324" t="s">
        <v>1820</v>
      </c>
    </row>
    <row r="351325" spans="4:4" x14ac:dyDescent="0.25">
      <c r="D351325" t="s">
        <v>1821</v>
      </c>
    </row>
    <row r="351326" spans="4:4" x14ac:dyDescent="0.25">
      <c r="D351326" t="s">
        <v>1822</v>
      </c>
    </row>
    <row r="351327" spans="4:4" x14ac:dyDescent="0.25">
      <c r="D351327" t="s">
        <v>1823</v>
      </c>
    </row>
    <row r="351328" spans="4:4" x14ac:dyDescent="0.25">
      <c r="D351328" t="s">
        <v>1824</v>
      </c>
    </row>
    <row r="351329" spans="4:4" x14ac:dyDescent="0.25">
      <c r="D351329" t="s">
        <v>1825</v>
      </c>
    </row>
    <row r="351330" spans="4:4" x14ac:dyDescent="0.25">
      <c r="D351330" t="s">
        <v>1826</v>
      </c>
    </row>
    <row r="351331" spans="4:4" x14ac:dyDescent="0.25">
      <c r="D351331" t="s">
        <v>1827</v>
      </c>
    </row>
    <row r="351332" spans="4:4" x14ac:dyDescent="0.25">
      <c r="D351332" t="s">
        <v>1828</v>
      </c>
    </row>
    <row r="351333" spans="4:4" x14ac:dyDescent="0.25">
      <c r="D351333" t="s">
        <v>1829</v>
      </c>
    </row>
    <row r="351334" spans="4:4" x14ac:dyDescent="0.25">
      <c r="D351334" t="s">
        <v>1830</v>
      </c>
    </row>
    <row r="351335" spans="4:4" x14ac:dyDescent="0.25">
      <c r="D351335" t="s">
        <v>1831</v>
      </c>
    </row>
    <row r="351336" spans="4:4" x14ac:dyDescent="0.25">
      <c r="D351336" t="s">
        <v>1832</v>
      </c>
    </row>
    <row r="351337" spans="4:4" x14ac:dyDescent="0.25">
      <c r="D351337" t="s">
        <v>1833</v>
      </c>
    </row>
    <row r="351338" spans="4:4" x14ac:dyDescent="0.25">
      <c r="D351338" t="s">
        <v>1834</v>
      </c>
    </row>
    <row r="351339" spans="4:4" x14ac:dyDescent="0.25">
      <c r="D351339" t="s">
        <v>1835</v>
      </c>
    </row>
    <row r="351340" spans="4:4" x14ac:dyDescent="0.25">
      <c r="D351340" t="s">
        <v>1836</v>
      </c>
    </row>
    <row r="351341" spans="4:4" x14ac:dyDescent="0.25">
      <c r="D351341" t="s">
        <v>1837</v>
      </c>
    </row>
    <row r="351342" spans="4:4" x14ac:dyDescent="0.25">
      <c r="D351342" t="s">
        <v>1838</v>
      </c>
    </row>
    <row r="351343" spans="4:4" x14ac:dyDescent="0.25">
      <c r="D351343" t="s">
        <v>1839</v>
      </c>
    </row>
    <row r="351344" spans="4:4" x14ac:dyDescent="0.25">
      <c r="D351344" t="s">
        <v>1840</v>
      </c>
    </row>
    <row r="351345" spans="4:4" x14ac:dyDescent="0.25">
      <c r="D351345" t="s">
        <v>1841</v>
      </c>
    </row>
    <row r="351346" spans="4:4" x14ac:dyDescent="0.25">
      <c r="D351346" t="s">
        <v>1842</v>
      </c>
    </row>
    <row r="351347" spans="4:4" x14ac:dyDescent="0.25">
      <c r="D351347" t="s">
        <v>1843</v>
      </c>
    </row>
    <row r="351348" spans="4:4" x14ac:dyDescent="0.25">
      <c r="D351348" t="s">
        <v>1844</v>
      </c>
    </row>
    <row r="351349" spans="4:4" x14ac:dyDescent="0.25">
      <c r="D351349" t="s">
        <v>1845</v>
      </c>
    </row>
    <row r="351350" spans="4:4" x14ac:dyDescent="0.25">
      <c r="D351350" t="s">
        <v>1846</v>
      </c>
    </row>
    <row r="351351" spans="4:4" x14ac:dyDescent="0.25">
      <c r="D351351" t="s">
        <v>1847</v>
      </c>
    </row>
    <row r="351352" spans="4:4" x14ac:dyDescent="0.25">
      <c r="D351352" t="s">
        <v>1848</v>
      </c>
    </row>
    <row r="351353" spans="4:4" x14ac:dyDescent="0.25">
      <c r="D351353" t="s">
        <v>1849</v>
      </c>
    </row>
    <row r="351354" spans="4:4" x14ac:dyDescent="0.25">
      <c r="D351354" t="s">
        <v>1850</v>
      </c>
    </row>
    <row r="351355" spans="4:4" x14ac:dyDescent="0.25">
      <c r="D351355" t="s">
        <v>1851</v>
      </c>
    </row>
    <row r="351356" spans="4:4" x14ac:dyDescent="0.25">
      <c r="D351356" t="s">
        <v>1852</v>
      </c>
    </row>
    <row r="351357" spans="4:4" x14ac:dyDescent="0.25">
      <c r="D351357" t="s">
        <v>1853</v>
      </c>
    </row>
    <row r="351358" spans="4:4" x14ac:dyDescent="0.25">
      <c r="D351358" t="s">
        <v>1854</v>
      </c>
    </row>
    <row r="351359" spans="4:4" x14ac:dyDescent="0.25">
      <c r="D351359" t="s">
        <v>1855</v>
      </c>
    </row>
    <row r="351360" spans="4:4" x14ac:dyDescent="0.25">
      <c r="D351360" t="s">
        <v>1856</v>
      </c>
    </row>
    <row r="351361" spans="4:4" x14ac:dyDescent="0.25">
      <c r="D351361" t="s">
        <v>1857</v>
      </c>
    </row>
    <row r="351362" spans="4:4" x14ac:dyDescent="0.25">
      <c r="D351362" t="s">
        <v>1858</v>
      </c>
    </row>
    <row r="351363" spans="4:4" x14ac:dyDescent="0.25">
      <c r="D351363" t="s">
        <v>1859</v>
      </c>
    </row>
    <row r="351364" spans="4:4" x14ac:dyDescent="0.25">
      <c r="D351364" t="s">
        <v>1860</v>
      </c>
    </row>
    <row r="351365" spans="4:4" x14ac:dyDescent="0.25">
      <c r="D351365" t="s">
        <v>1861</v>
      </c>
    </row>
    <row r="351366" spans="4:4" x14ac:dyDescent="0.25">
      <c r="D351366" t="s">
        <v>1862</v>
      </c>
    </row>
    <row r="351367" spans="4:4" x14ac:dyDescent="0.25">
      <c r="D351367" t="s">
        <v>1863</v>
      </c>
    </row>
    <row r="351368" spans="4:4" x14ac:dyDescent="0.25">
      <c r="D351368" t="s">
        <v>1864</v>
      </c>
    </row>
    <row r="351369" spans="4:4" x14ac:dyDescent="0.25">
      <c r="D351369" t="s">
        <v>1865</v>
      </c>
    </row>
    <row r="351370" spans="4:4" x14ac:dyDescent="0.25">
      <c r="D351370" t="s">
        <v>1866</v>
      </c>
    </row>
    <row r="351371" spans="4:4" x14ac:dyDescent="0.25">
      <c r="D351371" t="s">
        <v>1867</v>
      </c>
    </row>
    <row r="351372" spans="4:4" x14ac:dyDescent="0.25">
      <c r="D351372" t="s">
        <v>1868</v>
      </c>
    </row>
    <row r="351373" spans="4:4" x14ac:dyDescent="0.25">
      <c r="D351373" t="s">
        <v>1869</v>
      </c>
    </row>
    <row r="351374" spans="4:4" x14ac:dyDescent="0.25">
      <c r="D351374" t="s">
        <v>1870</v>
      </c>
    </row>
    <row r="351375" spans="4:4" x14ac:dyDescent="0.25">
      <c r="D351375" t="s">
        <v>1871</v>
      </c>
    </row>
    <row r="351376" spans="4:4" x14ac:dyDescent="0.25">
      <c r="D351376" t="s">
        <v>1872</v>
      </c>
    </row>
    <row r="351377" spans="4:4" x14ac:dyDescent="0.25">
      <c r="D351377" t="s">
        <v>1873</v>
      </c>
    </row>
    <row r="351378" spans="4:4" x14ac:dyDescent="0.25">
      <c r="D351378" t="s">
        <v>1874</v>
      </c>
    </row>
    <row r="351379" spans="4:4" x14ac:dyDescent="0.25">
      <c r="D351379" t="s">
        <v>1875</v>
      </c>
    </row>
    <row r="351380" spans="4:4" x14ac:dyDescent="0.25">
      <c r="D351380" t="s">
        <v>1876</v>
      </c>
    </row>
    <row r="351381" spans="4:4" x14ac:dyDescent="0.25">
      <c r="D351381" t="s">
        <v>1877</v>
      </c>
    </row>
    <row r="351382" spans="4:4" x14ac:dyDescent="0.25">
      <c r="D351382" t="s">
        <v>1878</v>
      </c>
    </row>
    <row r="351383" spans="4:4" x14ac:dyDescent="0.25">
      <c r="D351383" t="s">
        <v>1879</v>
      </c>
    </row>
    <row r="351384" spans="4:4" x14ac:dyDescent="0.25">
      <c r="D351384" t="s">
        <v>1880</v>
      </c>
    </row>
    <row r="351385" spans="4:4" x14ac:dyDescent="0.25">
      <c r="D351385" t="s">
        <v>1881</v>
      </c>
    </row>
    <row r="351386" spans="4:4" x14ac:dyDescent="0.25">
      <c r="D351386" t="s">
        <v>1882</v>
      </c>
    </row>
    <row r="351387" spans="4:4" x14ac:dyDescent="0.25">
      <c r="D351387" t="s">
        <v>1883</v>
      </c>
    </row>
    <row r="351388" spans="4:4" x14ac:dyDescent="0.25">
      <c r="D351388" t="s">
        <v>1884</v>
      </c>
    </row>
    <row r="351389" spans="4:4" x14ac:dyDescent="0.25">
      <c r="D351389" t="s">
        <v>1885</v>
      </c>
    </row>
    <row r="351390" spans="4:4" x14ac:dyDescent="0.25">
      <c r="D351390" t="s">
        <v>1886</v>
      </c>
    </row>
    <row r="351391" spans="4:4" x14ac:dyDescent="0.25">
      <c r="D351391" t="s">
        <v>1887</v>
      </c>
    </row>
    <row r="351392" spans="4:4" x14ac:dyDescent="0.25">
      <c r="D351392" t="s">
        <v>1888</v>
      </c>
    </row>
    <row r="351393" spans="4:4" x14ac:dyDescent="0.25">
      <c r="D351393" t="s">
        <v>1889</v>
      </c>
    </row>
    <row r="351394" spans="4:4" x14ac:dyDescent="0.25">
      <c r="D351394" t="s">
        <v>1890</v>
      </c>
    </row>
    <row r="351395" spans="4:4" x14ac:dyDescent="0.25">
      <c r="D351395" t="s">
        <v>1891</v>
      </c>
    </row>
    <row r="351396" spans="4:4" x14ac:dyDescent="0.25">
      <c r="D351396" t="s">
        <v>1892</v>
      </c>
    </row>
    <row r="351397" spans="4:4" x14ac:dyDescent="0.25">
      <c r="D351397" t="s">
        <v>1893</v>
      </c>
    </row>
    <row r="351398" spans="4:4" x14ac:dyDescent="0.25">
      <c r="D351398" t="s">
        <v>1894</v>
      </c>
    </row>
    <row r="351399" spans="4:4" x14ac:dyDescent="0.25">
      <c r="D351399" t="s">
        <v>1895</v>
      </c>
    </row>
    <row r="351400" spans="4:4" x14ac:dyDescent="0.25">
      <c r="D351400" t="s">
        <v>1896</v>
      </c>
    </row>
    <row r="351401" spans="4:4" x14ac:dyDescent="0.25">
      <c r="D351401" t="s">
        <v>1897</v>
      </c>
    </row>
    <row r="351402" spans="4:4" x14ac:dyDescent="0.25">
      <c r="D351402" t="s">
        <v>1898</v>
      </c>
    </row>
    <row r="351403" spans="4:4" x14ac:dyDescent="0.25">
      <c r="D351403" t="s">
        <v>1899</v>
      </c>
    </row>
    <row r="351404" spans="4:4" x14ac:dyDescent="0.25">
      <c r="D351404" t="s">
        <v>1900</v>
      </c>
    </row>
    <row r="351405" spans="4:4" x14ac:dyDescent="0.25">
      <c r="D351405" t="s">
        <v>1901</v>
      </c>
    </row>
    <row r="351406" spans="4:4" x14ac:dyDescent="0.25">
      <c r="D351406" t="s">
        <v>1902</v>
      </c>
    </row>
    <row r="351407" spans="4:4" x14ac:dyDescent="0.25">
      <c r="D351407" t="s">
        <v>1903</v>
      </c>
    </row>
    <row r="351408" spans="4:4" x14ac:dyDescent="0.25">
      <c r="D351408" t="s">
        <v>1904</v>
      </c>
    </row>
    <row r="351409" spans="4:4" x14ac:dyDescent="0.25">
      <c r="D351409" t="s">
        <v>1905</v>
      </c>
    </row>
    <row r="351410" spans="4:4" x14ac:dyDescent="0.25">
      <c r="D351410" t="s">
        <v>1906</v>
      </c>
    </row>
    <row r="351411" spans="4:4" x14ac:dyDescent="0.25">
      <c r="D351411" t="s">
        <v>1907</v>
      </c>
    </row>
    <row r="351412" spans="4:4" x14ac:dyDescent="0.25">
      <c r="D351412" t="s">
        <v>1908</v>
      </c>
    </row>
    <row r="351413" spans="4:4" x14ac:dyDescent="0.25">
      <c r="D351413" t="s">
        <v>1909</v>
      </c>
    </row>
    <row r="351414" spans="4:4" x14ac:dyDescent="0.25">
      <c r="D351414" t="s">
        <v>1910</v>
      </c>
    </row>
    <row r="351415" spans="4:4" x14ac:dyDescent="0.25">
      <c r="D351415" t="s">
        <v>1911</v>
      </c>
    </row>
    <row r="351416" spans="4:4" x14ac:dyDescent="0.25">
      <c r="D351416" t="s">
        <v>1912</v>
      </c>
    </row>
    <row r="351417" spans="4:4" x14ac:dyDescent="0.25">
      <c r="D351417" t="s">
        <v>1913</v>
      </c>
    </row>
    <row r="351418" spans="4:4" x14ac:dyDescent="0.25">
      <c r="D351418" t="s">
        <v>1914</v>
      </c>
    </row>
    <row r="351419" spans="4:4" x14ac:dyDescent="0.25">
      <c r="D351419" t="s">
        <v>1915</v>
      </c>
    </row>
    <row r="351420" spans="4:4" x14ac:dyDescent="0.25">
      <c r="D351420" t="s">
        <v>1916</v>
      </c>
    </row>
    <row r="351421" spans="4:4" x14ac:dyDescent="0.25">
      <c r="D351421" t="s">
        <v>1917</v>
      </c>
    </row>
    <row r="351422" spans="4:4" x14ac:dyDescent="0.25">
      <c r="D351422" t="s">
        <v>1918</v>
      </c>
    </row>
    <row r="351423" spans="4:4" x14ac:dyDescent="0.25">
      <c r="D351423" t="s">
        <v>1919</v>
      </c>
    </row>
    <row r="351424" spans="4:4" x14ac:dyDescent="0.25">
      <c r="D351424" t="s">
        <v>1920</v>
      </c>
    </row>
    <row r="351425" spans="4:4" x14ac:dyDescent="0.25">
      <c r="D351425" t="s">
        <v>1921</v>
      </c>
    </row>
    <row r="351426" spans="4:4" x14ac:dyDescent="0.25">
      <c r="D351426" t="s">
        <v>1922</v>
      </c>
    </row>
    <row r="351427" spans="4:4" x14ac:dyDescent="0.25">
      <c r="D351427" t="s">
        <v>1923</v>
      </c>
    </row>
    <row r="351428" spans="4:4" x14ac:dyDescent="0.25">
      <c r="D351428" t="s">
        <v>1924</v>
      </c>
    </row>
    <row r="351429" spans="4:4" x14ac:dyDescent="0.25">
      <c r="D351429" t="s">
        <v>1925</v>
      </c>
    </row>
    <row r="351430" spans="4:4" x14ac:dyDescent="0.25">
      <c r="D351430" t="s">
        <v>1926</v>
      </c>
    </row>
    <row r="351431" spans="4:4" x14ac:dyDescent="0.25">
      <c r="D351431" t="s">
        <v>1927</v>
      </c>
    </row>
    <row r="351432" spans="4:4" x14ac:dyDescent="0.25">
      <c r="D351432" t="s">
        <v>1928</v>
      </c>
    </row>
    <row r="351433" spans="4:4" x14ac:dyDescent="0.25">
      <c r="D351433" t="s">
        <v>1929</v>
      </c>
    </row>
    <row r="351434" spans="4:4" x14ac:dyDescent="0.25">
      <c r="D351434" t="s">
        <v>1930</v>
      </c>
    </row>
    <row r="351435" spans="4:4" x14ac:dyDescent="0.25">
      <c r="D351435" t="s">
        <v>1931</v>
      </c>
    </row>
    <row r="351436" spans="4:4" x14ac:dyDescent="0.25">
      <c r="D351436" t="s">
        <v>1932</v>
      </c>
    </row>
    <row r="351437" spans="4:4" x14ac:dyDescent="0.25">
      <c r="D351437" t="s">
        <v>1933</v>
      </c>
    </row>
    <row r="351438" spans="4:4" x14ac:dyDescent="0.25">
      <c r="D351438" t="s">
        <v>1934</v>
      </c>
    </row>
    <row r="351439" spans="4:4" x14ac:dyDescent="0.25">
      <c r="D351439" t="s">
        <v>1935</v>
      </c>
    </row>
    <row r="351440" spans="4:4" x14ac:dyDescent="0.25">
      <c r="D351440" t="s">
        <v>1936</v>
      </c>
    </row>
    <row r="351441" spans="4:4" x14ac:dyDescent="0.25">
      <c r="D351441" t="s">
        <v>1937</v>
      </c>
    </row>
    <row r="351442" spans="4:4" x14ac:dyDescent="0.25">
      <c r="D351442" t="s">
        <v>1938</v>
      </c>
    </row>
    <row r="351443" spans="4:4" x14ac:dyDescent="0.25">
      <c r="D351443" t="s">
        <v>1939</v>
      </c>
    </row>
    <row r="351444" spans="4:4" x14ac:dyDescent="0.25">
      <c r="D351444" t="s">
        <v>1940</v>
      </c>
    </row>
    <row r="351445" spans="4:4" x14ac:dyDescent="0.25">
      <c r="D351445" t="s">
        <v>1941</v>
      </c>
    </row>
    <row r="351446" spans="4:4" x14ac:dyDescent="0.25">
      <c r="D351446" t="s">
        <v>1942</v>
      </c>
    </row>
    <row r="351447" spans="4:4" x14ac:dyDescent="0.25">
      <c r="D351447" t="s">
        <v>1943</v>
      </c>
    </row>
    <row r="351448" spans="4:4" x14ac:dyDescent="0.25">
      <c r="D351448" t="s">
        <v>1944</v>
      </c>
    </row>
    <row r="351449" spans="4:4" x14ac:dyDescent="0.25">
      <c r="D351449" t="s">
        <v>1945</v>
      </c>
    </row>
    <row r="351450" spans="4:4" x14ac:dyDescent="0.25">
      <c r="D351450" t="s">
        <v>1946</v>
      </c>
    </row>
    <row r="351451" spans="4:4" x14ac:dyDescent="0.25">
      <c r="D351451" t="s">
        <v>1947</v>
      </c>
    </row>
    <row r="351452" spans="4:4" x14ac:dyDescent="0.25">
      <c r="D351452" t="s">
        <v>1948</v>
      </c>
    </row>
    <row r="351453" spans="4:4" x14ac:dyDescent="0.25">
      <c r="D351453" t="s">
        <v>1949</v>
      </c>
    </row>
    <row r="351454" spans="4:4" x14ac:dyDescent="0.25">
      <c r="D351454" t="s">
        <v>1950</v>
      </c>
    </row>
    <row r="351455" spans="4:4" x14ac:dyDescent="0.25">
      <c r="D351455" t="s">
        <v>1951</v>
      </c>
    </row>
    <row r="351456" spans="4:4" x14ac:dyDescent="0.25">
      <c r="D351456" t="s">
        <v>1952</v>
      </c>
    </row>
    <row r="351457" spans="4:4" x14ac:dyDescent="0.25">
      <c r="D351457" t="s">
        <v>1953</v>
      </c>
    </row>
    <row r="351458" spans="4:4" x14ac:dyDescent="0.25">
      <c r="D351458" t="s">
        <v>1954</v>
      </c>
    </row>
    <row r="351459" spans="4:4" x14ac:dyDescent="0.25">
      <c r="D351459" t="s">
        <v>1955</v>
      </c>
    </row>
    <row r="351460" spans="4:4" x14ac:dyDescent="0.25">
      <c r="D351460" t="s">
        <v>1956</v>
      </c>
    </row>
    <row r="351461" spans="4:4" x14ac:dyDescent="0.25">
      <c r="D351461" t="s">
        <v>1957</v>
      </c>
    </row>
    <row r="351462" spans="4:4" x14ac:dyDescent="0.25">
      <c r="D351462" t="s">
        <v>1958</v>
      </c>
    </row>
    <row r="351463" spans="4:4" x14ac:dyDescent="0.25">
      <c r="D351463" t="s">
        <v>1959</v>
      </c>
    </row>
    <row r="351464" spans="4:4" x14ac:dyDescent="0.25">
      <c r="D351464" t="s">
        <v>1960</v>
      </c>
    </row>
    <row r="351465" spans="4:4" x14ac:dyDescent="0.25">
      <c r="D351465" t="s">
        <v>1961</v>
      </c>
    </row>
    <row r="351466" spans="4:4" x14ac:dyDescent="0.25">
      <c r="D351466" t="s">
        <v>1962</v>
      </c>
    </row>
    <row r="351467" spans="4:4" x14ac:dyDescent="0.25">
      <c r="D351467" t="s">
        <v>1963</v>
      </c>
    </row>
    <row r="351468" spans="4:4" x14ac:dyDescent="0.25">
      <c r="D351468" t="s">
        <v>1964</v>
      </c>
    </row>
    <row r="351469" spans="4:4" x14ac:dyDescent="0.25">
      <c r="D351469" t="s">
        <v>1965</v>
      </c>
    </row>
    <row r="351470" spans="4:4" x14ac:dyDescent="0.25">
      <c r="D351470" t="s">
        <v>1966</v>
      </c>
    </row>
    <row r="351471" spans="4:4" x14ac:dyDescent="0.25">
      <c r="D351471" t="s">
        <v>1967</v>
      </c>
    </row>
    <row r="351472" spans="4:4" x14ac:dyDescent="0.25">
      <c r="D351472" t="s">
        <v>1968</v>
      </c>
    </row>
    <row r="351473" spans="4:4" x14ac:dyDescent="0.25">
      <c r="D351473" t="s">
        <v>1969</v>
      </c>
    </row>
    <row r="351474" spans="4:4" x14ac:dyDescent="0.25">
      <c r="D351474" t="s">
        <v>1970</v>
      </c>
    </row>
    <row r="351475" spans="4:4" x14ac:dyDescent="0.25">
      <c r="D351475" t="s">
        <v>1971</v>
      </c>
    </row>
    <row r="351476" spans="4:4" x14ac:dyDescent="0.25">
      <c r="D351476" t="s">
        <v>1972</v>
      </c>
    </row>
    <row r="351477" spans="4:4" x14ac:dyDescent="0.25">
      <c r="D351477" t="s">
        <v>1973</v>
      </c>
    </row>
    <row r="351478" spans="4:4" x14ac:dyDescent="0.25">
      <c r="D351478" t="s">
        <v>1974</v>
      </c>
    </row>
    <row r="351479" spans="4:4" x14ac:dyDescent="0.25">
      <c r="D351479" t="s">
        <v>1975</v>
      </c>
    </row>
    <row r="351480" spans="4:4" x14ac:dyDescent="0.25">
      <c r="D351480" t="s">
        <v>1976</v>
      </c>
    </row>
    <row r="351481" spans="4:4" x14ac:dyDescent="0.25">
      <c r="D351481" t="s">
        <v>1977</v>
      </c>
    </row>
    <row r="351482" spans="4:4" x14ac:dyDescent="0.25">
      <c r="D351482" t="s">
        <v>1978</v>
      </c>
    </row>
    <row r="351483" spans="4:4" x14ac:dyDescent="0.25">
      <c r="D351483" t="s">
        <v>1979</v>
      </c>
    </row>
    <row r="351484" spans="4:4" x14ac:dyDescent="0.25">
      <c r="D351484" t="s">
        <v>1980</v>
      </c>
    </row>
    <row r="351485" spans="4:4" x14ac:dyDescent="0.25">
      <c r="D351485" t="s">
        <v>1981</v>
      </c>
    </row>
    <row r="351486" spans="4:4" x14ac:dyDescent="0.25">
      <c r="D351486" t="s">
        <v>1982</v>
      </c>
    </row>
    <row r="351487" spans="4:4" x14ac:dyDescent="0.25">
      <c r="D351487" t="s">
        <v>1983</v>
      </c>
    </row>
    <row r="351488" spans="4:4" x14ac:dyDescent="0.25">
      <c r="D351488" t="s">
        <v>1984</v>
      </c>
    </row>
    <row r="351489" spans="4:4" x14ac:dyDescent="0.25">
      <c r="D351489" t="s">
        <v>1985</v>
      </c>
    </row>
    <row r="351490" spans="4:4" x14ac:dyDescent="0.25">
      <c r="D351490" t="s">
        <v>1986</v>
      </c>
    </row>
    <row r="351491" spans="4:4" x14ac:dyDescent="0.25">
      <c r="D351491" t="s">
        <v>1987</v>
      </c>
    </row>
    <row r="351492" spans="4:4" x14ac:dyDescent="0.25">
      <c r="D351492" t="s">
        <v>1988</v>
      </c>
    </row>
    <row r="351493" spans="4:4" x14ac:dyDescent="0.25">
      <c r="D351493" t="s">
        <v>1989</v>
      </c>
    </row>
    <row r="351494" spans="4:4" x14ac:dyDescent="0.25">
      <c r="D351494" t="s">
        <v>1990</v>
      </c>
    </row>
    <row r="351495" spans="4:4" x14ac:dyDescent="0.25">
      <c r="D351495" t="s">
        <v>1991</v>
      </c>
    </row>
    <row r="351496" spans="4:4" x14ac:dyDescent="0.25">
      <c r="D351496" t="s">
        <v>1992</v>
      </c>
    </row>
    <row r="351497" spans="4:4" x14ac:dyDescent="0.25">
      <c r="D351497" t="s">
        <v>1993</v>
      </c>
    </row>
    <row r="351498" spans="4:4" x14ac:dyDescent="0.25">
      <c r="D351498" t="s">
        <v>1994</v>
      </c>
    </row>
    <row r="351499" spans="4:4" x14ac:dyDescent="0.25">
      <c r="D351499" t="s">
        <v>1995</v>
      </c>
    </row>
    <row r="351500" spans="4:4" x14ac:dyDescent="0.25">
      <c r="D351500" t="s">
        <v>1996</v>
      </c>
    </row>
    <row r="351501" spans="4:4" x14ac:dyDescent="0.25">
      <c r="D351501" t="s">
        <v>1997</v>
      </c>
    </row>
    <row r="351502" spans="4:4" x14ac:dyDescent="0.25">
      <c r="D351502" t="s">
        <v>1998</v>
      </c>
    </row>
    <row r="351503" spans="4:4" x14ac:dyDescent="0.25">
      <c r="D351503" t="s">
        <v>1999</v>
      </c>
    </row>
    <row r="351504" spans="4:4" x14ac:dyDescent="0.25">
      <c r="D351504" t="s">
        <v>2000</v>
      </c>
    </row>
    <row r="351505" spans="4:4" x14ac:dyDescent="0.25">
      <c r="D351505" t="s">
        <v>2001</v>
      </c>
    </row>
    <row r="351506" spans="4:4" x14ac:dyDescent="0.25">
      <c r="D351506" t="s">
        <v>2002</v>
      </c>
    </row>
    <row r="351507" spans="4:4" x14ac:dyDescent="0.25">
      <c r="D351507" t="s">
        <v>2003</v>
      </c>
    </row>
    <row r="351508" spans="4:4" x14ac:dyDescent="0.25">
      <c r="D351508" t="s">
        <v>2004</v>
      </c>
    </row>
    <row r="351509" spans="4:4" x14ac:dyDescent="0.25">
      <c r="D351509" t="s">
        <v>2005</v>
      </c>
    </row>
    <row r="351510" spans="4:4" x14ac:dyDescent="0.25">
      <c r="D351510" t="s">
        <v>2006</v>
      </c>
    </row>
    <row r="351511" spans="4:4" x14ac:dyDescent="0.25">
      <c r="D351511" t="s">
        <v>2007</v>
      </c>
    </row>
    <row r="351512" spans="4:4" x14ac:dyDescent="0.25">
      <c r="D351512" t="s">
        <v>2008</v>
      </c>
    </row>
    <row r="351513" spans="4:4" x14ac:dyDescent="0.25">
      <c r="D351513" t="s">
        <v>2009</v>
      </c>
    </row>
    <row r="351514" spans="4:4" x14ac:dyDescent="0.25">
      <c r="D351514" t="s">
        <v>2010</v>
      </c>
    </row>
    <row r="351515" spans="4:4" x14ac:dyDescent="0.25">
      <c r="D351515" t="s">
        <v>2011</v>
      </c>
    </row>
    <row r="351516" spans="4:4" x14ac:dyDescent="0.25">
      <c r="D351516" t="s">
        <v>2012</v>
      </c>
    </row>
    <row r="351517" spans="4:4" x14ac:dyDescent="0.25">
      <c r="D351517" t="s">
        <v>2013</v>
      </c>
    </row>
    <row r="351518" spans="4:4" x14ac:dyDescent="0.25">
      <c r="D351518" t="s">
        <v>2014</v>
      </c>
    </row>
    <row r="351519" spans="4:4" x14ac:dyDescent="0.25">
      <c r="D351519" t="s">
        <v>2015</v>
      </c>
    </row>
    <row r="351520" spans="4:4" x14ac:dyDescent="0.25">
      <c r="D351520" t="s">
        <v>2016</v>
      </c>
    </row>
    <row r="351521" spans="4:4" x14ac:dyDescent="0.25">
      <c r="D351521" t="s">
        <v>2017</v>
      </c>
    </row>
    <row r="351522" spans="4:4" x14ac:dyDescent="0.25">
      <c r="D351522" t="s">
        <v>2018</v>
      </c>
    </row>
    <row r="351523" spans="4:4" x14ac:dyDescent="0.25">
      <c r="D351523" t="s">
        <v>2019</v>
      </c>
    </row>
    <row r="351524" spans="4:4" x14ac:dyDescent="0.25">
      <c r="D351524" t="s">
        <v>2020</v>
      </c>
    </row>
    <row r="351525" spans="4:4" x14ac:dyDescent="0.25">
      <c r="D351525" t="s">
        <v>2021</v>
      </c>
    </row>
    <row r="351526" spans="4:4" x14ac:dyDescent="0.25">
      <c r="D351526" t="s">
        <v>2022</v>
      </c>
    </row>
    <row r="351527" spans="4:4" x14ac:dyDescent="0.25">
      <c r="D351527" t="s">
        <v>2023</v>
      </c>
    </row>
    <row r="351528" spans="4:4" x14ac:dyDescent="0.25">
      <c r="D351528" t="s">
        <v>2024</v>
      </c>
    </row>
    <row r="351529" spans="4:4" x14ac:dyDescent="0.25">
      <c r="D351529" t="s">
        <v>2025</v>
      </c>
    </row>
    <row r="351530" spans="4:4" x14ac:dyDescent="0.25">
      <c r="D351530" t="s">
        <v>2026</v>
      </c>
    </row>
    <row r="351531" spans="4:4" x14ac:dyDescent="0.25">
      <c r="D351531" t="s">
        <v>2027</v>
      </c>
    </row>
    <row r="351532" spans="4:4" x14ac:dyDescent="0.25">
      <c r="D351532" t="s">
        <v>2028</v>
      </c>
    </row>
    <row r="351533" spans="4:4" x14ac:dyDescent="0.25">
      <c r="D351533" t="s">
        <v>2029</v>
      </c>
    </row>
    <row r="351534" spans="4:4" x14ac:dyDescent="0.25">
      <c r="D351534" t="s">
        <v>2030</v>
      </c>
    </row>
    <row r="351535" spans="4:4" x14ac:dyDescent="0.25">
      <c r="D351535" t="s">
        <v>2031</v>
      </c>
    </row>
    <row r="351536" spans="4:4" x14ac:dyDescent="0.25">
      <c r="D351536" t="s">
        <v>2032</v>
      </c>
    </row>
    <row r="351537" spans="4:4" x14ac:dyDescent="0.25">
      <c r="D351537" t="s">
        <v>2033</v>
      </c>
    </row>
    <row r="351538" spans="4:4" x14ac:dyDescent="0.25">
      <c r="D351538" t="s">
        <v>2034</v>
      </c>
    </row>
    <row r="351539" spans="4:4" x14ac:dyDescent="0.25">
      <c r="D351539" t="s">
        <v>2035</v>
      </c>
    </row>
    <row r="351540" spans="4:4" x14ac:dyDescent="0.25">
      <c r="D351540" t="s">
        <v>2036</v>
      </c>
    </row>
    <row r="351541" spans="4:4" x14ac:dyDescent="0.25">
      <c r="D351541" t="s">
        <v>2037</v>
      </c>
    </row>
    <row r="351542" spans="4:4" x14ac:dyDescent="0.25">
      <c r="D351542" t="s">
        <v>2038</v>
      </c>
    </row>
    <row r="351543" spans="4:4" x14ac:dyDescent="0.25">
      <c r="D351543" t="s">
        <v>2039</v>
      </c>
    </row>
    <row r="351544" spans="4:4" x14ac:dyDescent="0.25">
      <c r="D351544" t="s">
        <v>2040</v>
      </c>
    </row>
    <row r="351545" spans="4:4" x14ac:dyDescent="0.25">
      <c r="D351545" t="s">
        <v>2041</v>
      </c>
    </row>
    <row r="351546" spans="4:4" x14ac:dyDescent="0.25">
      <c r="D351546" t="s">
        <v>2042</v>
      </c>
    </row>
    <row r="351547" spans="4:4" x14ac:dyDescent="0.25">
      <c r="D351547" t="s">
        <v>2043</v>
      </c>
    </row>
    <row r="351548" spans="4:4" x14ac:dyDescent="0.25">
      <c r="D351548" t="s">
        <v>2044</v>
      </c>
    </row>
    <row r="351549" spans="4:4" x14ac:dyDescent="0.25">
      <c r="D351549" t="s">
        <v>2045</v>
      </c>
    </row>
    <row r="351550" spans="4:4" x14ac:dyDescent="0.25">
      <c r="D351550" t="s">
        <v>2046</v>
      </c>
    </row>
    <row r="351551" spans="4:4" x14ac:dyDescent="0.25">
      <c r="D351551" t="s">
        <v>2047</v>
      </c>
    </row>
    <row r="351552" spans="4:4" x14ac:dyDescent="0.25">
      <c r="D351552" t="s">
        <v>2048</v>
      </c>
    </row>
    <row r="351553" spans="4:4" x14ac:dyDescent="0.25">
      <c r="D351553" t="s">
        <v>2049</v>
      </c>
    </row>
    <row r="351554" spans="4:4" x14ac:dyDescent="0.25">
      <c r="D351554" t="s">
        <v>2050</v>
      </c>
    </row>
    <row r="351555" spans="4:4" x14ac:dyDescent="0.25">
      <c r="D351555" t="s">
        <v>2051</v>
      </c>
    </row>
    <row r="351556" spans="4:4" x14ac:dyDescent="0.25">
      <c r="D351556" t="s">
        <v>2052</v>
      </c>
    </row>
    <row r="351557" spans="4:4" x14ac:dyDescent="0.25">
      <c r="D351557" t="s">
        <v>2053</v>
      </c>
    </row>
    <row r="351558" spans="4:4" x14ac:dyDescent="0.25">
      <c r="D351558" t="s">
        <v>2054</v>
      </c>
    </row>
    <row r="351559" spans="4:4" x14ac:dyDescent="0.25">
      <c r="D351559" t="s">
        <v>2055</v>
      </c>
    </row>
    <row r="351560" spans="4:4" x14ac:dyDescent="0.25">
      <c r="D351560" t="s">
        <v>2056</v>
      </c>
    </row>
    <row r="351561" spans="4:4" x14ac:dyDescent="0.25">
      <c r="D351561" t="s">
        <v>2057</v>
      </c>
    </row>
    <row r="351562" spans="4:4" x14ac:dyDescent="0.25">
      <c r="D351562" t="s">
        <v>2058</v>
      </c>
    </row>
    <row r="351563" spans="4:4" x14ac:dyDescent="0.25">
      <c r="D351563" t="s">
        <v>2059</v>
      </c>
    </row>
    <row r="351564" spans="4:4" x14ac:dyDescent="0.25">
      <c r="D351564" t="s">
        <v>2060</v>
      </c>
    </row>
    <row r="351565" spans="4:4" x14ac:dyDescent="0.25">
      <c r="D351565" t="s">
        <v>2061</v>
      </c>
    </row>
    <row r="351566" spans="4:4" x14ac:dyDescent="0.25">
      <c r="D351566" t="s">
        <v>2062</v>
      </c>
    </row>
    <row r="351567" spans="4:4" x14ac:dyDescent="0.25">
      <c r="D351567" t="s">
        <v>2063</v>
      </c>
    </row>
    <row r="351568" spans="4:4" x14ac:dyDescent="0.25">
      <c r="D351568" t="s">
        <v>2064</v>
      </c>
    </row>
    <row r="351569" spans="4:4" x14ac:dyDescent="0.25">
      <c r="D351569" t="s">
        <v>2065</v>
      </c>
    </row>
    <row r="351570" spans="4:4" x14ac:dyDescent="0.25">
      <c r="D351570" t="s">
        <v>2066</v>
      </c>
    </row>
    <row r="351571" spans="4:4" x14ac:dyDescent="0.25">
      <c r="D351571" t="s">
        <v>2067</v>
      </c>
    </row>
    <row r="351572" spans="4:4" x14ac:dyDescent="0.25">
      <c r="D351572" t="s">
        <v>2068</v>
      </c>
    </row>
    <row r="351573" spans="4:4" x14ac:dyDescent="0.25">
      <c r="D351573" t="s">
        <v>2069</v>
      </c>
    </row>
    <row r="351574" spans="4:4" x14ac:dyDescent="0.25">
      <c r="D351574" t="s">
        <v>2070</v>
      </c>
    </row>
    <row r="351575" spans="4:4" x14ac:dyDescent="0.25">
      <c r="D351575" t="s">
        <v>2071</v>
      </c>
    </row>
    <row r="351576" spans="4:4" x14ac:dyDescent="0.25">
      <c r="D351576" t="s">
        <v>2072</v>
      </c>
    </row>
    <row r="351577" spans="4:4" x14ac:dyDescent="0.25">
      <c r="D351577" t="s">
        <v>2073</v>
      </c>
    </row>
    <row r="351578" spans="4:4" x14ac:dyDescent="0.25">
      <c r="D351578" t="s">
        <v>2074</v>
      </c>
    </row>
    <row r="351579" spans="4:4" x14ac:dyDescent="0.25">
      <c r="D351579" t="s">
        <v>2075</v>
      </c>
    </row>
    <row r="351580" spans="4:4" x14ac:dyDescent="0.25">
      <c r="D351580" t="s">
        <v>2076</v>
      </c>
    </row>
    <row r="351581" spans="4:4" x14ac:dyDescent="0.25">
      <c r="D351581" t="s">
        <v>2077</v>
      </c>
    </row>
    <row r="351582" spans="4:4" x14ac:dyDescent="0.25">
      <c r="D351582" t="s">
        <v>2078</v>
      </c>
    </row>
    <row r="351583" spans="4:4" x14ac:dyDescent="0.25">
      <c r="D351583" t="s">
        <v>2079</v>
      </c>
    </row>
    <row r="351584" spans="4:4" x14ac:dyDescent="0.25">
      <c r="D351584" t="s">
        <v>2080</v>
      </c>
    </row>
    <row r="351585" spans="4:4" x14ac:dyDescent="0.25">
      <c r="D351585" t="s">
        <v>2081</v>
      </c>
    </row>
    <row r="351586" spans="4:4" x14ac:dyDescent="0.25">
      <c r="D351586" t="s">
        <v>2082</v>
      </c>
    </row>
    <row r="351587" spans="4:4" x14ac:dyDescent="0.25">
      <c r="D351587" t="s">
        <v>2083</v>
      </c>
    </row>
    <row r="351588" spans="4:4" x14ac:dyDescent="0.25">
      <c r="D351588" t="s">
        <v>2084</v>
      </c>
    </row>
    <row r="351589" spans="4:4" x14ac:dyDescent="0.25">
      <c r="D351589" t="s">
        <v>2085</v>
      </c>
    </row>
    <row r="351590" spans="4:4" x14ac:dyDescent="0.25">
      <c r="D351590" t="s">
        <v>2086</v>
      </c>
    </row>
    <row r="351591" spans="4:4" x14ac:dyDescent="0.25">
      <c r="D351591" t="s">
        <v>2087</v>
      </c>
    </row>
    <row r="351592" spans="4:4" x14ac:dyDescent="0.25">
      <c r="D351592" t="s">
        <v>2088</v>
      </c>
    </row>
    <row r="351593" spans="4:4" x14ac:dyDescent="0.25">
      <c r="D351593" t="s">
        <v>2089</v>
      </c>
    </row>
    <row r="351594" spans="4:4" x14ac:dyDescent="0.25">
      <c r="D351594" t="s">
        <v>2090</v>
      </c>
    </row>
    <row r="351595" spans="4:4" x14ac:dyDescent="0.25">
      <c r="D351595" t="s">
        <v>2091</v>
      </c>
    </row>
    <row r="351596" spans="4:4" x14ac:dyDescent="0.25">
      <c r="D351596" t="s">
        <v>2092</v>
      </c>
    </row>
    <row r="351597" spans="4:4" x14ac:dyDescent="0.25">
      <c r="D351597" t="s">
        <v>2093</v>
      </c>
    </row>
    <row r="351598" spans="4:4" x14ac:dyDescent="0.25">
      <c r="D351598" t="s">
        <v>2094</v>
      </c>
    </row>
    <row r="351599" spans="4:4" x14ac:dyDescent="0.25">
      <c r="D351599" t="s">
        <v>2095</v>
      </c>
    </row>
    <row r="351600" spans="4:4" x14ac:dyDescent="0.25">
      <c r="D351600" t="s">
        <v>2096</v>
      </c>
    </row>
    <row r="351601" spans="4:4" x14ac:dyDescent="0.25">
      <c r="D351601" t="s">
        <v>2097</v>
      </c>
    </row>
    <row r="351602" spans="4:4" x14ac:dyDescent="0.25">
      <c r="D351602" t="s">
        <v>2098</v>
      </c>
    </row>
    <row r="351603" spans="4:4" x14ac:dyDescent="0.25">
      <c r="D351603" t="s">
        <v>2099</v>
      </c>
    </row>
    <row r="351604" spans="4:4" x14ac:dyDescent="0.25">
      <c r="D351604" t="s">
        <v>2100</v>
      </c>
    </row>
    <row r="351605" spans="4:4" x14ac:dyDescent="0.25">
      <c r="D351605" t="s">
        <v>2101</v>
      </c>
    </row>
    <row r="351606" spans="4:4" x14ac:dyDescent="0.25">
      <c r="D351606" t="s">
        <v>2102</v>
      </c>
    </row>
    <row r="351607" spans="4:4" x14ac:dyDescent="0.25">
      <c r="D351607" t="s">
        <v>2103</v>
      </c>
    </row>
    <row r="351608" spans="4:4" x14ac:dyDescent="0.25">
      <c r="D351608" t="s">
        <v>2104</v>
      </c>
    </row>
    <row r="351609" spans="4:4" x14ac:dyDescent="0.25">
      <c r="D351609" t="s">
        <v>2105</v>
      </c>
    </row>
    <row r="351610" spans="4:4" x14ac:dyDescent="0.25">
      <c r="D351610" t="s">
        <v>2106</v>
      </c>
    </row>
    <row r="351611" spans="4:4" x14ac:dyDescent="0.25">
      <c r="D351611" t="s">
        <v>2107</v>
      </c>
    </row>
    <row r="351612" spans="4:4" x14ac:dyDescent="0.25">
      <c r="D351612" t="s">
        <v>2108</v>
      </c>
    </row>
    <row r="351613" spans="4:4" x14ac:dyDescent="0.25">
      <c r="D351613" t="s">
        <v>2109</v>
      </c>
    </row>
    <row r="351614" spans="4:4" x14ac:dyDescent="0.25">
      <c r="D351614" t="s">
        <v>2110</v>
      </c>
    </row>
    <row r="351615" spans="4:4" x14ac:dyDescent="0.25">
      <c r="D351615" t="s">
        <v>2111</v>
      </c>
    </row>
    <row r="351616" spans="4:4" x14ac:dyDescent="0.25">
      <c r="D351616" t="s">
        <v>2112</v>
      </c>
    </row>
    <row r="351617" spans="4:4" x14ac:dyDescent="0.25">
      <c r="D351617" t="s">
        <v>2113</v>
      </c>
    </row>
    <row r="351618" spans="4:4" x14ac:dyDescent="0.25">
      <c r="D351618" t="s">
        <v>2114</v>
      </c>
    </row>
    <row r="351619" spans="4:4" x14ac:dyDescent="0.25">
      <c r="D351619" t="s">
        <v>2115</v>
      </c>
    </row>
    <row r="351620" spans="4:4" x14ac:dyDescent="0.25">
      <c r="D351620" t="s">
        <v>2116</v>
      </c>
    </row>
    <row r="351621" spans="4:4" x14ac:dyDescent="0.25">
      <c r="D351621" t="s">
        <v>2117</v>
      </c>
    </row>
    <row r="351622" spans="4:4" x14ac:dyDescent="0.25">
      <c r="D351622" t="s">
        <v>2118</v>
      </c>
    </row>
    <row r="351623" spans="4:4" x14ac:dyDescent="0.25">
      <c r="D351623" t="s">
        <v>2119</v>
      </c>
    </row>
    <row r="351624" spans="4:4" x14ac:dyDescent="0.25">
      <c r="D351624" t="s">
        <v>2120</v>
      </c>
    </row>
    <row r="351625" spans="4:4" x14ac:dyDescent="0.25">
      <c r="D351625" t="s">
        <v>2121</v>
      </c>
    </row>
    <row r="351626" spans="4:4" x14ac:dyDescent="0.25">
      <c r="D351626" t="s">
        <v>2122</v>
      </c>
    </row>
    <row r="351627" spans="4:4" x14ac:dyDescent="0.25">
      <c r="D351627" t="s">
        <v>2123</v>
      </c>
    </row>
    <row r="351628" spans="4:4" x14ac:dyDescent="0.25">
      <c r="D351628" t="s">
        <v>2124</v>
      </c>
    </row>
    <row r="351629" spans="4:4" x14ac:dyDescent="0.25">
      <c r="D351629" t="s">
        <v>2125</v>
      </c>
    </row>
    <row r="351630" spans="4:4" x14ac:dyDescent="0.25">
      <c r="D351630" t="s">
        <v>2126</v>
      </c>
    </row>
    <row r="351631" spans="4:4" x14ac:dyDescent="0.25">
      <c r="D351631" t="s">
        <v>2127</v>
      </c>
    </row>
    <row r="351632" spans="4:4" x14ac:dyDescent="0.25">
      <c r="D351632" t="s">
        <v>2128</v>
      </c>
    </row>
    <row r="351633" spans="4:4" x14ac:dyDescent="0.25">
      <c r="D351633" t="s">
        <v>2129</v>
      </c>
    </row>
    <row r="351634" spans="4:4" x14ac:dyDescent="0.25">
      <c r="D351634" t="s">
        <v>2130</v>
      </c>
    </row>
    <row r="351635" spans="4:4" x14ac:dyDescent="0.25">
      <c r="D351635" t="s">
        <v>2131</v>
      </c>
    </row>
    <row r="351636" spans="4:4" x14ac:dyDescent="0.25">
      <c r="D351636" t="s">
        <v>2132</v>
      </c>
    </row>
    <row r="351637" spans="4:4" x14ac:dyDescent="0.25">
      <c r="D351637" t="s">
        <v>2133</v>
      </c>
    </row>
    <row r="351638" spans="4:4" x14ac:dyDescent="0.25">
      <c r="D351638" t="s">
        <v>2134</v>
      </c>
    </row>
    <row r="351639" spans="4:4" x14ac:dyDescent="0.25">
      <c r="D351639" t="s">
        <v>2135</v>
      </c>
    </row>
    <row r="351640" spans="4:4" x14ac:dyDescent="0.25">
      <c r="D351640" t="s">
        <v>2136</v>
      </c>
    </row>
    <row r="351641" spans="4:4" x14ac:dyDescent="0.25">
      <c r="D351641" t="s">
        <v>2137</v>
      </c>
    </row>
    <row r="351642" spans="4:4" x14ac:dyDescent="0.25">
      <c r="D351642" t="s">
        <v>2138</v>
      </c>
    </row>
    <row r="351643" spans="4:4" x14ac:dyDescent="0.25">
      <c r="D351643" t="s">
        <v>2139</v>
      </c>
    </row>
    <row r="351644" spans="4:4" x14ac:dyDescent="0.25">
      <c r="D351644" t="s">
        <v>2140</v>
      </c>
    </row>
    <row r="351645" spans="4:4" x14ac:dyDescent="0.25">
      <c r="D351645" t="s">
        <v>2141</v>
      </c>
    </row>
    <row r="351646" spans="4:4" x14ac:dyDescent="0.25">
      <c r="D351646" t="s">
        <v>2142</v>
      </c>
    </row>
    <row r="351647" spans="4:4" x14ac:dyDescent="0.25">
      <c r="D351647" t="s">
        <v>2143</v>
      </c>
    </row>
    <row r="351648" spans="4:4" x14ac:dyDescent="0.25">
      <c r="D351648" t="s">
        <v>2144</v>
      </c>
    </row>
    <row r="351649" spans="4:4" x14ac:dyDescent="0.25">
      <c r="D351649" t="s">
        <v>2145</v>
      </c>
    </row>
    <row r="351650" spans="4:4" x14ac:dyDescent="0.25">
      <c r="D351650" t="s">
        <v>2146</v>
      </c>
    </row>
    <row r="351651" spans="4:4" x14ac:dyDescent="0.25">
      <c r="D351651" t="s">
        <v>2147</v>
      </c>
    </row>
    <row r="351652" spans="4:4" x14ac:dyDescent="0.25">
      <c r="D351652" t="s">
        <v>2148</v>
      </c>
    </row>
    <row r="351653" spans="4:4" x14ac:dyDescent="0.25">
      <c r="D351653" t="s">
        <v>2149</v>
      </c>
    </row>
    <row r="351654" spans="4:4" x14ac:dyDescent="0.25">
      <c r="D351654" t="s">
        <v>2150</v>
      </c>
    </row>
    <row r="351655" spans="4:4" x14ac:dyDescent="0.25">
      <c r="D351655" t="s">
        <v>2151</v>
      </c>
    </row>
    <row r="351656" spans="4:4" x14ac:dyDescent="0.25">
      <c r="D351656" t="s">
        <v>2152</v>
      </c>
    </row>
    <row r="351657" spans="4:4" x14ac:dyDescent="0.25">
      <c r="D351657" t="s">
        <v>2153</v>
      </c>
    </row>
    <row r="351658" spans="4:4" x14ac:dyDescent="0.25">
      <c r="D351658" t="s">
        <v>2154</v>
      </c>
    </row>
    <row r="351659" spans="4:4" x14ac:dyDescent="0.25">
      <c r="D351659" t="s">
        <v>2155</v>
      </c>
    </row>
    <row r="351660" spans="4:4" x14ac:dyDescent="0.25">
      <c r="D351660" t="s">
        <v>2156</v>
      </c>
    </row>
    <row r="351661" spans="4:4" x14ac:dyDescent="0.25">
      <c r="D351661" t="s">
        <v>2157</v>
      </c>
    </row>
    <row r="351662" spans="4:4" x14ac:dyDescent="0.25">
      <c r="D351662" t="s">
        <v>2158</v>
      </c>
    </row>
    <row r="351663" spans="4:4" x14ac:dyDescent="0.25">
      <c r="D351663" t="s">
        <v>2159</v>
      </c>
    </row>
    <row r="351664" spans="4:4" x14ac:dyDescent="0.25">
      <c r="D351664" t="s">
        <v>2160</v>
      </c>
    </row>
    <row r="351665" spans="4:4" x14ac:dyDescent="0.25">
      <c r="D351665" t="s">
        <v>2161</v>
      </c>
    </row>
    <row r="351666" spans="4:4" x14ac:dyDescent="0.25">
      <c r="D351666" t="s">
        <v>2162</v>
      </c>
    </row>
    <row r="351667" spans="4:4" x14ac:dyDescent="0.25">
      <c r="D351667" t="s">
        <v>2163</v>
      </c>
    </row>
    <row r="351668" spans="4:4" x14ac:dyDescent="0.25">
      <c r="D351668" t="s">
        <v>2164</v>
      </c>
    </row>
    <row r="351669" spans="4:4" x14ac:dyDescent="0.25">
      <c r="D351669" t="s">
        <v>2165</v>
      </c>
    </row>
    <row r="351670" spans="4:4" x14ac:dyDescent="0.25">
      <c r="D351670" t="s">
        <v>2166</v>
      </c>
    </row>
    <row r="351671" spans="4:4" x14ac:dyDescent="0.25">
      <c r="D351671" t="s">
        <v>2167</v>
      </c>
    </row>
    <row r="351672" spans="4:4" x14ac:dyDescent="0.25">
      <c r="D351672" t="s">
        <v>2168</v>
      </c>
    </row>
    <row r="351673" spans="4:4" x14ac:dyDescent="0.25">
      <c r="D351673" t="s">
        <v>2169</v>
      </c>
    </row>
    <row r="351674" spans="4:4" x14ac:dyDescent="0.25">
      <c r="D351674" t="s">
        <v>2170</v>
      </c>
    </row>
    <row r="351675" spans="4:4" x14ac:dyDescent="0.25">
      <c r="D351675" t="s">
        <v>2171</v>
      </c>
    </row>
    <row r="351676" spans="4:4" x14ac:dyDescent="0.25">
      <c r="D351676" t="s">
        <v>2172</v>
      </c>
    </row>
    <row r="351677" spans="4:4" x14ac:dyDescent="0.25">
      <c r="D351677" t="s">
        <v>2173</v>
      </c>
    </row>
    <row r="351678" spans="4:4" x14ac:dyDescent="0.25">
      <c r="D351678" t="s">
        <v>2174</v>
      </c>
    </row>
    <row r="351679" spans="4:4" x14ac:dyDescent="0.25">
      <c r="D351679" t="s">
        <v>2175</v>
      </c>
    </row>
    <row r="351680" spans="4:4" x14ac:dyDescent="0.25">
      <c r="D351680" t="s">
        <v>2176</v>
      </c>
    </row>
    <row r="351681" spans="4:4" x14ac:dyDescent="0.25">
      <c r="D351681" t="s">
        <v>2177</v>
      </c>
    </row>
    <row r="351682" spans="4:4" x14ac:dyDescent="0.25">
      <c r="D351682" t="s">
        <v>2178</v>
      </c>
    </row>
    <row r="351683" spans="4:4" x14ac:dyDescent="0.25">
      <c r="D351683" t="s">
        <v>2179</v>
      </c>
    </row>
    <row r="351684" spans="4:4" x14ac:dyDescent="0.25">
      <c r="D351684" t="s">
        <v>2180</v>
      </c>
    </row>
    <row r="351685" spans="4:4" x14ac:dyDescent="0.25">
      <c r="D351685" t="s">
        <v>2181</v>
      </c>
    </row>
    <row r="351686" spans="4:4" x14ac:dyDescent="0.25">
      <c r="D351686" t="s">
        <v>2182</v>
      </c>
    </row>
    <row r="351687" spans="4:4" x14ac:dyDescent="0.25">
      <c r="D351687" t="s">
        <v>2183</v>
      </c>
    </row>
    <row r="351688" spans="4:4" x14ac:dyDescent="0.25">
      <c r="D351688" t="s">
        <v>2184</v>
      </c>
    </row>
    <row r="351689" spans="4:4" x14ac:dyDescent="0.25">
      <c r="D351689" t="s">
        <v>2185</v>
      </c>
    </row>
    <row r="351690" spans="4:4" x14ac:dyDescent="0.25">
      <c r="D351690" t="s">
        <v>2186</v>
      </c>
    </row>
    <row r="351691" spans="4:4" x14ac:dyDescent="0.25">
      <c r="D351691" t="s">
        <v>2187</v>
      </c>
    </row>
    <row r="351692" spans="4:4" x14ac:dyDescent="0.25">
      <c r="D351692" t="s">
        <v>2188</v>
      </c>
    </row>
    <row r="351693" spans="4:4" x14ac:dyDescent="0.25">
      <c r="D351693" t="s">
        <v>2189</v>
      </c>
    </row>
    <row r="351694" spans="4:4" x14ac:dyDescent="0.25">
      <c r="D351694" t="s">
        <v>2190</v>
      </c>
    </row>
    <row r="351695" spans="4:4" x14ac:dyDescent="0.25">
      <c r="D351695" t="s">
        <v>2191</v>
      </c>
    </row>
    <row r="351696" spans="4:4" x14ac:dyDescent="0.25">
      <c r="D351696" t="s">
        <v>2192</v>
      </c>
    </row>
    <row r="351697" spans="4:4" x14ac:dyDescent="0.25">
      <c r="D351697" t="s">
        <v>2193</v>
      </c>
    </row>
    <row r="351698" spans="4:4" x14ac:dyDescent="0.25">
      <c r="D351698" t="s">
        <v>2194</v>
      </c>
    </row>
    <row r="351699" spans="4:4" x14ac:dyDescent="0.25">
      <c r="D351699" t="s">
        <v>2195</v>
      </c>
    </row>
    <row r="351700" spans="4:4" x14ac:dyDescent="0.25">
      <c r="D351700" t="s">
        <v>2196</v>
      </c>
    </row>
    <row r="351701" spans="4:4" x14ac:dyDescent="0.25">
      <c r="D351701" t="s">
        <v>2197</v>
      </c>
    </row>
    <row r="351702" spans="4:4" x14ac:dyDescent="0.25">
      <c r="D351702" t="s">
        <v>2198</v>
      </c>
    </row>
    <row r="351703" spans="4:4" x14ac:dyDescent="0.25">
      <c r="D351703" t="s">
        <v>2199</v>
      </c>
    </row>
    <row r="351704" spans="4:4" x14ac:dyDescent="0.25">
      <c r="D351704" t="s">
        <v>2200</v>
      </c>
    </row>
    <row r="351705" spans="4:4" x14ac:dyDescent="0.25">
      <c r="D351705" t="s">
        <v>2201</v>
      </c>
    </row>
    <row r="351706" spans="4:4" x14ac:dyDescent="0.25">
      <c r="D351706" t="s">
        <v>2202</v>
      </c>
    </row>
    <row r="351707" spans="4:4" x14ac:dyDescent="0.25">
      <c r="D351707" t="s">
        <v>2203</v>
      </c>
    </row>
    <row r="351708" spans="4:4" x14ac:dyDescent="0.25">
      <c r="D351708" t="s">
        <v>2204</v>
      </c>
    </row>
    <row r="351709" spans="4:4" x14ac:dyDescent="0.25">
      <c r="D351709" t="s">
        <v>2205</v>
      </c>
    </row>
    <row r="351710" spans="4:4" x14ac:dyDescent="0.25">
      <c r="D351710" t="s">
        <v>2206</v>
      </c>
    </row>
    <row r="351711" spans="4:4" x14ac:dyDescent="0.25">
      <c r="D351711" t="s">
        <v>2207</v>
      </c>
    </row>
    <row r="351712" spans="4:4" x14ac:dyDescent="0.25">
      <c r="D351712" t="s">
        <v>2208</v>
      </c>
    </row>
    <row r="351713" spans="4:4" x14ac:dyDescent="0.25">
      <c r="D351713" t="s">
        <v>2209</v>
      </c>
    </row>
    <row r="351714" spans="4:4" x14ac:dyDescent="0.25">
      <c r="D351714" t="s">
        <v>2210</v>
      </c>
    </row>
    <row r="351715" spans="4:4" x14ac:dyDescent="0.25">
      <c r="D351715" t="s">
        <v>2211</v>
      </c>
    </row>
    <row r="351716" spans="4:4" x14ac:dyDescent="0.25">
      <c r="D351716" t="s">
        <v>2212</v>
      </c>
    </row>
    <row r="351717" spans="4:4" x14ac:dyDescent="0.25">
      <c r="D351717" t="s">
        <v>2213</v>
      </c>
    </row>
    <row r="351718" spans="4:4" x14ac:dyDescent="0.25">
      <c r="D351718" t="s">
        <v>2214</v>
      </c>
    </row>
    <row r="351719" spans="4:4" x14ac:dyDescent="0.25">
      <c r="D351719" t="s">
        <v>2215</v>
      </c>
    </row>
    <row r="351720" spans="4:4" x14ac:dyDescent="0.25">
      <c r="D351720" t="s">
        <v>2216</v>
      </c>
    </row>
    <row r="351721" spans="4:4" x14ac:dyDescent="0.25">
      <c r="D351721" t="s">
        <v>2217</v>
      </c>
    </row>
    <row r="351722" spans="4:4" x14ac:dyDescent="0.25">
      <c r="D351722" t="s">
        <v>2218</v>
      </c>
    </row>
    <row r="351723" spans="4:4" x14ac:dyDescent="0.25">
      <c r="D351723" t="s">
        <v>2219</v>
      </c>
    </row>
    <row r="351724" spans="4:4" x14ac:dyDescent="0.25">
      <c r="D351724" t="s">
        <v>2220</v>
      </c>
    </row>
    <row r="351725" spans="4:4" x14ac:dyDescent="0.25">
      <c r="D351725" t="s">
        <v>2221</v>
      </c>
    </row>
    <row r="351726" spans="4:4" x14ac:dyDescent="0.25">
      <c r="D351726" t="s">
        <v>2222</v>
      </c>
    </row>
    <row r="351727" spans="4:4" x14ac:dyDescent="0.25">
      <c r="D351727" t="s">
        <v>2223</v>
      </c>
    </row>
    <row r="351728" spans="4:4" x14ac:dyDescent="0.25">
      <c r="D351728" t="s">
        <v>2224</v>
      </c>
    </row>
    <row r="351729" spans="4:4" x14ac:dyDescent="0.25">
      <c r="D351729" t="s">
        <v>2225</v>
      </c>
    </row>
    <row r="351730" spans="4:4" x14ac:dyDescent="0.25">
      <c r="D351730" t="s">
        <v>2226</v>
      </c>
    </row>
    <row r="351731" spans="4:4" x14ac:dyDescent="0.25">
      <c r="D351731" t="s">
        <v>2227</v>
      </c>
    </row>
    <row r="351732" spans="4:4" x14ac:dyDescent="0.25">
      <c r="D351732" t="s">
        <v>2228</v>
      </c>
    </row>
    <row r="351733" spans="4:4" x14ac:dyDescent="0.25">
      <c r="D351733" t="s">
        <v>2229</v>
      </c>
    </row>
    <row r="351734" spans="4:4" x14ac:dyDescent="0.25">
      <c r="D351734" t="s">
        <v>2230</v>
      </c>
    </row>
    <row r="351735" spans="4:4" x14ac:dyDescent="0.25">
      <c r="D351735" t="s">
        <v>2231</v>
      </c>
    </row>
    <row r="351736" spans="4:4" x14ac:dyDescent="0.25">
      <c r="D351736" t="s">
        <v>2232</v>
      </c>
    </row>
    <row r="351737" spans="4:4" x14ac:dyDescent="0.25">
      <c r="D351737" t="s">
        <v>2233</v>
      </c>
    </row>
    <row r="351738" spans="4:4" x14ac:dyDescent="0.25">
      <c r="D351738" t="s">
        <v>2234</v>
      </c>
    </row>
    <row r="351739" spans="4:4" x14ac:dyDescent="0.25">
      <c r="D351739" t="s">
        <v>2235</v>
      </c>
    </row>
    <row r="351740" spans="4:4" x14ac:dyDescent="0.25">
      <c r="D351740" t="s">
        <v>2236</v>
      </c>
    </row>
    <row r="351741" spans="4:4" x14ac:dyDescent="0.25">
      <c r="D351741" t="s">
        <v>2237</v>
      </c>
    </row>
    <row r="351742" spans="4:4" x14ac:dyDescent="0.25">
      <c r="D351742" t="s">
        <v>2238</v>
      </c>
    </row>
    <row r="351743" spans="4:4" x14ac:dyDescent="0.25">
      <c r="D351743" t="s">
        <v>2239</v>
      </c>
    </row>
    <row r="351744" spans="4:4" x14ac:dyDescent="0.25">
      <c r="D351744" t="s">
        <v>2240</v>
      </c>
    </row>
    <row r="351745" spans="4:4" x14ac:dyDescent="0.25">
      <c r="D351745" t="s">
        <v>2241</v>
      </c>
    </row>
    <row r="351746" spans="4:4" x14ac:dyDescent="0.25">
      <c r="D351746" t="s">
        <v>2242</v>
      </c>
    </row>
    <row r="351747" spans="4:4" x14ac:dyDescent="0.25">
      <c r="D351747" t="s">
        <v>2243</v>
      </c>
    </row>
    <row r="351748" spans="4:4" x14ac:dyDescent="0.25">
      <c r="D351748" t="s">
        <v>2244</v>
      </c>
    </row>
    <row r="351749" spans="4:4" x14ac:dyDescent="0.25">
      <c r="D351749" t="s">
        <v>2245</v>
      </c>
    </row>
    <row r="351750" spans="4:4" x14ac:dyDescent="0.25">
      <c r="D351750" t="s">
        <v>2246</v>
      </c>
    </row>
    <row r="351751" spans="4:4" x14ac:dyDescent="0.25">
      <c r="D351751" t="s">
        <v>2247</v>
      </c>
    </row>
    <row r="351752" spans="4:4" x14ac:dyDescent="0.25">
      <c r="D351752" t="s">
        <v>2248</v>
      </c>
    </row>
    <row r="351753" spans="4:4" x14ac:dyDescent="0.25">
      <c r="D351753" t="s">
        <v>2249</v>
      </c>
    </row>
    <row r="351754" spans="4:4" x14ac:dyDescent="0.25">
      <c r="D351754" t="s">
        <v>2250</v>
      </c>
    </row>
    <row r="351755" spans="4:4" x14ac:dyDescent="0.25">
      <c r="D351755" t="s">
        <v>2251</v>
      </c>
    </row>
    <row r="351756" spans="4:4" x14ac:dyDescent="0.25">
      <c r="D351756" t="s">
        <v>2252</v>
      </c>
    </row>
    <row r="351757" spans="4:4" x14ac:dyDescent="0.25">
      <c r="D351757" t="s">
        <v>2253</v>
      </c>
    </row>
    <row r="351758" spans="4:4" x14ac:dyDescent="0.25">
      <c r="D351758" t="s">
        <v>2254</v>
      </c>
    </row>
    <row r="351759" spans="4:4" x14ac:dyDescent="0.25">
      <c r="D351759" t="s">
        <v>2255</v>
      </c>
    </row>
    <row r="351760" spans="4:4" x14ac:dyDescent="0.25">
      <c r="D351760" t="s">
        <v>2256</v>
      </c>
    </row>
    <row r="351761" spans="4:4" x14ac:dyDescent="0.25">
      <c r="D351761" t="s">
        <v>2257</v>
      </c>
    </row>
    <row r="351762" spans="4:4" x14ac:dyDescent="0.25">
      <c r="D351762" t="s">
        <v>2258</v>
      </c>
    </row>
    <row r="351763" spans="4:4" x14ac:dyDescent="0.25">
      <c r="D351763" t="s">
        <v>2259</v>
      </c>
    </row>
    <row r="351764" spans="4:4" x14ac:dyDescent="0.25">
      <c r="D351764" t="s">
        <v>2260</v>
      </c>
    </row>
    <row r="351765" spans="4:4" x14ac:dyDescent="0.25">
      <c r="D351765" t="s">
        <v>2261</v>
      </c>
    </row>
    <row r="351766" spans="4:4" x14ac:dyDescent="0.25">
      <c r="D351766" t="s">
        <v>2262</v>
      </c>
    </row>
    <row r="351767" spans="4:4" x14ac:dyDescent="0.25">
      <c r="D351767" t="s">
        <v>2263</v>
      </c>
    </row>
    <row r="351768" spans="4:4" x14ac:dyDescent="0.25">
      <c r="D351768" t="s">
        <v>2264</v>
      </c>
    </row>
    <row r="351769" spans="4:4" x14ac:dyDescent="0.25">
      <c r="D351769" t="s">
        <v>2265</v>
      </c>
    </row>
    <row r="351770" spans="4:4" x14ac:dyDescent="0.25">
      <c r="D351770" t="s">
        <v>2266</v>
      </c>
    </row>
    <row r="351771" spans="4:4" x14ac:dyDescent="0.25">
      <c r="D351771" t="s">
        <v>2267</v>
      </c>
    </row>
    <row r="351772" spans="4:4" x14ac:dyDescent="0.25">
      <c r="D351772" t="s">
        <v>2268</v>
      </c>
    </row>
    <row r="351773" spans="4:4" x14ac:dyDescent="0.25">
      <c r="D351773" t="s">
        <v>2269</v>
      </c>
    </row>
    <row r="351774" spans="4:4" x14ac:dyDescent="0.25">
      <c r="D351774" t="s">
        <v>2270</v>
      </c>
    </row>
    <row r="351775" spans="4:4" x14ac:dyDescent="0.25">
      <c r="D351775" t="s">
        <v>2271</v>
      </c>
    </row>
    <row r="351776" spans="4:4" x14ac:dyDescent="0.25">
      <c r="D351776" t="s">
        <v>2272</v>
      </c>
    </row>
    <row r="351777" spans="4:4" x14ac:dyDescent="0.25">
      <c r="D351777" t="s">
        <v>2273</v>
      </c>
    </row>
    <row r="351778" spans="4:4" x14ac:dyDescent="0.25">
      <c r="D351778" t="s">
        <v>2274</v>
      </c>
    </row>
    <row r="351779" spans="4:4" x14ac:dyDescent="0.25">
      <c r="D351779" t="s">
        <v>2275</v>
      </c>
    </row>
    <row r="351780" spans="4:4" x14ac:dyDescent="0.25">
      <c r="D351780" t="s">
        <v>2276</v>
      </c>
    </row>
    <row r="351781" spans="4:4" x14ac:dyDescent="0.25">
      <c r="D351781" t="s">
        <v>2277</v>
      </c>
    </row>
    <row r="351782" spans="4:4" x14ac:dyDescent="0.25">
      <c r="D351782" t="s">
        <v>2278</v>
      </c>
    </row>
    <row r="351783" spans="4:4" x14ac:dyDescent="0.25">
      <c r="D351783" t="s">
        <v>2279</v>
      </c>
    </row>
    <row r="351784" spans="4:4" x14ac:dyDescent="0.25">
      <c r="D351784" t="s">
        <v>2280</v>
      </c>
    </row>
    <row r="351785" spans="4:4" x14ac:dyDescent="0.25">
      <c r="D351785" t="s">
        <v>2281</v>
      </c>
    </row>
    <row r="351786" spans="4:4" x14ac:dyDescent="0.25">
      <c r="D351786" t="s">
        <v>2282</v>
      </c>
    </row>
    <row r="351787" spans="4:4" x14ac:dyDescent="0.25">
      <c r="D351787" t="s">
        <v>2283</v>
      </c>
    </row>
    <row r="351788" spans="4:4" x14ac:dyDescent="0.25">
      <c r="D351788" t="s">
        <v>2284</v>
      </c>
    </row>
    <row r="351789" spans="4:4" x14ac:dyDescent="0.25">
      <c r="D351789" t="s">
        <v>2285</v>
      </c>
    </row>
    <row r="351790" spans="4:4" x14ac:dyDescent="0.25">
      <c r="D351790" t="s">
        <v>2286</v>
      </c>
    </row>
    <row r="351791" spans="4:4" x14ac:dyDescent="0.25">
      <c r="D351791" t="s">
        <v>2287</v>
      </c>
    </row>
    <row r="351792" spans="4:4" x14ac:dyDescent="0.25">
      <c r="D351792" t="s">
        <v>2288</v>
      </c>
    </row>
    <row r="351793" spans="4:4" x14ac:dyDescent="0.25">
      <c r="D351793" t="s">
        <v>2289</v>
      </c>
    </row>
    <row r="351794" spans="4:4" x14ac:dyDescent="0.25">
      <c r="D351794" t="s">
        <v>2290</v>
      </c>
    </row>
    <row r="351795" spans="4:4" x14ac:dyDescent="0.25">
      <c r="D351795" t="s">
        <v>2291</v>
      </c>
    </row>
    <row r="351796" spans="4:4" x14ac:dyDescent="0.25">
      <c r="D351796" t="s">
        <v>2292</v>
      </c>
    </row>
    <row r="351797" spans="4:4" x14ac:dyDescent="0.25">
      <c r="D351797" t="s">
        <v>2293</v>
      </c>
    </row>
    <row r="351798" spans="4:4" x14ac:dyDescent="0.25">
      <c r="D351798" t="s">
        <v>2294</v>
      </c>
    </row>
    <row r="351799" spans="4:4" x14ac:dyDescent="0.25">
      <c r="D351799" t="s">
        <v>2295</v>
      </c>
    </row>
    <row r="351800" spans="4:4" x14ac:dyDescent="0.25">
      <c r="D351800" t="s">
        <v>2296</v>
      </c>
    </row>
    <row r="351801" spans="4:4" x14ac:dyDescent="0.25">
      <c r="D351801" t="s">
        <v>2297</v>
      </c>
    </row>
    <row r="351802" spans="4:4" x14ac:dyDescent="0.25">
      <c r="D351802" t="s">
        <v>2298</v>
      </c>
    </row>
    <row r="351803" spans="4:4" x14ac:dyDescent="0.25">
      <c r="D351803" t="s">
        <v>2299</v>
      </c>
    </row>
    <row r="351804" spans="4:4" x14ac:dyDescent="0.25">
      <c r="D351804" t="s">
        <v>2300</v>
      </c>
    </row>
    <row r="351805" spans="4:4" x14ac:dyDescent="0.25">
      <c r="D351805" t="s">
        <v>2301</v>
      </c>
    </row>
    <row r="351806" spans="4:4" x14ac:dyDescent="0.25">
      <c r="D351806" t="s">
        <v>2302</v>
      </c>
    </row>
    <row r="351807" spans="4:4" x14ac:dyDescent="0.25">
      <c r="D351807" t="s">
        <v>2303</v>
      </c>
    </row>
    <row r="351808" spans="4:4" x14ac:dyDescent="0.25">
      <c r="D351808" t="s">
        <v>2304</v>
      </c>
    </row>
    <row r="351809" spans="4:4" x14ac:dyDescent="0.25">
      <c r="D351809" t="s">
        <v>2305</v>
      </c>
    </row>
    <row r="351810" spans="4:4" x14ac:dyDescent="0.25">
      <c r="D351810" t="s">
        <v>2306</v>
      </c>
    </row>
    <row r="351811" spans="4:4" x14ac:dyDescent="0.25">
      <c r="D351811" t="s">
        <v>2307</v>
      </c>
    </row>
    <row r="351812" spans="4:4" x14ac:dyDescent="0.25">
      <c r="D351812" t="s">
        <v>2308</v>
      </c>
    </row>
    <row r="351813" spans="4:4" x14ac:dyDescent="0.25">
      <c r="D351813" t="s">
        <v>2309</v>
      </c>
    </row>
    <row r="351814" spans="4:4" x14ac:dyDescent="0.25">
      <c r="D351814" t="s">
        <v>2310</v>
      </c>
    </row>
    <row r="351815" spans="4:4" x14ac:dyDescent="0.25">
      <c r="D351815" t="s">
        <v>2311</v>
      </c>
    </row>
    <row r="351816" spans="4:4" x14ac:dyDescent="0.25">
      <c r="D351816" t="s">
        <v>2312</v>
      </c>
    </row>
    <row r="351817" spans="4:4" x14ac:dyDescent="0.25">
      <c r="D351817" t="s">
        <v>2313</v>
      </c>
    </row>
    <row r="351818" spans="4:4" x14ac:dyDescent="0.25">
      <c r="D351818" t="s">
        <v>2314</v>
      </c>
    </row>
    <row r="351819" spans="4:4" x14ac:dyDescent="0.25">
      <c r="D351819" t="s">
        <v>2315</v>
      </c>
    </row>
    <row r="351820" spans="4:4" x14ac:dyDescent="0.25">
      <c r="D351820" t="s">
        <v>2316</v>
      </c>
    </row>
    <row r="351821" spans="4:4" x14ac:dyDescent="0.25">
      <c r="D351821" t="s">
        <v>2317</v>
      </c>
    </row>
    <row r="351822" spans="4:4" x14ac:dyDescent="0.25">
      <c r="D351822" t="s">
        <v>2318</v>
      </c>
    </row>
    <row r="351823" spans="4:4" x14ac:dyDescent="0.25">
      <c r="D351823" t="s">
        <v>2319</v>
      </c>
    </row>
    <row r="351824" spans="4:4" x14ac:dyDescent="0.25">
      <c r="D351824" t="s">
        <v>2320</v>
      </c>
    </row>
    <row r="351825" spans="4:4" x14ac:dyDescent="0.25">
      <c r="D351825" t="s">
        <v>2321</v>
      </c>
    </row>
    <row r="351826" spans="4:4" x14ac:dyDescent="0.25">
      <c r="D351826" t="s">
        <v>2322</v>
      </c>
    </row>
    <row r="351827" spans="4:4" x14ac:dyDescent="0.25">
      <c r="D351827" t="s">
        <v>2323</v>
      </c>
    </row>
    <row r="351828" spans="4:4" x14ac:dyDescent="0.25">
      <c r="D351828" t="s">
        <v>2324</v>
      </c>
    </row>
    <row r="351829" spans="4:4" x14ac:dyDescent="0.25">
      <c r="D351829" t="s">
        <v>2325</v>
      </c>
    </row>
    <row r="351830" spans="4:4" x14ac:dyDescent="0.25">
      <c r="D351830" t="s">
        <v>2326</v>
      </c>
    </row>
    <row r="351831" spans="4:4" x14ac:dyDescent="0.25">
      <c r="D351831" t="s">
        <v>2327</v>
      </c>
    </row>
    <row r="351832" spans="4:4" x14ac:dyDescent="0.25">
      <c r="D351832" t="s">
        <v>2328</v>
      </c>
    </row>
    <row r="351833" spans="4:4" x14ac:dyDescent="0.25">
      <c r="D351833" t="s">
        <v>2329</v>
      </c>
    </row>
    <row r="351834" spans="4:4" x14ac:dyDescent="0.25">
      <c r="D351834" t="s">
        <v>2330</v>
      </c>
    </row>
    <row r="351835" spans="4:4" x14ac:dyDescent="0.25">
      <c r="D351835" t="s">
        <v>2331</v>
      </c>
    </row>
    <row r="351836" spans="4:4" x14ac:dyDescent="0.25">
      <c r="D351836" t="s">
        <v>2332</v>
      </c>
    </row>
    <row r="351837" spans="4:4" x14ac:dyDescent="0.25">
      <c r="D351837" t="s">
        <v>2333</v>
      </c>
    </row>
    <row r="351838" spans="4:4" x14ac:dyDescent="0.25">
      <c r="D351838" t="s">
        <v>2334</v>
      </c>
    </row>
    <row r="351839" spans="4:4" x14ac:dyDescent="0.25">
      <c r="D351839" t="s">
        <v>2335</v>
      </c>
    </row>
    <row r="351840" spans="4:4" x14ac:dyDescent="0.25">
      <c r="D351840" t="s">
        <v>2336</v>
      </c>
    </row>
    <row r="351841" spans="4:4" x14ac:dyDescent="0.25">
      <c r="D351841" t="s">
        <v>2337</v>
      </c>
    </row>
    <row r="351842" spans="4:4" x14ac:dyDescent="0.25">
      <c r="D351842" t="s">
        <v>2338</v>
      </c>
    </row>
    <row r="351843" spans="4:4" x14ac:dyDescent="0.25">
      <c r="D351843" t="s">
        <v>2339</v>
      </c>
    </row>
    <row r="351844" spans="4:4" x14ac:dyDescent="0.25">
      <c r="D351844" t="s">
        <v>2340</v>
      </c>
    </row>
    <row r="351845" spans="4:4" x14ac:dyDescent="0.25">
      <c r="D351845" t="s">
        <v>2341</v>
      </c>
    </row>
    <row r="351846" spans="4:4" x14ac:dyDescent="0.25">
      <c r="D351846" t="s">
        <v>2342</v>
      </c>
    </row>
    <row r="351847" spans="4:4" x14ac:dyDescent="0.25">
      <c r="D351847" t="s">
        <v>2343</v>
      </c>
    </row>
    <row r="351848" spans="4:4" x14ac:dyDescent="0.25">
      <c r="D351848" t="s">
        <v>2344</v>
      </c>
    </row>
    <row r="351849" spans="4:4" x14ac:dyDescent="0.25">
      <c r="D351849" t="s">
        <v>2345</v>
      </c>
    </row>
    <row r="351850" spans="4:4" x14ac:dyDescent="0.25">
      <c r="D351850" t="s">
        <v>2346</v>
      </c>
    </row>
    <row r="351851" spans="4:4" x14ac:dyDescent="0.25">
      <c r="D351851" t="s">
        <v>2347</v>
      </c>
    </row>
    <row r="351852" spans="4:4" x14ac:dyDescent="0.25">
      <c r="D351852" t="s">
        <v>2348</v>
      </c>
    </row>
    <row r="351853" spans="4:4" x14ac:dyDescent="0.25">
      <c r="D351853" t="s">
        <v>2349</v>
      </c>
    </row>
    <row r="351854" spans="4:4" x14ac:dyDescent="0.25">
      <c r="D351854" t="s">
        <v>2350</v>
      </c>
    </row>
    <row r="351855" spans="4:4" x14ac:dyDescent="0.25">
      <c r="D351855" t="s">
        <v>2351</v>
      </c>
    </row>
    <row r="351856" spans="4:4" x14ac:dyDescent="0.25">
      <c r="D351856" t="s">
        <v>2352</v>
      </c>
    </row>
    <row r="351857" spans="4:4" x14ac:dyDescent="0.25">
      <c r="D351857" t="s">
        <v>2353</v>
      </c>
    </row>
    <row r="351858" spans="4:4" x14ac:dyDescent="0.25">
      <c r="D351858" t="s">
        <v>2354</v>
      </c>
    </row>
    <row r="351859" spans="4:4" x14ac:dyDescent="0.25">
      <c r="D351859" t="s">
        <v>2355</v>
      </c>
    </row>
    <row r="351860" spans="4:4" x14ac:dyDescent="0.25">
      <c r="D351860" t="s">
        <v>2356</v>
      </c>
    </row>
    <row r="351861" spans="4:4" x14ac:dyDescent="0.25">
      <c r="D351861" t="s">
        <v>2357</v>
      </c>
    </row>
    <row r="351862" spans="4:4" x14ac:dyDescent="0.25">
      <c r="D351862" t="s">
        <v>2358</v>
      </c>
    </row>
    <row r="351863" spans="4:4" x14ac:dyDescent="0.25">
      <c r="D351863" t="s">
        <v>2359</v>
      </c>
    </row>
    <row r="351864" spans="4:4" x14ac:dyDescent="0.25">
      <c r="D351864" t="s">
        <v>2360</v>
      </c>
    </row>
    <row r="351865" spans="4:4" x14ac:dyDescent="0.25">
      <c r="D351865" t="s">
        <v>2361</v>
      </c>
    </row>
    <row r="351866" spans="4:4" x14ac:dyDescent="0.25">
      <c r="D351866" t="s">
        <v>2362</v>
      </c>
    </row>
    <row r="351867" spans="4:4" x14ac:dyDescent="0.25">
      <c r="D351867" t="s">
        <v>2363</v>
      </c>
    </row>
    <row r="351868" spans="4:4" x14ac:dyDescent="0.25">
      <c r="D351868" t="s">
        <v>2364</v>
      </c>
    </row>
    <row r="351869" spans="4:4" x14ac:dyDescent="0.25">
      <c r="D351869" t="s">
        <v>2365</v>
      </c>
    </row>
    <row r="351870" spans="4:4" x14ac:dyDescent="0.25">
      <c r="D351870" t="s">
        <v>2366</v>
      </c>
    </row>
    <row r="351871" spans="4:4" x14ac:dyDescent="0.25">
      <c r="D351871" t="s">
        <v>2367</v>
      </c>
    </row>
    <row r="351872" spans="4:4" x14ac:dyDescent="0.25">
      <c r="D351872" t="s">
        <v>2368</v>
      </c>
    </row>
    <row r="351873" spans="4:4" x14ac:dyDescent="0.25">
      <c r="D351873" t="s">
        <v>2369</v>
      </c>
    </row>
    <row r="351874" spans="4:4" x14ac:dyDescent="0.25">
      <c r="D351874" t="s">
        <v>2370</v>
      </c>
    </row>
    <row r="351875" spans="4:4" x14ac:dyDescent="0.25">
      <c r="D351875" t="s">
        <v>2371</v>
      </c>
    </row>
    <row r="351876" spans="4:4" x14ac:dyDescent="0.25">
      <c r="D351876" t="s">
        <v>2372</v>
      </c>
    </row>
    <row r="351877" spans="4:4" x14ac:dyDescent="0.25">
      <c r="D351877" t="s">
        <v>2373</v>
      </c>
    </row>
    <row r="351878" spans="4:4" x14ac:dyDescent="0.25">
      <c r="D351878" t="s">
        <v>2374</v>
      </c>
    </row>
    <row r="351879" spans="4:4" x14ac:dyDescent="0.25">
      <c r="D351879" t="s">
        <v>2375</v>
      </c>
    </row>
    <row r="351880" spans="4:4" x14ac:dyDescent="0.25">
      <c r="D351880" t="s">
        <v>2376</v>
      </c>
    </row>
    <row r="351881" spans="4:4" x14ac:dyDescent="0.25">
      <c r="D351881" t="s">
        <v>2377</v>
      </c>
    </row>
    <row r="351882" spans="4:4" x14ac:dyDescent="0.25">
      <c r="D351882" t="s">
        <v>2378</v>
      </c>
    </row>
    <row r="351883" spans="4:4" x14ac:dyDescent="0.25">
      <c r="D351883" t="s">
        <v>2379</v>
      </c>
    </row>
    <row r="351884" spans="4:4" x14ac:dyDescent="0.25">
      <c r="D351884" t="s">
        <v>2380</v>
      </c>
    </row>
    <row r="351885" spans="4:4" x14ac:dyDescent="0.25">
      <c r="D351885" t="s">
        <v>2381</v>
      </c>
    </row>
    <row r="351886" spans="4:4" x14ac:dyDescent="0.25">
      <c r="D351886" t="s">
        <v>2382</v>
      </c>
    </row>
    <row r="351887" spans="4:4" x14ac:dyDescent="0.25">
      <c r="D351887" t="s">
        <v>2383</v>
      </c>
    </row>
    <row r="351888" spans="4:4" x14ac:dyDescent="0.25">
      <c r="D351888" t="s">
        <v>2384</v>
      </c>
    </row>
    <row r="351889" spans="4:4" x14ac:dyDescent="0.25">
      <c r="D351889" t="s">
        <v>2385</v>
      </c>
    </row>
    <row r="351890" spans="4:4" x14ac:dyDescent="0.25">
      <c r="D351890" t="s">
        <v>2386</v>
      </c>
    </row>
    <row r="351891" spans="4:4" x14ac:dyDescent="0.25">
      <c r="D351891" t="s">
        <v>2387</v>
      </c>
    </row>
    <row r="351892" spans="4:4" x14ac:dyDescent="0.25">
      <c r="D351892" t="s">
        <v>2388</v>
      </c>
    </row>
    <row r="351893" spans="4:4" x14ac:dyDescent="0.25">
      <c r="D351893" t="s">
        <v>2389</v>
      </c>
    </row>
    <row r="351894" spans="4:4" x14ac:dyDescent="0.25">
      <c r="D351894" t="s">
        <v>2390</v>
      </c>
    </row>
    <row r="351895" spans="4:4" x14ac:dyDescent="0.25">
      <c r="D351895" t="s">
        <v>2391</v>
      </c>
    </row>
    <row r="351896" spans="4:4" x14ac:dyDescent="0.25">
      <c r="D351896" t="s">
        <v>2392</v>
      </c>
    </row>
    <row r="351897" spans="4:4" x14ac:dyDescent="0.25">
      <c r="D351897" t="s">
        <v>2393</v>
      </c>
    </row>
    <row r="351898" spans="4:4" x14ac:dyDescent="0.25">
      <c r="D351898" t="s">
        <v>2394</v>
      </c>
    </row>
    <row r="351899" spans="4:4" x14ac:dyDescent="0.25">
      <c r="D351899" t="s">
        <v>2395</v>
      </c>
    </row>
    <row r="351900" spans="4:4" x14ac:dyDescent="0.25">
      <c r="D351900" t="s">
        <v>2396</v>
      </c>
    </row>
    <row r="351901" spans="4:4" x14ac:dyDescent="0.25">
      <c r="D351901" t="s">
        <v>2397</v>
      </c>
    </row>
    <row r="351902" spans="4:4" x14ac:dyDescent="0.25">
      <c r="D351902" t="s">
        <v>2398</v>
      </c>
    </row>
    <row r="351903" spans="4:4" x14ac:dyDescent="0.25">
      <c r="D351903" t="s">
        <v>2399</v>
      </c>
    </row>
    <row r="351904" spans="4:4" x14ac:dyDescent="0.25">
      <c r="D351904" t="s">
        <v>2400</v>
      </c>
    </row>
    <row r="351905" spans="4:4" x14ac:dyDescent="0.25">
      <c r="D351905" t="s">
        <v>2401</v>
      </c>
    </row>
    <row r="351906" spans="4:4" x14ac:dyDescent="0.25">
      <c r="D351906" t="s">
        <v>2402</v>
      </c>
    </row>
    <row r="351907" spans="4:4" x14ac:dyDescent="0.25">
      <c r="D351907" t="s">
        <v>2403</v>
      </c>
    </row>
    <row r="351908" spans="4:4" x14ac:dyDescent="0.25">
      <c r="D351908" t="s">
        <v>2404</v>
      </c>
    </row>
    <row r="351909" spans="4:4" x14ac:dyDescent="0.25">
      <c r="D351909" t="s">
        <v>2405</v>
      </c>
    </row>
    <row r="351910" spans="4:4" x14ac:dyDescent="0.25">
      <c r="D351910" t="s">
        <v>2406</v>
      </c>
    </row>
    <row r="351911" spans="4:4" x14ac:dyDescent="0.25">
      <c r="D351911" t="s">
        <v>2407</v>
      </c>
    </row>
    <row r="351912" spans="4:4" x14ac:dyDescent="0.25">
      <c r="D351912" t="s">
        <v>2408</v>
      </c>
    </row>
    <row r="351913" spans="4:4" x14ac:dyDescent="0.25">
      <c r="D351913" t="s">
        <v>2409</v>
      </c>
    </row>
    <row r="351914" spans="4:4" x14ac:dyDescent="0.25">
      <c r="D351914" t="s">
        <v>2410</v>
      </c>
    </row>
    <row r="351915" spans="4:4" x14ac:dyDescent="0.25">
      <c r="D351915" t="s">
        <v>2411</v>
      </c>
    </row>
    <row r="351916" spans="4:4" x14ac:dyDescent="0.25">
      <c r="D351916" t="s">
        <v>2412</v>
      </c>
    </row>
    <row r="351917" spans="4:4" x14ac:dyDescent="0.25">
      <c r="D351917" t="s">
        <v>2413</v>
      </c>
    </row>
    <row r="351918" spans="4:4" x14ac:dyDescent="0.25">
      <c r="D351918" t="s">
        <v>2414</v>
      </c>
    </row>
    <row r="351919" spans="4:4" x14ac:dyDescent="0.25">
      <c r="D351919" t="s">
        <v>2415</v>
      </c>
    </row>
    <row r="351920" spans="4:4" x14ac:dyDescent="0.25">
      <c r="D351920" t="s">
        <v>2416</v>
      </c>
    </row>
    <row r="351921" spans="4:4" x14ac:dyDescent="0.25">
      <c r="D351921" t="s">
        <v>2417</v>
      </c>
    </row>
    <row r="351922" spans="4:4" x14ac:dyDescent="0.25">
      <c r="D351922" t="s">
        <v>2418</v>
      </c>
    </row>
    <row r="351923" spans="4:4" x14ac:dyDescent="0.25">
      <c r="D351923" t="s">
        <v>2419</v>
      </c>
    </row>
    <row r="351924" spans="4:4" x14ac:dyDescent="0.25">
      <c r="D351924" t="s">
        <v>2420</v>
      </c>
    </row>
    <row r="351925" spans="4:4" x14ac:dyDescent="0.25">
      <c r="D351925" t="s">
        <v>2421</v>
      </c>
    </row>
    <row r="351926" spans="4:4" x14ac:dyDescent="0.25">
      <c r="D351926" t="s">
        <v>2422</v>
      </c>
    </row>
    <row r="351927" spans="4:4" x14ac:dyDescent="0.25">
      <c r="D351927" t="s">
        <v>2423</v>
      </c>
    </row>
    <row r="351928" spans="4:4" x14ac:dyDescent="0.25">
      <c r="D351928" t="s">
        <v>2424</v>
      </c>
    </row>
    <row r="351929" spans="4:4" x14ac:dyDescent="0.25">
      <c r="D351929" t="s">
        <v>2425</v>
      </c>
    </row>
    <row r="351930" spans="4:4" x14ac:dyDescent="0.25">
      <c r="D351930" t="s">
        <v>2426</v>
      </c>
    </row>
    <row r="351931" spans="4:4" x14ac:dyDescent="0.25">
      <c r="D351931" t="s">
        <v>2427</v>
      </c>
    </row>
    <row r="351932" spans="4:4" x14ac:dyDescent="0.25">
      <c r="D351932" t="s">
        <v>2428</v>
      </c>
    </row>
    <row r="351933" spans="4:4" x14ac:dyDescent="0.25">
      <c r="D351933" t="s">
        <v>2429</v>
      </c>
    </row>
    <row r="351934" spans="4:4" x14ac:dyDescent="0.25">
      <c r="D351934" t="s">
        <v>2430</v>
      </c>
    </row>
    <row r="351935" spans="4:4" x14ac:dyDescent="0.25">
      <c r="D351935" t="s">
        <v>2431</v>
      </c>
    </row>
    <row r="351936" spans="4:4" x14ac:dyDescent="0.25">
      <c r="D351936" t="s">
        <v>2432</v>
      </c>
    </row>
    <row r="351937" spans="4:4" x14ac:dyDescent="0.25">
      <c r="D351937" t="s">
        <v>2433</v>
      </c>
    </row>
    <row r="351938" spans="4:4" x14ac:dyDescent="0.25">
      <c r="D351938" t="s">
        <v>2434</v>
      </c>
    </row>
    <row r="351939" spans="4:4" x14ac:dyDescent="0.25">
      <c r="D351939" t="s">
        <v>2435</v>
      </c>
    </row>
    <row r="351940" spans="4:4" x14ac:dyDescent="0.25">
      <c r="D351940" t="s">
        <v>2436</v>
      </c>
    </row>
    <row r="351941" spans="4:4" x14ac:dyDescent="0.25">
      <c r="D351941" t="s">
        <v>2437</v>
      </c>
    </row>
    <row r="351942" spans="4:4" x14ac:dyDescent="0.25">
      <c r="D351942" t="s">
        <v>2438</v>
      </c>
    </row>
    <row r="351943" spans="4:4" x14ac:dyDescent="0.25">
      <c r="D351943" t="s">
        <v>2439</v>
      </c>
    </row>
    <row r="351944" spans="4:4" x14ac:dyDescent="0.25">
      <c r="D351944" t="s">
        <v>2440</v>
      </c>
    </row>
    <row r="351945" spans="4:4" x14ac:dyDescent="0.25">
      <c r="D351945" t="s">
        <v>2441</v>
      </c>
    </row>
    <row r="351946" spans="4:4" x14ac:dyDescent="0.25">
      <c r="D351946" t="s">
        <v>2442</v>
      </c>
    </row>
    <row r="351947" spans="4:4" x14ac:dyDescent="0.25">
      <c r="D351947" t="s">
        <v>2443</v>
      </c>
    </row>
    <row r="351948" spans="4:4" x14ac:dyDescent="0.25">
      <c r="D351948" t="s">
        <v>2444</v>
      </c>
    </row>
    <row r="351949" spans="4:4" x14ac:dyDescent="0.25">
      <c r="D351949" t="s">
        <v>2445</v>
      </c>
    </row>
    <row r="351950" spans="4:4" x14ac:dyDescent="0.25">
      <c r="D351950" t="s">
        <v>2446</v>
      </c>
    </row>
    <row r="351951" spans="4:4" x14ac:dyDescent="0.25">
      <c r="D351951" t="s">
        <v>2447</v>
      </c>
    </row>
    <row r="351952" spans="4:4" x14ac:dyDescent="0.25">
      <c r="D351952" t="s">
        <v>2448</v>
      </c>
    </row>
    <row r="351953" spans="4:4" x14ac:dyDescent="0.25">
      <c r="D351953" t="s">
        <v>2449</v>
      </c>
    </row>
    <row r="351954" spans="4:4" x14ac:dyDescent="0.25">
      <c r="D351954" t="s">
        <v>2450</v>
      </c>
    </row>
    <row r="351955" spans="4:4" x14ac:dyDescent="0.25">
      <c r="D351955" t="s">
        <v>2451</v>
      </c>
    </row>
    <row r="351956" spans="4:4" x14ac:dyDescent="0.25">
      <c r="D351956" t="s">
        <v>2452</v>
      </c>
    </row>
    <row r="351957" spans="4:4" x14ac:dyDescent="0.25">
      <c r="D351957" t="s">
        <v>2453</v>
      </c>
    </row>
    <row r="351958" spans="4:4" x14ac:dyDescent="0.25">
      <c r="D351958" t="s">
        <v>2454</v>
      </c>
    </row>
    <row r="351959" spans="4:4" x14ac:dyDescent="0.25">
      <c r="D351959" t="s">
        <v>2455</v>
      </c>
    </row>
    <row r="351960" spans="4:4" x14ac:dyDescent="0.25">
      <c r="D351960" t="s">
        <v>2456</v>
      </c>
    </row>
    <row r="351961" spans="4:4" x14ac:dyDescent="0.25">
      <c r="D351961" t="s">
        <v>2457</v>
      </c>
    </row>
    <row r="351962" spans="4:4" x14ac:dyDescent="0.25">
      <c r="D351962" t="s">
        <v>2458</v>
      </c>
    </row>
    <row r="351963" spans="4:4" x14ac:dyDescent="0.25">
      <c r="D351963" t="s">
        <v>2459</v>
      </c>
    </row>
    <row r="351964" spans="4:4" x14ac:dyDescent="0.25">
      <c r="D351964" t="s">
        <v>2460</v>
      </c>
    </row>
    <row r="351965" spans="4:4" x14ac:dyDescent="0.25">
      <c r="D351965" t="s">
        <v>2461</v>
      </c>
    </row>
    <row r="351966" spans="4:4" x14ac:dyDescent="0.25">
      <c r="D351966" t="s">
        <v>2462</v>
      </c>
    </row>
    <row r="351967" spans="4:4" x14ac:dyDescent="0.25">
      <c r="D351967" t="s">
        <v>2463</v>
      </c>
    </row>
    <row r="351968" spans="4:4" x14ac:dyDescent="0.25">
      <c r="D351968" t="s">
        <v>2464</v>
      </c>
    </row>
    <row r="351969" spans="4:4" x14ac:dyDescent="0.25">
      <c r="D351969" t="s">
        <v>2465</v>
      </c>
    </row>
    <row r="351970" spans="4:4" x14ac:dyDescent="0.25">
      <c r="D351970" t="s">
        <v>2466</v>
      </c>
    </row>
    <row r="351971" spans="4:4" x14ac:dyDescent="0.25">
      <c r="D351971" t="s">
        <v>2467</v>
      </c>
    </row>
    <row r="351972" spans="4:4" x14ac:dyDescent="0.25">
      <c r="D351972" t="s">
        <v>2468</v>
      </c>
    </row>
    <row r="351973" spans="4:4" x14ac:dyDescent="0.25">
      <c r="D351973" t="s">
        <v>2469</v>
      </c>
    </row>
    <row r="351974" spans="4:4" x14ac:dyDescent="0.25">
      <c r="D351974" t="s">
        <v>2470</v>
      </c>
    </row>
    <row r="351975" spans="4:4" x14ac:dyDescent="0.25">
      <c r="D351975" t="s">
        <v>2471</v>
      </c>
    </row>
    <row r="351976" spans="4:4" x14ac:dyDescent="0.25">
      <c r="D351976" t="s">
        <v>2472</v>
      </c>
    </row>
    <row r="351977" spans="4:4" x14ac:dyDescent="0.25">
      <c r="D351977" t="s">
        <v>2473</v>
      </c>
    </row>
    <row r="351978" spans="4:4" x14ac:dyDescent="0.25">
      <c r="D351978" t="s">
        <v>2474</v>
      </c>
    </row>
    <row r="351979" spans="4:4" x14ac:dyDescent="0.25">
      <c r="D351979" t="s">
        <v>2475</v>
      </c>
    </row>
    <row r="351980" spans="4:4" x14ac:dyDescent="0.25">
      <c r="D351980" t="s">
        <v>2476</v>
      </c>
    </row>
    <row r="351981" spans="4:4" x14ac:dyDescent="0.25">
      <c r="D351981" t="s">
        <v>2477</v>
      </c>
    </row>
    <row r="351982" spans="4:4" x14ac:dyDescent="0.25">
      <c r="D351982" t="s">
        <v>2478</v>
      </c>
    </row>
    <row r="351983" spans="4:4" x14ac:dyDescent="0.25">
      <c r="D351983" t="s">
        <v>2479</v>
      </c>
    </row>
    <row r="351984" spans="4:4" x14ac:dyDescent="0.25">
      <c r="D351984" t="s">
        <v>2480</v>
      </c>
    </row>
    <row r="351985" spans="4:4" x14ac:dyDescent="0.25">
      <c r="D351985" t="s">
        <v>2481</v>
      </c>
    </row>
    <row r="351986" spans="4:4" x14ac:dyDescent="0.25">
      <c r="D351986" t="s">
        <v>2482</v>
      </c>
    </row>
    <row r="351987" spans="4:4" x14ac:dyDescent="0.25">
      <c r="D351987" t="s">
        <v>2483</v>
      </c>
    </row>
    <row r="351988" spans="4:4" x14ac:dyDescent="0.25">
      <c r="D351988" t="s">
        <v>2484</v>
      </c>
    </row>
    <row r="351989" spans="4:4" x14ac:dyDescent="0.25">
      <c r="D351989" t="s">
        <v>2485</v>
      </c>
    </row>
    <row r="351990" spans="4:4" x14ac:dyDescent="0.25">
      <c r="D351990" t="s">
        <v>2486</v>
      </c>
    </row>
    <row r="351991" spans="4:4" x14ac:dyDescent="0.25">
      <c r="D351991" t="s">
        <v>2487</v>
      </c>
    </row>
    <row r="351992" spans="4:4" x14ac:dyDescent="0.25">
      <c r="D351992" t="s">
        <v>2488</v>
      </c>
    </row>
    <row r="351993" spans="4:4" x14ac:dyDescent="0.25">
      <c r="D351993" t="s">
        <v>2489</v>
      </c>
    </row>
    <row r="351994" spans="4:4" x14ac:dyDescent="0.25">
      <c r="D351994" t="s">
        <v>2490</v>
      </c>
    </row>
    <row r="351995" spans="4:4" x14ac:dyDescent="0.25">
      <c r="D351995" t="s">
        <v>2491</v>
      </c>
    </row>
    <row r="351996" spans="4:4" x14ac:dyDescent="0.25">
      <c r="D351996" t="s">
        <v>2492</v>
      </c>
    </row>
    <row r="351997" spans="4:4" x14ac:dyDescent="0.25">
      <c r="D351997" t="s">
        <v>2493</v>
      </c>
    </row>
    <row r="351998" spans="4:4" x14ac:dyDescent="0.25">
      <c r="D351998" t="s">
        <v>2494</v>
      </c>
    </row>
    <row r="351999" spans="4:4" x14ac:dyDescent="0.25">
      <c r="D351999" t="s">
        <v>2495</v>
      </c>
    </row>
    <row r="352000" spans="4:4" x14ac:dyDescent="0.25">
      <c r="D352000" t="s">
        <v>2496</v>
      </c>
    </row>
    <row r="352001" spans="4:4" x14ac:dyDescent="0.25">
      <c r="D352001" t="s">
        <v>2497</v>
      </c>
    </row>
    <row r="352002" spans="4:4" x14ac:dyDescent="0.25">
      <c r="D352002" t="s">
        <v>2498</v>
      </c>
    </row>
    <row r="352003" spans="4:4" x14ac:dyDescent="0.25">
      <c r="D352003" t="s">
        <v>2499</v>
      </c>
    </row>
    <row r="352004" spans="4:4" x14ac:dyDescent="0.25">
      <c r="D352004" t="s">
        <v>2500</v>
      </c>
    </row>
    <row r="352005" spans="4:4" x14ac:dyDescent="0.25">
      <c r="D352005" t="s">
        <v>2501</v>
      </c>
    </row>
    <row r="352006" spans="4:4" x14ac:dyDescent="0.25">
      <c r="D352006" t="s">
        <v>2502</v>
      </c>
    </row>
    <row r="352007" spans="4:4" x14ac:dyDescent="0.25">
      <c r="D352007" t="s">
        <v>2503</v>
      </c>
    </row>
    <row r="352008" spans="4:4" x14ac:dyDescent="0.25">
      <c r="D352008" t="s">
        <v>2504</v>
      </c>
    </row>
    <row r="352009" spans="4:4" x14ac:dyDescent="0.25">
      <c r="D352009" t="s">
        <v>2505</v>
      </c>
    </row>
    <row r="352010" spans="4:4" x14ac:dyDescent="0.25">
      <c r="D352010" t="s">
        <v>2506</v>
      </c>
    </row>
    <row r="352011" spans="4:4" x14ac:dyDescent="0.25">
      <c r="D352011" t="s">
        <v>2507</v>
      </c>
    </row>
    <row r="352012" spans="4:4" x14ac:dyDescent="0.25">
      <c r="D352012" t="s">
        <v>2508</v>
      </c>
    </row>
    <row r="352013" spans="4:4" x14ac:dyDescent="0.25">
      <c r="D352013" t="s">
        <v>2509</v>
      </c>
    </row>
    <row r="352014" spans="4:4" x14ac:dyDescent="0.25">
      <c r="D352014" t="s">
        <v>2510</v>
      </c>
    </row>
    <row r="352015" spans="4:4" x14ac:dyDescent="0.25">
      <c r="D352015" t="s">
        <v>2511</v>
      </c>
    </row>
    <row r="352016" spans="4:4" x14ac:dyDescent="0.25">
      <c r="D352016" t="s">
        <v>2512</v>
      </c>
    </row>
    <row r="352017" spans="4:4" x14ac:dyDescent="0.25">
      <c r="D352017" t="s">
        <v>2513</v>
      </c>
    </row>
    <row r="352018" spans="4:4" x14ac:dyDescent="0.25">
      <c r="D352018" t="s">
        <v>2514</v>
      </c>
    </row>
    <row r="352019" spans="4:4" x14ac:dyDescent="0.25">
      <c r="D352019" t="s">
        <v>2515</v>
      </c>
    </row>
    <row r="352020" spans="4:4" x14ac:dyDescent="0.25">
      <c r="D352020" t="s">
        <v>2516</v>
      </c>
    </row>
    <row r="352021" spans="4:4" x14ac:dyDescent="0.25">
      <c r="D352021" t="s">
        <v>2517</v>
      </c>
    </row>
    <row r="352022" spans="4:4" x14ac:dyDescent="0.25">
      <c r="D352022" t="s">
        <v>2518</v>
      </c>
    </row>
    <row r="352023" spans="4:4" x14ac:dyDescent="0.25">
      <c r="D352023" t="s">
        <v>2519</v>
      </c>
    </row>
    <row r="352024" spans="4:4" x14ac:dyDescent="0.25">
      <c r="D352024" t="s">
        <v>2520</v>
      </c>
    </row>
    <row r="352025" spans="4:4" x14ac:dyDescent="0.25">
      <c r="D352025" t="s">
        <v>2521</v>
      </c>
    </row>
    <row r="352026" spans="4:4" x14ac:dyDescent="0.25">
      <c r="D352026" t="s">
        <v>2522</v>
      </c>
    </row>
    <row r="352027" spans="4:4" x14ac:dyDescent="0.25">
      <c r="D352027" t="s">
        <v>2523</v>
      </c>
    </row>
    <row r="352028" spans="4:4" x14ac:dyDescent="0.25">
      <c r="D352028" t="s">
        <v>2524</v>
      </c>
    </row>
    <row r="352029" spans="4:4" x14ac:dyDescent="0.25">
      <c r="D352029" t="s">
        <v>2525</v>
      </c>
    </row>
    <row r="352030" spans="4:4" x14ac:dyDescent="0.25">
      <c r="D352030" t="s">
        <v>2526</v>
      </c>
    </row>
    <row r="352031" spans="4:4" x14ac:dyDescent="0.25">
      <c r="D352031" t="s">
        <v>2527</v>
      </c>
    </row>
    <row r="352032" spans="4:4" x14ac:dyDescent="0.25">
      <c r="D352032" t="s">
        <v>2528</v>
      </c>
    </row>
    <row r="352033" spans="4:4" x14ac:dyDescent="0.25">
      <c r="D352033" t="s">
        <v>2529</v>
      </c>
    </row>
    <row r="352034" spans="4:4" x14ac:dyDescent="0.25">
      <c r="D352034" t="s">
        <v>2530</v>
      </c>
    </row>
    <row r="352035" spans="4:4" x14ac:dyDescent="0.25">
      <c r="D352035" t="s">
        <v>2531</v>
      </c>
    </row>
    <row r="352036" spans="4:4" x14ac:dyDescent="0.25">
      <c r="D352036" t="s">
        <v>2532</v>
      </c>
    </row>
    <row r="352037" spans="4:4" x14ac:dyDescent="0.25">
      <c r="D352037" t="s">
        <v>2533</v>
      </c>
    </row>
    <row r="352038" spans="4:4" x14ac:dyDescent="0.25">
      <c r="D352038" t="s">
        <v>2534</v>
      </c>
    </row>
    <row r="352039" spans="4:4" x14ac:dyDescent="0.25">
      <c r="D352039" t="s">
        <v>2535</v>
      </c>
    </row>
    <row r="352040" spans="4:4" x14ac:dyDescent="0.25">
      <c r="D352040" t="s">
        <v>2536</v>
      </c>
    </row>
    <row r="352041" spans="4:4" x14ac:dyDescent="0.25">
      <c r="D352041" t="s">
        <v>2537</v>
      </c>
    </row>
    <row r="352042" spans="4:4" x14ac:dyDescent="0.25">
      <c r="D352042" t="s">
        <v>2538</v>
      </c>
    </row>
    <row r="352043" spans="4:4" x14ac:dyDescent="0.25">
      <c r="D352043" t="s">
        <v>2539</v>
      </c>
    </row>
    <row r="352044" spans="4:4" x14ac:dyDescent="0.25">
      <c r="D352044" t="s">
        <v>2540</v>
      </c>
    </row>
    <row r="352045" spans="4:4" x14ac:dyDescent="0.25">
      <c r="D352045" t="s">
        <v>2541</v>
      </c>
    </row>
    <row r="352046" spans="4:4" x14ac:dyDescent="0.25">
      <c r="D352046" t="s">
        <v>2542</v>
      </c>
    </row>
    <row r="352047" spans="4:4" x14ac:dyDescent="0.25">
      <c r="D352047" t="s">
        <v>2543</v>
      </c>
    </row>
    <row r="352048" spans="4:4" x14ac:dyDescent="0.25">
      <c r="D352048" t="s">
        <v>2544</v>
      </c>
    </row>
    <row r="352049" spans="4:4" x14ac:dyDescent="0.25">
      <c r="D352049" t="s">
        <v>2545</v>
      </c>
    </row>
    <row r="352050" spans="4:4" x14ac:dyDescent="0.25">
      <c r="D352050" t="s">
        <v>2546</v>
      </c>
    </row>
    <row r="352051" spans="4:4" x14ac:dyDescent="0.25">
      <c r="D352051" t="s">
        <v>2547</v>
      </c>
    </row>
    <row r="352052" spans="4:4" x14ac:dyDescent="0.25">
      <c r="D352052" t="s">
        <v>2548</v>
      </c>
    </row>
    <row r="352053" spans="4:4" x14ac:dyDescent="0.25">
      <c r="D352053" t="s">
        <v>2549</v>
      </c>
    </row>
    <row r="352054" spans="4:4" x14ac:dyDescent="0.25">
      <c r="D352054" t="s">
        <v>2550</v>
      </c>
    </row>
    <row r="352055" spans="4:4" x14ac:dyDescent="0.25">
      <c r="D352055" t="s">
        <v>2551</v>
      </c>
    </row>
    <row r="352056" spans="4:4" x14ac:dyDescent="0.25">
      <c r="D352056" t="s">
        <v>2552</v>
      </c>
    </row>
    <row r="352057" spans="4:4" x14ac:dyDescent="0.25">
      <c r="D352057" t="s">
        <v>2553</v>
      </c>
    </row>
    <row r="352058" spans="4:4" x14ac:dyDescent="0.25">
      <c r="D352058" t="s">
        <v>2554</v>
      </c>
    </row>
    <row r="352059" spans="4:4" x14ac:dyDescent="0.25">
      <c r="D352059" t="s">
        <v>2555</v>
      </c>
    </row>
    <row r="352060" spans="4:4" x14ac:dyDescent="0.25">
      <c r="D352060" t="s">
        <v>2556</v>
      </c>
    </row>
    <row r="352061" spans="4:4" x14ac:dyDescent="0.25">
      <c r="D352061" t="s">
        <v>2557</v>
      </c>
    </row>
    <row r="352062" spans="4:4" x14ac:dyDescent="0.25">
      <c r="D352062" t="s">
        <v>2558</v>
      </c>
    </row>
    <row r="352063" spans="4:4" x14ac:dyDescent="0.25">
      <c r="D352063" t="s">
        <v>2559</v>
      </c>
    </row>
    <row r="352064" spans="4:4" x14ac:dyDescent="0.25">
      <c r="D352064" t="s">
        <v>2560</v>
      </c>
    </row>
    <row r="352065" spans="4:4" x14ac:dyDescent="0.25">
      <c r="D352065" t="s">
        <v>2561</v>
      </c>
    </row>
    <row r="352066" spans="4:4" x14ac:dyDescent="0.25">
      <c r="D352066" t="s">
        <v>2562</v>
      </c>
    </row>
    <row r="352067" spans="4:4" x14ac:dyDescent="0.25">
      <c r="D352067" t="s">
        <v>2563</v>
      </c>
    </row>
    <row r="352068" spans="4:4" x14ac:dyDescent="0.25">
      <c r="D352068" t="s">
        <v>2564</v>
      </c>
    </row>
    <row r="352069" spans="4:4" x14ac:dyDescent="0.25">
      <c r="D352069" t="s">
        <v>2565</v>
      </c>
    </row>
    <row r="352070" spans="4:4" x14ac:dyDescent="0.25">
      <c r="D352070" t="s">
        <v>2566</v>
      </c>
    </row>
    <row r="352071" spans="4:4" x14ac:dyDescent="0.25">
      <c r="D352071" t="s">
        <v>2567</v>
      </c>
    </row>
    <row r="352072" spans="4:4" x14ac:dyDescent="0.25">
      <c r="D352072" t="s">
        <v>2568</v>
      </c>
    </row>
    <row r="352073" spans="4:4" x14ac:dyDescent="0.25">
      <c r="D352073" t="s">
        <v>2569</v>
      </c>
    </row>
    <row r="352074" spans="4:4" x14ac:dyDescent="0.25">
      <c r="D352074" t="s">
        <v>2570</v>
      </c>
    </row>
    <row r="352075" spans="4:4" x14ac:dyDescent="0.25">
      <c r="D352075" t="s">
        <v>2571</v>
      </c>
    </row>
    <row r="352076" spans="4:4" x14ac:dyDescent="0.25">
      <c r="D352076" t="s">
        <v>2572</v>
      </c>
    </row>
    <row r="352077" spans="4:4" x14ac:dyDescent="0.25">
      <c r="D352077" t="s">
        <v>2573</v>
      </c>
    </row>
    <row r="352078" spans="4:4" x14ac:dyDescent="0.25">
      <c r="D352078" t="s">
        <v>2574</v>
      </c>
    </row>
    <row r="352079" spans="4:4" x14ac:dyDescent="0.25">
      <c r="D352079" t="s">
        <v>2575</v>
      </c>
    </row>
    <row r="352080" spans="4:4" x14ac:dyDescent="0.25">
      <c r="D352080" t="s">
        <v>2576</v>
      </c>
    </row>
    <row r="352081" spans="4:4" x14ac:dyDescent="0.25">
      <c r="D352081" t="s">
        <v>2577</v>
      </c>
    </row>
    <row r="352082" spans="4:4" x14ac:dyDescent="0.25">
      <c r="D352082" t="s">
        <v>2578</v>
      </c>
    </row>
    <row r="352083" spans="4:4" x14ac:dyDescent="0.25">
      <c r="D352083" t="s">
        <v>2579</v>
      </c>
    </row>
    <row r="352084" spans="4:4" x14ac:dyDescent="0.25">
      <c r="D352084" t="s">
        <v>2580</v>
      </c>
    </row>
    <row r="352085" spans="4:4" x14ac:dyDescent="0.25">
      <c r="D352085" t="s">
        <v>2581</v>
      </c>
    </row>
    <row r="352086" spans="4:4" x14ac:dyDescent="0.25">
      <c r="D352086" t="s">
        <v>2582</v>
      </c>
    </row>
    <row r="352087" spans="4:4" x14ac:dyDescent="0.25">
      <c r="D352087" t="s">
        <v>2583</v>
      </c>
    </row>
    <row r="352088" spans="4:4" x14ac:dyDescent="0.25">
      <c r="D352088" t="s">
        <v>2584</v>
      </c>
    </row>
    <row r="352089" spans="4:4" x14ac:dyDescent="0.25">
      <c r="D352089" t="s">
        <v>2585</v>
      </c>
    </row>
    <row r="352090" spans="4:4" x14ac:dyDescent="0.25">
      <c r="D352090" t="s">
        <v>2586</v>
      </c>
    </row>
    <row r="352091" spans="4:4" x14ac:dyDescent="0.25">
      <c r="D352091" t="s">
        <v>2587</v>
      </c>
    </row>
    <row r="352092" spans="4:4" x14ac:dyDescent="0.25">
      <c r="D352092" t="s">
        <v>2588</v>
      </c>
    </row>
    <row r="352093" spans="4:4" x14ac:dyDescent="0.25">
      <c r="D352093" t="s">
        <v>2589</v>
      </c>
    </row>
    <row r="352094" spans="4:4" x14ac:dyDescent="0.25">
      <c r="D352094" t="s">
        <v>2590</v>
      </c>
    </row>
    <row r="352095" spans="4:4" x14ac:dyDescent="0.25">
      <c r="D352095" t="s">
        <v>2591</v>
      </c>
    </row>
    <row r="352096" spans="4:4" x14ac:dyDescent="0.25">
      <c r="D352096" t="s">
        <v>2592</v>
      </c>
    </row>
    <row r="352097" spans="4:4" x14ac:dyDescent="0.25">
      <c r="D352097" t="s">
        <v>2593</v>
      </c>
    </row>
    <row r="352098" spans="4:4" x14ac:dyDescent="0.25">
      <c r="D352098" t="s">
        <v>2594</v>
      </c>
    </row>
    <row r="352099" spans="4:4" x14ac:dyDescent="0.25">
      <c r="D352099" t="s">
        <v>2595</v>
      </c>
    </row>
    <row r="352100" spans="4:4" x14ac:dyDescent="0.25">
      <c r="D352100" t="s">
        <v>2596</v>
      </c>
    </row>
    <row r="352101" spans="4:4" x14ac:dyDescent="0.25">
      <c r="D352101" t="s">
        <v>2597</v>
      </c>
    </row>
    <row r="352102" spans="4:4" x14ac:dyDescent="0.25">
      <c r="D352102" t="s">
        <v>2598</v>
      </c>
    </row>
    <row r="352103" spans="4:4" x14ac:dyDescent="0.25">
      <c r="D352103" t="s">
        <v>2599</v>
      </c>
    </row>
    <row r="352104" spans="4:4" x14ac:dyDescent="0.25">
      <c r="D352104" t="s">
        <v>2600</v>
      </c>
    </row>
    <row r="352105" spans="4:4" x14ac:dyDescent="0.25">
      <c r="D352105" t="s">
        <v>2601</v>
      </c>
    </row>
    <row r="352106" spans="4:4" x14ac:dyDescent="0.25">
      <c r="D352106" t="s">
        <v>2602</v>
      </c>
    </row>
    <row r="352107" spans="4:4" x14ac:dyDescent="0.25">
      <c r="D352107" t="s">
        <v>2603</v>
      </c>
    </row>
    <row r="352108" spans="4:4" x14ac:dyDescent="0.25">
      <c r="D352108" t="s">
        <v>2604</v>
      </c>
    </row>
    <row r="352109" spans="4:4" x14ac:dyDescent="0.25">
      <c r="D352109" t="s">
        <v>2605</v>
      </c>
    </row>
    <row r="352110" spans="4:4" x14ac:dyDescent="0.25">
      <c r="D352110" t="s">
        <v>2606</v>
      </c>
    </row>
    <row r="352111" spans="4:4" x14ac:dyDescent="0.25">
      <c r="D352111" t="s">
        <v>2607</v>
      </c>
    </row>
    <row r="352112" spans="4:4" x14ac:dyDescent="0.25">
      <c r="D352112" t="s">
        <v>2608</v>
      </c>
    </row>
    <row r="352113" spans="4:4" x14ac:dyDescent="0.25">
      <c r="D352113" t="s">
        <v>2609</v>
      </c>
    </row>
    <row r="352114" spans="4:4" x14ac:dyDescent="0.25">
      <c r="D352114" t="s">
        <v>2610</v>
      </c>
    </row>
    <row r="352115" spans="4:4" x14ac:dyDescent="0.25">
      <c r="D352115" t="s">
        <v>2611</v>
      </c>
    </row>
    <row r="352116" spans="4:4" x14ac:dyDescent="0.25">
      <c r="D352116" t="s">
        <v>2612</v>
      </c>
    </row>
    <row r="352117" spans="4:4" x14ac:dyDescent="0.25">
      <c r="D352117" t="s">
        <v>2613</v>
      </c>
    </row>
    <row r="352118" spans="4:4" x14ac:dyDescent="0.25">
      <c r="D352118" t="s">
        <v>2614</v>
      </c>
    </row>
    <row r="352119" spans="4:4" x14ac:dyDescent="0.25">
      <c r="D352119" t="s">
        <v>2615</v>
      </c>
    </row>
    <row r="352120" spans="4:4" x14ac:dyDescent="0.25">
      <c r="D352120" t="s">
        <v>2616</v>
      </c>
    </row>
    <row r="352121" spans="4:4" x14ac:dyDescent="0.25">
      <c r="D352121" t="s">
        <v>2617</v>
      </c>
    </row>
    <row r="352122" spans="4:4" x14ac:dyDescent="0.25">
      <c r="D352122" t="s">
        <v>2618</v>
      </c>
    </row>
    <row r="352123" spans="4:4" x14ac:dyDescent="0.25">
      <c r="D352123" t="s">
        <v>2619</v>
      </c>
    </row>
    <row r="352124" spans="4:4" x14ac:dyDescent="0.25">
      <c r="D352124" t="s">
        <v>2620</v>
      </c>
    </row>
    <row r="352125" spans="4:4" x14ac:dyDescent="0.25">
      <c r="D352125" t="s">
        <v>2621</v>
      </c>
    </row>
    <row r="352126" spans="4:4" x14ac:dyDescent="0.25">
      <c r="D352126" t="s">
        <v>2622</v>
      </c>
    </row>
    <row r="352127" spans="4:4" x14ac:dyDescent="0.25">
      <c r="D352127" t="s">
        <v>2623</v>
      </c>
    </row>
    <row r="352128" spans="4:4" x14ac:dyDescent="0.25">
      <c r="D352128" t="s">
        <v>2624</v>
      </c>
    </row>
    <row r="352129" spans="4:4" x14ac:dyDescent="0.25">
      <c r="D352129" t="s">
        <v>2625</v>
      </c>
    </row>
    <row r="352130" spans="4:4" x14ac:dyDescent="0.25">
      <c r="D352130" t="s">
        <v>2626</v>
      </c>
    </row>
    <row r="352131" spans="4:4" x14ac:dyDescent="0.25">
      <c r="D352131" t="s">
        <v>2627</v>
      </c>
    </row>
    <row r="352132" spans="4:4" x14ac:dyDescent="0.25">
      <c r="D352132" t="s">
        <v>2628</v>
      </c>
    </row>
    <row r="352133" spans="4:4" x14ac:dyDescent="0.25">
      <c r="D352133" t="s">
        <v>2629</v>
      </c>
    </row>
    <row r="352134" spans="4:4" x14ac:dyDescent="0.25">
      <c r="D352134" t="s">
        <v>2630</v>
      </c>
    </row>
    <row r="352135" spans="4:4" x14ac:dyDescent="0.25">
      <c r="D352135" t="s">
        <v>2631</v>
      </c>
    </row>
    <row r="352136" spans="4:4" x14ac:dyDescent="0.25">
      <c r="D352136" t="s">
        <v>2632</v>
      </c>
    </row>
    <row r="352137" spans="4:4" x14ac:dyDescent="0.25">
      <c r="D352137" t="s">
        <v>2633</v>
      </c>
    </row>
    <row r="352138" spans="4:4" x14ac:dyDescent="0.25">
      <c r="D352138" t="s">
        <v>2634</v>
      </c>
    </row>
    <row r="352139" spans="4:4" x14ac:dyDescent="0.25">
      <c r="D352139" t="s">
        <v>2635</v>
      </c>
    </row>
    <row r="352140" spans="4:4" x14ac:dyDescent="0.25">
      <c r="D352140" t="s">
        <v>2636</v>
      </c>
    </row>
    <row r="352141" spans="4:4" x14ac:dyDescent="0.25">
      <c r="D352141" t="s">
        <v>2637</v>
      </c>
    </row>
    <row r="352142" spans="4:4" x14ac:dyDescent="0.25">
      <c r="D352142" t="s">
        <v>2638</v>
      </c>
    </row>
    <row r="352143" spans="4:4" x14ac:dyDescent="0.25">
      <c r="D352143" t="s">
        <v>2639</v>
      </c>
    </row>
    <row r="352144" spans="4:4" x14ac:dyDescent="0.25">
      <c r="D352144" t="s">
        <v>2640</v>
      </c>
    </row>
    <row r="352145" spans="4:4" x14ac:dyDescent="0.25">
      <c r="D352145" t="s">
        <v>2641</v>
      </c>
    </row>
    <row r="352146" spans="4:4" x14ac:dyDescent="0.25">
      <c r="D352146" t="s">
        <v>2642</v>
      </c>
    </row>
    <row r="352147" spans="4:4" x14ac:dyDescent="0.25">
      <c r="D352147" t="s">
        <v>2643</v>
      </c>
    </row>
    <row r="352148" spans="4:4" x14ac:dyDescent="0.25">
      <c r="D352148" t="s">
        <v>2644</v>
      </c>
    </row>
    <row r="352149" spans="4:4" x14ac:dyDescent="0.25">
      <c r="D352149" t="s">
        <v>2645</v>
      </c>
    </row>
    <row r="352150" spans="4:4" x14ac:dyDescent="0.25">
      <c r="D352150" t="s">
        <v>2646</v>
      </c>
    </row>
    <row r="352151" spans="4:4" x14ac:dyDescent="0.25">
      <c r="D352151" t="s">
        <v>2647</v>
      </c>
    </row>
    <row r="352152" spans="4:4" x14ac:dyDescent="0.25">
      <c r="D352152" t="s">
        <v>2648</v>
      </c>
    </row>
    <row r="352153" spans="4:4" x14ac:dyDescent="0.25">
      <c r="D352153" t="s">
        <v>2649</v>
      </c>
    </row>
    <row r="352154" spans="4:4" x14ac:dyDescent="0.25">
      <c r="D352154" t="s">
        <v>2650</v>
      </c>
    </row>
    <row r="352155" spans="4:4" x14ac:dyDescent="0.25">
      <c r="D352155" t="s">
        <v>2651</v>
      </c>
    </row>
    <row r="352156" spans="4:4" x14ac:dyDescent="0.25">
      <c r="D352156" t="s">
        <v>2652</v>
      </c>
    </row>
    <row r="352157" spans="4:4" x14ac:dyDescent="0.25">
      <c r="D352157" t="s">
        <v>2653</v>
      </c>
    </row>
    <row r="352158" spans="4:4" x14ac:dyDescent="0.25">
      <c r="D352158" t="s">
        <v>2654</v>
      </c>
    </row>
    <row r="352159" spans="4:4" x14ac:dyDescent="0.25">
      <c r="D352159" t="s">
        <v>2655</v>
      </c>
    </row>
  </sheetData>
  <mergeCells count="1">
    <mergeCell ref="B8:S8"/>
  </mergeCells>
  <phoneticPr fontId="6" type="noConversion"/>
  <dataValidations xWindow="389" yWindow="560" count="17">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15">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15">
      <formula1>0</formula1>
      <formula2>290</formula2>
    </dataValidation>
    <dataValidation type="textLength" allowBlank="1" showInputMessage="1" showErrorMessage="1" errorTitle="Entrada no válida" error="Escriba un texto  Maximo 390 Caracteres" promptTitle="Cualquier contenido Maximo 390 Caracteres" prompt=" Relacione el nombre del proyecto que afecta el Plan Nacional de Desarollo del sector, para la vigencia." sqref="E11:E15">
      <formula1>0</formula1>
      <formula2>390</formula2>
    </dataValidation>
    <dataValidation type="textLength" allowBlank="1" showInputMessage="1" showErrorMessage="1" errorTitle="Entrada no válida" error="Escriba un texto  Maximo 390 Caracteres" promptTitle="Cualquier contenido Maximo 390 Caracteres" prompt=" Relacione las dependencias de la Entidad con las que se deben lograr los resultados previstos." sqref="G11:G15">
      <formula1>0</formula1>
      <formula2>390</formula2>
    </dataValidation>
    <dataValidation type="textLength" allowBlank="1" showInputMessage="1" showErrorMessage="1" errorTitle="Entrada no válida" error="Escriba un texto  Maximo 390 Caracteres" promptTitle="Cualquier contenido Maximo 390 Caracteres" prompt=" Relacion el (los) nombre(s) del (los) responsable(s) de la realización del proyecto." sqref="H11:H15">
      <formula1>0</formula1>
      <formula2>390</formula2>
    </dataValidation>
    <dataValidation type="decimal" allowBlank="1" showInputMessage="1" showErrorMessage="1" errorTitle="Entrada no válida" error="Por favor escriba un número" promptTitle="Escriba un número en esta casilla" prompt=" Registre EN PESOS el valor de los recursos que se utilizarán en la realización del proyecto." sqref="J11:J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NÚMERO DE DÍAS el tiempo programado para la realización del proyecto." sqref="K11:K15">
      <formula1>-9223372036854770000</formula1>
      <formula2>9223372036854770000</formula2>
    </dataValidation>
    <dataValidation type="date" allowBlank="1" showInputMessage="1" errorTitle="Entrada no válida" error="Por favor escriba una fecha válida (AAAA/MM/DD)" promptTitle="Ingrese una fecha (AAAA/MM/DD)" prompt=" Relacione la fecha en que se dará inicio al proyecto. (FORMATO AAAA/MM/DD)" sqref="L11:L15">
      <formula1>1900/1/1</formula1>
      <formula2>3000/1/1</formula2>
    </dataValidation>
    <dataValidation type="date" allowBlank="1" showInputMessage="1" errorTitle="Entrada no válida" error="Por favor escriba una fecha válida (AAAA/MM/DD)" promptTitle="Ingrese una fecha (AAAA/MM/DD)" prompt=" Relacione la fecha programada para la terminación del proyecto. (FORMATO AAAA/MM/DD)" sqref="M11:M15">
      <formula1>1900/1/1</formula1>
      <formula2>3000/1/1</formula2>
    </dataValidation>
    <dataValidation type="decimal" allowBlank="1" showInputMessage="1" showErrorMessage="1" errorTitle="Entrada no válida" error="Por favor escriba un número" promptTitle="Escriba un número en esta casilla" prompt=" Registre EN PESOS el valor de los recursos efectivamente ejecutados durante la vigencia fiscal y registrado en los libros contables." sqref="O11:O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 avance de tiempo de acuerdo a lo proyectado para su realización." sqref="P11:P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 avance de los recursos ejecutados en el proyecto." sqref="Q11:Q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 avance de ejecución del  proyecto." sqref="R11:R15">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lacione los aspectos relevantes del proyecto." sqref="S11:S15">
      <formula1>0</formula1>
      <formula2>390</formula2>
    </dataValidation>
    <dataValidation type="list" allowBlank="1" showInputMessage="1" showErrorMessage="1" errorTitle="Entrada no válida" error="Por favor seleccione un elemento de la lista" promptTitle="Seleccione un elemento de la lista" prompt=" Seleccione el lugar del país donde se va a realizar el proyecto." sqref="N11:N15">
      <formula1>$D$351001:$D$352158</formula1>
    </dataValidation>
    <dataValidation type="list" allowBlank="1" showInputMessage="1" showErrorMessage="1" errorTitle="Entrada no válida" error="Por favor seleccione un elemento de la lista" promptTitle="Seleccione un elemento de la lista" prompt=" Seleccione de la lista el ORIGEN de los recursos para el proyecto. Si seleccionó OTROS, especifique el origen de los recursos en la columna OBSERVACIONES." sqref="I11:I15">
      <formula1>$C$351001:$C$351008</formula1>
    </dataValidation>
    <dataValidation type="list" allowBlank="1" showInputMessage="1" showErrorMessage="1" errorTitle="Entrada no válida" error="Por favor seleccione un elemento de la lista" promptTitle="Seleccione un elemento de la lista" prompt=" Seleccione de la lista el Sector al cual se afecta." sqref="F11:F15">
      <formula1>$B$351001:$B$351010</formula1>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17</vt:i4>
      </vt:variant>
    </vt:vector>
  </HeadingPairs>
  <TitlesOfParts>
    <vt:vector size="17" baseType="lpstr">
      <vt:lpstr>F1  ORIGEN DE INGRESOS - EN...</vt:lpstr>
      <vt:lpstr>F1.1  INGRESOS DE ORIGEN DI...</vt:lpstr>
      <vt:lpstr>F2  PLAN ANUAL DE COMPRAS A...</vt:lpstr>
      <vt:lpstr>F4  PLANES DE ACCIÓN Y EJEC...</vt:lpstr>
      <vt:lpstr>F6  INDICADORES DE GESTIÓN</vt:lpstr>
      <vt:lpstr>F7.1  RELACIÓN PROYECTOS FI...</vt:lpstr>
      <vt:lpstr>F7.2  RELACIÓN PROYECTOS DE...</vt:lpstr>
      <vt:lpstr>F9  RELACIÓN DE PROCESOS JU...</vt:lpstr>
      <vt:lpstr>F11  PLAN DE INVERSIÓN Y EJ...</vt:lpstr>
      <vt:lpstr>F25.1  COMPOSICIÓN PATRIMON...</vt:lpstr>
      <vt:lpstr>F25.2  TRANSFERENCIAS PRESU...</vt:lpstr>
      <vt:lpstr>F25.3  AUTORIZACIÓN DE NOTI...</vt:lpstr>
      <vt:lpstr>F36  GESTIÓN SUPERINTENDENCIAS</vt:lpstr>
      <vt:lpstr>F36.1  GESTIÓN SUPERINTENDE...</vt:lpstr>
      <vt:lpstr>F39.1.1  ACTIVIDADES DE LA ...</vt:lpstr>
      <vt:lpstr>F39.1.2  ACTIVIDADES Y RESU...</vt:lpstr>
      <vt:lpstr>F39.1.3  RESULTADOS DE LA 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Carlos Alberto Cuesta Palacios</cp:lastModifiedBy>
  <dcterms:created xsi:type="dcterms:W3CDTF">2024-02-17T14:36:36Z</dcterms:created>
  <dcterms:modified xsi:type="dcterms:W3CDTF">2024-07-30T21:30:01Z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
  </property>
</Properties>
</file>