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showInkAnnotation="0" defaultThemeVersion="124226"/>
  <mc:AlternateContent xmlns:mc="http://schemas.openxmlformats.org/markup-compatibility/2006">
    <mc:Choice Requires="x15">
      <x15ac:absPath xmlns:x15ac="http://schemas.microsoft.com/office/spreadsheetml/2010/11/ac" url="https://supersociedades365-my.sharepoint.com/personal/francycp_supersociedades_gov_co/Documents/Documentos/2026/ITA/ProyectosEstrategicos2025/"/>
    </mc:Choice>
  </mc:AlternateContent>
  <xr:revisionPtr revIDLastSave="11" documentId="13_ncr:1_{401911AB-CA32-4006-9647-BAA2EF736879}" xr6:coauthVersionLast="47" xr6:coauthVersionMax="47" xr10:uidLastSave="{FDFB922B-347A-44A9-A029-149F9571EC38}"/>
  <bookViews>
    <workbookView xWindow="-120" yWindow="-120" windowWidth="20730" windowHeight="11040" tabRatio="803" xr2:uid="{00000000-000D-0000-FFFF-FFFF00000000}"/>
  </bookViews>
  <sheets>
    <sheet name="Proyecto" sheetId="10" r:id="rId1"/>
    <sheet name="Justificación - Objetivo" sheetId="2" r:id="rId2"/>
    <sheet name="Recursos Financieros" sheetId="12" r:id="rId3"/>
    <sheet name="Indicadores" sheetId="3" r:id="rId4"/>
    <sheet name="Recursos Humanos" sheetId="5" r:id="rId5"/>
    <sheet name="Comunicaciones internas" sheetId="16" r:id="rId6"/>
    <sheet name="Interesados" sheetId="6" r:id="rId7"/>
    <sheet name="Plan de comunicaciones" sheetId="7" r:id="rId8"/>
    <sheet name="Requerimientos" sheetId="4" r:id="rId9"/>
    <sheet name="Alcance" sheetId="8" r:id="rId10"/>
    <sheet name="EDT- Actividades" sheetId="11" state="hidden" r:id="rId11"/>
    <sheet name="EDT- Actividades_" sheetId="17" r:id="rId12"/>
    <sheet name="Riesgos-Cronograma" sheetId="9" r:id="rId13"/>
    <sheet name="No tocar" sheetId="15" state="hidden" r:id="rId14"/>
  </sheets>
  <definedNames>
    <definedName name="_xlnm._FilterDatabase" localSheetId="1" hidden="1">'Justificación - Objetivo'!$B$13:$P$14</definedName>
    <definedName name="Activos" localSheetId="9">#REF!</definedName>
    <definedName name="Activos" localSheetId="10">#REF!</definedName>
    <definedName name="Activos" localSheetId="3">#REF!</definedName>
    <definedName name="Activos" localSheetId="6">#REF!</definedName>
    <definedName name="Activos" localSheetId="7">#REF!</definedName>
    <definedName name="Activos" localSheetId="0">#REF!</definedName>
    <definedName name="Activos" localSheetId="2">#REF!</definedName>
    <definedName name="Activos" localSheetId="4">#REF!</definedName>
    <definedName name="Activos" localSheetId="12">#REF!</definedName>
    <definedName name="Activos">#REF!</definedName>
    <definedName name="ActivosP1" localSheetId="9">#REF!</definedName>
    <definedName name="ActivosP1" localSheetId="10">#REF!</definedName>
    <definedName name="ActivosP1" localSheetId="3">#REF!</definedName>
    <definedName name="ActivosP1" localSheetId="6">#REF!</definedName>
    <definedName name="ActivosP1" localSheetId="7">#REF!</definedName>
    <definedName name="ActivosP1" localSheetId="0">#REF!</definedName>
    <definedName name="ActivosP1" localSheetId="2">#REF!</definedName>
    <definedName name="ActivosP1" localSheetId="4">#REF!</definedName>
    <definedName name="ActivosP1" localSheetId="12">#REF!</definedName>
    <definedName name="ActivosP1">#REF!</definedName>
    <definedName name="ActivosP10" localSheetId="9">#REF!</definedName>
    <definedName name="ActivosP10" localSheetId="10">#REF!</definedName>
    <definedName name="ActivosP10" localSheetId="3">#REF!</definedName>
    <definedName name="ActivosP10" localSheetId="6">#REF!</definedName>
    <definedName name="ActivosP10" localSheetId="7">#REF!</definedName>
    <definedName name="ActivosP10" localSheetId="0">#REF!</definedName>
    <definedName name="ActivosP10" localSheetId="2">#REF!</definedName>
    <definedName name="ActivosP10" localSheetId="4">#REF!</definedName>
    <definedName name="ActivosP10" localSheetId="12">#REF!</definedName>
    <definedName name="ActivosP10">#REF!</definedName>
    <definedName name="ActivosP11" localSheetId="9">#REF!</definedName>
    <definedName name="ActivosP11" localSheetId="10">#REF!</definedName>
    <definedName name="ActivosP11" localSheetId="3">#REF!</definedName>
    <definedName name="ActivosP11" localSheetId="6">#REF!</definedName>
    <definedName name="ActivosP11" localSheetId="7">#REF!</definedName>
    <definedName name="ActivosP11" localSheetId="0">#REF!</definedName>
    <definedName name="ActivosP11" localSheetId="2">#REF!</definedName>
    <definedName name="ActivosP11" localSheetId="4">#REF!</definedName>
    <definedName name="ActivosP11" localSheetId="12">#REF!</definedName>
    <definedName name="ActivosP11">#REF!</definedName>
    <definedName name="Activosp11000" localSheetId="9">#REF!</definedName>
    <definedName name="Activosp11000" localSheetId="10">#REF!</definedName>
    <definedName name="Activosp11000" localSheetId="3">#REF!</definedName>
    <definedName name="Activosp11000" localSheetId="6">#REF!</definedName>
    <definedName name="Activosp11000" localSheetId="7">#REF!</definedName>
    <definedName name="Activosp11000" localSheetId="0">#REF!</definedName>
    <definedName name="Activosp11000" localSheetId="2">#REF!</definedName>
    <definedName name="Activosp11000" localSheetId="4">#REF!</definedName>
    <definedName name="Activosp11000" localSheetId="12">#REF!</definedName>
    <definedName name="Activosp11000">#REF!</definedName>
    <definedName name="ActivosP12" localSheetId="9">#REF!</definedName>
    <definedName name="ActivosP12" localSheetId="10">#REF!</definedName>
    <definedName name="ActivosP12" localSheetId="3">#REF!</definedName>
    <definedName name="ActivosP12" localSheetId="6">#REF!</definedName>
    <definedName name="ActivosP12" localSheetId="7">#REF!</definedName>
    <definedName name="ActivosP12" localSheetId="0">#REF!</definedName>
    <definedName name="ActivosP12" localSheetId="2">#REF!</definedName>
    <definedName name="ActivosP12" localSheetId="4">#REF!</definedName>
    <definedName name="ActivosP12" localSheetId="12">#REF!</definedName>
    <definedName name="ActivosP12">#REF!</definedName>
    <definedName name="ActivosP2" localSheetId="9">#REF!</definedName>
    <definedName name="ActivosP2" localSheetId="10">#REF!</definedName>
    <definedName name="ActivosP2" localSheetId="3">#REF!</definedName>
    <definedName name="ActivosP2" localSheetId="6">#REF!</definedName>
    <definedName name="ActivosP2" localSheetId="7">#REF!</definedName>
    <definedName name="ActivosP2" localSheetId="0">#REF!</definedName>
    <definedName name="ActivosP2" localSheetId="2">#REF!</definedName>
    <definedName name="ActivosP2" localSheetId="4">#REF!</definedName>
    <definedName name="ActivosP2" localSheetId="12">#REF!</definedName>
    <definedName name="ActivosP2">#REF!</definedName>
    <definedName name="ActivosP3" localSheetId="9">#REF!</definedName>
    <definedName name="ActivosP3" localSheetId="10">#REF!</definedName>
    <definedName name="ActivosP3" localSheetId="3">#REF!</definedName>
    <definedName name="ActivosP3" localSheetId="6">#REF!</definedName>
    <definedName name="ActivosP3" localSheetId="7">#REF!</definedName>
    <definedName name="ActivosP3" localSheetId="0">#REF!</definedName>
    <definedName name="ActivosP3" localSheetId="2">#REF!</definedName>
    <definedName name="ActivosP3" localSheetId="4">#REF!</definedName>
    <definedName name="ActivosP3" localSheetId="12">#REF!</definedName>
    <definedName name="ActivosP3">#REF!</definedName>
    <definedName name="ActivosP4" localSheetId="9">#REF!</definedName>
    <definedName name="ActivosP4" localSheetId="10">#REF!</definedName>
    <definedName name="ActivosP4" localSheetId="3">#REF!</definedName>
    <definedName name="ActivosP4" localSheetId="6">#REF!</definedName>
    <definedName name="ActivosP4" localSheetId="7">#REF!</definedName>
    <definedName name="ActivosP4" localSheetId="0">#REF!</definedName>
    <definedName name="ActivosP4" localSheetId="2">#REF!</definedName>
    <definedName name="ActivosP4" localSheetId="4">#REF!</definedName>
    <definedName name="ActivosP4" localSheetId="12">#REF!</definedName>
    <definedName name="ActivosP4">#REF!</definedName>
    <definedName name="ActivosP5" localSheetId="9">#REF!</definedName>
    <definedName name="ActivosP5" localSheetId="10">#REF!</definedName>
    <definedName name="ActivosP5" localSheetId="3">#REF!</definedName>
    <definedName name="ActivosP5" localSheetId="6">#REF!</definedName>
    <definedName name="ActivosP5" localSheetId="7">#REF!</definedName>
    <definedName name="ActivosP5" localSheetId="0">#REF!</definedName>
    <definedName name="ActivosP5" localSheetId="2">#REF!</definedName>
    <definedName name="ActivosP5" localSheetId="4">#REF!</definedName>
    <definedName name="ActivosP5" localSheetId="12">#REF!</definedName>
    <definedName name="ActivosP5">#REF!</definedName>
    <definedName name="ActivosP6" localSheetId="9">#REF!</definedName>
    <definedName name="ActivosP6" localSheetId="10">#REF!</definedName>
    <definedName name="ActivosP6" localSheetId="3">#REF!</definedName>
    <definedName name="ActivosP6" localSheetId="6">#REF!</definedName>
    <definedName name="ActivosP6" localSheetId="7">#REF!</definedName>
    <definedName name="ActivosP6" localSheetId="0">#REF!</definedName>
    <definedName name="ActivosP6" localSheetId="2">#REF!</definedName>
    <definedName name="ActivosP6" localSheetId="4">#REF!</definedName>
    <definedName name="ActivosP6" localSheetId="12">#REF!</definedName>
    <definedName name="ActivosP6">#REF!</definedName>
    <definedName name="ActivosP7" localSheetId="9">#REF!</definedName>
    <definedName name="ActivosP7" localSheetId="10">#REF!</definedName>
    <definedName name="ActivosP7" localSheetId="3">#REF!</definedName>
    <definedName name="ActivosP7" localSheetId="6">#REF!</definedName>
    <definedName name="ActivosP7" localSheetId="7">#REF!</definedName>
    <definedName name="ActivosP7" localSheetId="0">#REF!</definedName>
    <definedName name="ActivosP7" localSheetId="2">#REF!</definedName>
    <definedName name="ActivosP7" localSheetId="4">#REF!</definedName>
    <definedName name="ActivosP7" localSheetId="12">#REF!</definedName>
    <definedName name="ActivosP7">#REF!</definedName>
    <definedName name="ActivosP8" localSheetId="9">#REF!</definedName>
    <definedName name="ActivosP8" localSheetId="10">#REF!</definedName>
    <definedName name="ActivosP8" localSheetId="3">#REF!</definedName>
    <definedName name="ActivosP8" localSheetId="6">#REF!</definedName>
    <definedName name="ActivosP8" localSheetId="7">#REF!</definedName>
    <definedName name="ActivosP8" localSheetId="0">#REF!</definedName>
    <definedName name="ActivosP8" localSheetId="2">#REF!</definedName>
    <definedName name="ActivosP8" localSheetId="4">#REF!</definedName>
    <definedName name="ActivosP8" localSheetId="12">#REF!</definedName>
    <definedName name="ActivosP8">#REF!</definedName>
    <definedName name="ActivosP9" localSheetId="9">#REF!</definedName>
    <definedName name="ActivosP9" localSheetId="10">#REF!</definedName>
    <definedName name="ActivosP9" localSheetId="3">#REF!</definedName>
    <definedName name="ActivosP9" localSheetId="6">#REF!</definedName>
    <definedName name="ActivosP9" localSheetId="7">#REF!</definedName>
    <definedName name="ActivosP9" localSheetId="0">#REF!</definedName>
    <definedName name="ActivosP9" localSheetId="2">#REF!</definedName>
    <definedName name="ActivosP9" localSheetId="4">#REF!</definedName>
    <definedName name="ActivosP9" localSheetId="12">#REF!</definedName>
    <definedName name="ActivosP9">#REF!</definedName>
    <definedName name="_xlnm.Print_Area" localSheetId="9">Alcance!$B$2:$P$8</definedName>
    <definedName name="_xlnm.Print_Area" localSheetId="10">'EDT- Actividades'!$C$2:$F$7</definedName>
    <definedName name="_xlnm.Print_Area" localSheetId="3">Indicadores!$B$2:$I$13</definedName>
    <definedName name="_xlnm.Print_Area" localSheetId="6">Interesados!$B$2:$H$20</definedName>
    <definedName name="_xlnm.Print_Area" localSheetId="1">'Justificación - Objetivo'!$B$2:$P$13</definedName>
    <definedName name="_xlnm.Print_Area" localSheetId="7">'Plan de comunicaciones'!$B$2:$H$20</definedName>
    <definedName name="_xlnm.Print_Area" localSheetId="0">Proyecto!$C$2:$I$8</definedName>
    <definedName name="_xlnm.Print_Area" localSheetId="2">'Recursos Financieros'!$B$2:$F$8</definedName>
    <definedName name="_xlnm.Print_Area" localSheetId="4">'Recursos Humanos'!$B$2:$G$15</definedName>
    <definedName name="_xlnm.Print_Area" localSheetId="8">Requerimientos!$B$2:$H$23</definedName>
    <definedName name="_xlnm.Print_Area" localSheetId="12">'Riesgos-Cronograma'!$B$2:$P$18</definedName>
    <definedName name="Consulta__L" localSheetId="9">#REF!</definedName>
    <definedName name="Consulta__L" localSheetId="10">#REF!</definedName>
    <definedName name="Consulta__L" localSheetId="3">#REF!</definedName>
    <definedName name="Consulta__L" localSheetId="6">#REF!</definedName>
    <definedName name="Consulta__L" localSheetId="7">#REF!</definedName>
    <definedName name="Consulta__L" localSheetId="0">#REF!</definedName>
    <definedName name="Consulta__L" localSheetId="2">#REF!</definedName>
    <definedName name="Consulta__L" localSheetId="4">#REF!</definedName>
    <definedName name="Consulta__L" localSheetId="12">#REF!</definedName>
    <definedName name="Consulta__L">#REF!</definedName>
    <definedName name="gloria" localSheetId="9">#REF!</definedName>
    <definedName name="gloria" localSheetId="10">#REF!</definedName>
    <definedName name="gloria" localSheetId="3">#REF!</definedName>
    <definedName name="gloria" localSheetId="6">#REF!</definedName>
    <definedName name="gloria" localSheetId="7">#REF!</definedName>
    <definedName name="gloria" localSheetId="0">#REF!</definedName>
    <definedName name="gloria" localSheetId="2">#REF!</definedName>
    <definedName name="gloria" localSheetId="4">#REF!</definedName>
    <definedName name="gloria" localSheetId="12">#REF!</definedName>
    <definedName name="gloria">#REF!</definedName>
    <definedName name="pl" localSheetId="9">#REF!</definedName>
    <definedName name="pl" localSheetId="10">#REF!</definedName>
    <definedName name="pl" localSheetId="3">#REF!</definedName>
    <definedName name="pl" localSheetId="6">#REF!</definedName>
    <definedName name="pl" localSheetId="7">#REF!</definedName>
    <definedName name="pl" localSheetId="0">#REF!</definedName>
    <definedName name="pl" localSheetId="2">#REF!</definedName>
    <definedName name="pl" localSheetId="4">#REF!</definedName>
    <definedName name="pl" localSheetId="12">#REF!</definedName>
    <definedName name="pl">#REF!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1" i="17" l="1"/>
  <c r="M20" i="17"/>
  <c r="N20" i="17"/>
  <c r="N19" i="17"/>
  <c r="M19" i="17"/>
  <c r="M11" i="17"/>
  <c r="AK18" i="17"/>
  <c r="AJ18" i="17"/>
  <c r="AI18" i="17"/>
  <c r="AH18" i="17"/>
  <c r="AG18" i="17"/>
  <c r="AF18" i="17"/>
  <c r="AE18" i="17"/>
  <c r="AD18" i="17"/>
  <c r="AC18" i="17"/>
  <c r="AB18" i="17"/>
  <c r="AA18" i="17"/>
  <c r="Z18" i="17"/>
  <c r="Y18" i="17"/>
  <c r="X18" i="17"/>
  <c r="W18" i="17"/>
  <c r="V18" i="17"/>
  <c r="U18" i="17"/>
  <c r="T18" i="17"/>
  <c r="S18" i="17"/>
  <c r="R18" i="17"/>
  <c r="Q18" i="17"/>
  <c r="P18" i="17"/>
  <c r="O18" i="17"/>
  <c r="N18" i="17"/>
  <c r="F18" i="17"/>
  <c r="AL17" i="17"/>
  <c r="M17" i="17"/>
  <c r="J17" i="17"/>
  <c r="AL16" i="17"/>
  <c r="M16" i="17"/>
  <c r="J16" i="17"/>
  <c r="AL15" i="17"/>
  <c r="M15" i="17"/>
  <c r="J15" i="17"/>
  <c r="AL14" i="17"/>
  <c r="M14" i="17"/>
  <c r="J14" i="17"/>
  <c r="AL13" i="17"/>
  <c r="M13" i="17"/>
  <c r="J13" i="17"/>
  <c r="AL12" i="17"/>
  <c r="M12" i="17"/>
  <c r="J12" i="17"/>
  <c r="AL11" i="17"/>
  <c r="J11" i="17"/>
  <c r="AL10" i="17"/>
  <c r="AL18" i="17" s="1"/>
  <c r="M10" i="17"/>
  <c r="J10" i="17"/>
  <c r="E7" i="17"/>
  <c r="L4" i="17"/>
  <c r="L3" i="17"/>
  <c r="L2" i="17"/>
  <c r="AL18" i="11"/>
  <c r="AK18" i="11"/>
  <c r="AJ18" i="11"/>
  <c r="AI18" i="11"/>
  <c r="AH18" i="11"/>
  <c r="AG18" i="11"/>
  <c r="AF18" i="11"/>
  <c r="AE18" i="11"/>
  <c r="AD18" i="11"/>
  <c r="AC18" i="11"/>
  <c r="AB18" i="11"/>
  <c r="AA18" i="11"/>
  <c r="Z18" i="11"/>
  <c r="Y18" i="11"/>
  <c r="X18" i="11"/>
  <c r="W18" i="11"/>
  <c r="V18" i="11"/>
  <c r="U18" i="11"/>
  <c r="T18" i="11"/>
  <c r="S18" i="11"/>
  <c r="R18" i="11"/>
  <c r="Q18" i="11"/>
  <c r="P18" i="11"/>
  <c r="O18" i="11"/>
  <c r="N18" i="11"/>
  <c r="AL17" i="11"/>
  <c r="AL16" i="11"/>
  <c r="AL15" i="11"/>
  <c r="AL14" i="11"/>
  <c r="AL13" i="11"/>
  <c r="AL12" i="11"/>
  <c r="AL11" i="11"/>
  <c r="M11" i="11"/>
  <c r="M12" i="11"/>
  <c r="M13" i="11"/>
  <c r="M14" i="11"/>
  <c r="M15" i="11"/>
  <c r="M16" i="11"/>
  <c r="M17" i="11"/>
  <c r="M10" i="11"/>
  <c r="AL10" i="11"/>
  <c r="F18" i="11"/>
  <c r="J17" i="11"/>
  <c r="J16" i="11"/>
  <c r="J15" i="11"/>
  <c r="J14" i="11"/>
  <c r="J13" i="11"/>
  <c r="J12" i="11"/>
  <c r="J11" i="11"/>
  <c r="J10" i="11"/>
  <c r="N21" i="17" l="1"/>
  <c r="M18" i="17"/>
  <c r="M18" i="11"/>
  <c r="C16" i="16"/>
  <c r="C17" i="16"/>
  <c r="C14" i="16"/>
  <c r="C15" i="16"/>
  <c r="B16" i="16"/>
  <c r="B17" i="16"/>
  <c r="B14" i="16"/>
  <c r="B15" i="16"/>
  <c r="D7" i="2"/>
  <c r="M4" i="9" l="1"/>
  <c r="M3" i="9"/>
  <c r="M2" i="9"/>
  <c r="L4" i="11"/>
  <c r="L3" i="11"/>
  <c r="L2" i="11"/>
  <c r="M4" i="8"/>
  <c r="M3" i="8"/>
  <c r="M2" i="8"/>
  <c r="G4" i="4"/>
  <c r="G3" i="4"/>
  <c r="G2" i="4"/>
  <c r="G4" i="7"/>
  <c r="G3" i="7"/>
  <c r="G2" i="7"/>
  <c r="H4" i="6"/>
  <c r="H3" i="6"/>
  <c r="H2" i="6"/>
  <c r="G4" i="12"/>
  <c r="G3" i="12"/>
  <c r="G2" i="12"/>
  <c r="G4" i="16"/>
  <c r="G3" i="16"/>
  <c r="G2" i="16"/>
  <c r="G4" i="5"/>
  <c r="G3" i="5"/>
  <c r="G2" i="5"/>
  <c r="I4" i="3"/>
  <c r="I3" i="3"/>
  <c r="I2" i="3"/>
  <c r="M4" i="2"/>
  <c r="M3" i="2"/>
  <c r="M2" i="2"/>
  <c r="C7" i="12" l="1"/>
  <c r="C7" i="5"/>
  <c r="A6" i="12"/>
  <c r="E7" i="11" l="1"/>
  <c r="D7" i="9" l="1"/>
  <c r="C7" i="7"/>
  <c r="D7" i="8"/>
  <c r="C7" i="4"/>
  <c r="D7" i="6"/>
  <c r="D7"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9" authorId="0" shapeId="0" xr:uid="{00000000-0006-0000-0100-000001000000}">
      <text>
        <r>
          <rPr>
            <b/>
            <sz val="9"/>
            <color indexed="81"/>
            <rFont val="Tahoma"/>
            <family val="2"/>
          </rPr>
          <t>OBJETIVO ESTRATÉGICO:</t>
        </r>
        <r>
          <rPr>
            <sz val="9"/>
            <color indexed="81"/>
            <rFont val="Tahoma"/>
            <family val="2"/>
          </rPr>
          <t xml:space="preserve">
Incluir el objetivo estratégico al que apunta el proyecto</t>
        </r>
      </text>
    </comment>
    <comment ref="B11" authorId="0" shapeId="0" xr:uid="{00000000-0006-0000-0100-000002000000}">
      <text>
        <r>
          <rPr>
            <b/>
            <sz val="9"/>
            <color indexed="81"/>
            <rFont val="Tahoma"/>
            <family val="2"/>
          </rPr>
          <t xml:space="preserve">ESTRATEGIA:
</t>
        </r>
        <r>
          <rPr>
            <sz val="9"/>
            <color indexed="81"/>
            <rFont val="Tahoma"/>
            <family val="2"/>
          </rPr>
          <t>Incluir la estrategia en la que está incluido el proyecto</t>
        </r>
      </text>
    </comment>
    <comment ref="B13" authorId="0" shapeId="0" xr:uid="{00000000-0006-0000-0100-000003000000}">
      <text>
        <r>
          <rPr>
            <b/>
            <sz val="9"/>
            <color indexed="81"/>
            <rFont val="Tahoma"/>
            <family val="2"/>
          </rPr>
          <t>OBJETIVOS DE PROYECTO:</t>
        </r>
        <r>
          <rPr>
            <sz val="9"/>
            <color indexed="81"/>
            <rFont val="Tahoma"/>
            <family val="2"/>
          </rPr>
          <t xml:space="preserve">
Incluir los objetivos que debe cumplir el proyecto
</t>
        </r>
      </text>
    </comment>
    <comment ref="D13" authorId="0" shapeId="0" xr:uid="{00000000-0006-0000-0100-000004000000}">
      <text>
        <r>
          <rPr>
            <b/>
            <sz val="9"/>
            <color indexed="81"/>
            <rFont val="Tahoma"/>
            <family val="2"/>
          </rPr>
          <t>TIPO:</t>
        </r>
        <r>
          <rPr>
            <sz val="9"/>
            <color indexed="81"/>
            <rFont val="Tahoma"/>
            <family val="2"/>
          </rPr>
          <t xml:space="preserve">
Definir si el objetivo es general o específico</t>
        </r>
      </text>
    </comment>
    <comment ref="B16" authorId="0" shapeId="0" xr:uid="{00000000-0006-0000-0100-000005000000}">
      <text>
        <r>
          <rPr>
            <b/>
            <sz val="9"/>
            <color indexed="81"/>
            <rFont val="Tahoma"/>
            <family val="2"/>
          </rPr>
          <t>OBJETIVOS DE PROYECTO:</t>
        </r>
        <r>
          <rPr>
            <sz val="9"/>
            <color indexed="81"/>
            <rFont val="Tahoma"/>
            <family val="2"/>
          </rPr>
          <t xml:space="preserve">
Incluir los objetivos que debe cumplir el proyecto
</t>
        </r>
      </text>
    </comment>
    <comment ref="D16" authorId="0" shapeId="0" xr:uid="{00000000-0006-0000-0100-000006000000}">
      <text>
        <r>
          <rPr>
            <b/>
            <sz val="9"/>
            <color indexed="81"/>
            <rFont val="Tahoma"/>
            <family val="2"/>
          </rPr>
          <t>TIPO:</t>
        </r>
        <r>
          <rPr>
            <sz val="9"/>
            <color indexed="81"/>
            <rFont val="Tahoma"/>
            <family val="2"/>
          </rPr>
          <t xml:space="preserve">
Definir si el objetivo es general o específico</t>
        </r>
      </text>
    </comment>
    <comment ref="B19" authorId="0" shapeId="0" xr:uid="{00000000-0006-0000-0100-000007000000}">
      <text>
        <r>
          <rPr>
            <b/>
            <sz val="9"/>
            <color indexed="81"/>
            <rFont val="Tahoma"/>
            <family val="2"/>
          </rPr>
          <t>OBJETIVOS DE PROYECTO:</t>
        </r>
        <r>
          <rPr>
            <sz val="9"/>
            <color indexed="81"/>
            <rFont val="Tahoma"/>
            <family val="2"/>
          </rPr>
          <t xml:space="preserve">
Incluir los objetivos que debe cumplir el proyecto
</t>
        </r>
      </text>
    </comment>
    <comment ref="D19" authorId="0" shapeId="0" xr:uid="{00000000-0006-0000-0100-000008000000}">
      <text>
        <r>
          <rPr>
            <b/>
            <sz val="9"/>
            <color indexed="81"/>
            <rFont val="Tahoma"/>
            <family val="2"/>
          </rPr>
          <t>TIPO:</t>
        </r>
        <r>
          <rPr>
            <sz val="9"/>
            <color indexed="81"/>
            <rFont val="Tahoma"/>
            <family val="2"/>
          </rPr>
          <t xml:space="preserve">
Definir si el objetivo es general o específico</t>
        </r>
      </text>
    </comment>
    <comment ref="B22" authorId="0" shapeId="0" xr:uid="{00000000-0006-0000-0100-000009000000}">
      <text>
        <r>
          <rPr>
            <b/>
            <sz val="9"/>
            <color indexed="81"/>
            <rFont val="Tahoma"/>
            <family val="2"/>
          </rPr>
          <t>OBJETIVOS DE PROYECTO:</t>
        </r>
        <r>
          <rPr>
            <sz val="9"/>
            <color indexed="81"/>
            <rFont val="Tahoma"/>
            <family val="2"/>
          </rPr>
          <t xml:space="preserve">
Incluir los objetivos que debe cumplir el proyecto
</t>
        </r>
      </text>
    </comment>
    <comment ref="D22" authorId="0" shapeId="0" xr:uid="{00000000-0006-0000-0100-00000A000000}">
      <text>
        <r>
          <rPr>
            <b/>
            <sz val="9"/>
            <color indexed="81"/>
            <rFont val="Tahoma"/>
            <family val="2"/>
          </rPr>
          <t>TIPO:</t>
        </r>
        <r>
          <rPr>
            <sz val="9"/>
            <color indexed="81"/>
            <rFont val="Tahoma"/>
            <family val="2"/>
          </rPr>
          <t xml:space="preserve">
Definir si el objetivo es general o específico</t>
        </r>
      </text>
    </comment>
    <comment ref="B25" authorId="0" shapeId="0" xr:uid="{3F194BEC-C689-423C-81A2-8AEF55A1F39F}">
      <text>
        <r>
          <rPr>
            <b/>
            <sz val="9"/>
            <color indexed="81"/>
            <rFont val="Tahoma"/>
            <family val="2"/>
          </rPr>
          <t>OBJETIVOS DE PROYECTO:</t>
        </r>
        <r>
          <rPr>
            <sz val="9"/>
            <color indexed="81"/>
            <rFont val="Tahoma"/>
            <family val="2"/>
          </rPr>
          <t xml:space="preserve">
Incluir los objetivos que debe cumplir el proyecto
</t>
        </r>
      </text>
    </comment>
    <comment ref="D25" authorId="0" shapeId="0" xr:uid="{2379E8A3-3602-4D3D-960D-02E3B5DF4D58}">
      <text>
        <r>
          <rPr>
            <b/>
            <sz val="9"/>
            <color indexed="81"/>
            <rFont val="Tahoma"/>
            <family val="2"/>
          </rPr>
          <t>TIPO:</t>
        </r>
        <r>
          <rPr>
            <sz val="9"/>
            <color indexed="81"/>
            <rFont val="Tahoma"/>
            <family val="2"/>
          </rPr>
          <t xml:space="preserve">
Definir si el objetivo es general o específico</t>
        </r>
      </text>
    </comment>
    <comment ref="B29" authorId="0" shapeId="0" xr:uid="{D35B668F-BA66-4971-9CFB-05CB56EC52A2}">
      <text>
        <r>
          <rPr>
            <b/>
            <sz val="9"/>
            <color indexed="81"/>
            <rFont val="Tahoma"/>
            <family val="2"/>
          </rPr>
          <t>OBJETIVOS DE PROYECTO:</t>
        </r>
        <r>
          <rPr>
            <sz val="9"/>
            <color indexed="81"/>
            <rFont val="Tahoma"/>
            <family val="2"/>
          </rPr>
          <t xml:space="preserve">
Incluir los objetivos que debe cumplir el proyecto
</t>
        </r>
      </text>
    </comment>
    <comment ref="D29" authorId="0" shapeId="0" xr:uid="{40137D1B-6359-4250-836E-2A97B1EC44C4}">
      <text>
        <r>
          <rPr>
            <b/>
            <sz val="9"/>
            <color indexed="81"/>
            <rFont val="Tahoma"/>
            <family val="2"/>
          </rPr>
          <t>TIPO:</t>
        </r>
        <r>
          <rPr>
            <sz val="9"/>
            <color indexed="81"/>
            <rFont val="Tahoma"/>
            <family val="2"/>
          </rPr>
          <t xml:space="preserve">
Definir si el objetivo es general o específico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10" authorId="0" shapeId="0" xr:uid="{00000000-0006-0000-0500-000001000000}">
      <text>
        <r>
          <rPr>
            <b/>
            <sz val="9"/>
            <color indexed="81"/>
            <rFont val="Tahoma"/>
            <family val="2"/>
          </rPr>
          <t xml:space="preserve">NO APLICA-PRESUPUESTO DE INVERSIÓN:
</t>
        </r>
        <r>
          <rPr>
            <sz val="9"/>
            <color indexed="81"/>
            <rFont val="Tahoma"/>
            <family val="2"/>
          </rPr>
          <t xml:space="preserve">Indicar si el presupuesto se hace con presupuesto de inversión o no
</t>
        </r>
      </text>
    </comment>
    <comment ref="B12" authorId="0" shapeId="0" xr:uid="{00000000-0006-0000-0500-000002000000}">
      <text>
        <r>
          <rPr>
            <b/>
            <sz val="9"/>
            <color indexed="81"/>
            <rFont val="Tahoma"/>
            <family val="2"/>
          </rPr>
          <t>Nº DE CDP:</t>
        </r>
        <r>
          <rPr>
            <sz val="9"/>
            <color indexed="81"/>
            <rFont val="Tahoma"/>
            <family val="2"/>
          </rPr>
          <t xml:space="preserve">
xxxxx</t>
        </r>
      </text>
    </comment>
    <comment ref="B14" authorId="0" shapeId="0" xr:uid="{00000000-0006-0000-0500-000003000000}">
      <text>
        <r>
          <rPr>
            <b/>
            <sz val="9"/>
            <color indexed="81"/>
            <rFont val="Tahoma"/>
            <family val="2"/>
          </rPr>
          <t xml:space="preserve">NÚMERO DE OBLIGACIÓN:
</t>
        </r>
        <r>
          <rPr>
            <sz val="9"/>
            <color indexed="81"/>
            <rFont val="Tahoma"/>
            <family val="2"/>
          </rPr>
          <t xml:space="preserve">XXXX
</t>
        </r>
      </text>
    </comment>
    <comment ref="B16" authorId="0" shapeId="0" xr:uid="{00000000-0006-0000-0500-000004000000}">
      <text>
        <r>
          <rPr>
            <b/>
            <sz val="9"/>
            <color indexed="81"/>
            <rFont val="Tahoma"/>
            <family val="2"/>
          </rPr>
          <t>APROPIACIÓN INICIAL:</t>
        </r>
        <r>
          <rPr>
            <sz val="9"/>
            <color indexed="81"/>
            <rFont val="Tahoma"/>
            <family val="2"/>
          </rPr>
          <t xml:space="preserve">
XXX</t>
        </r>
      </text>
    </comment>
    <comment ref="B18" authorId="0" shapeId="0" xr:uid="{00000000-0006-0000-0500-000005000000}">
      <text>
        <r>
          <rPr>
            <b/>
            <sz val="9"/>
            <color indexed="81"/>
            <rFont val="Tahoma"/>
            <family val="2"/>
          </rPr>
          <t>VALOR COMPROMETIDO:</t>
        </r>
        <r>
          <rPr>
            <sz val="9"/>
            <color indexed="81"/>
            <rFont val="Tahoma"/>
            <family val="2"/>
          </rPr>
          <t xml:space="preserve">
XXXX</t>
        </r>
      </text>
    </comment>
    <comment ref="B20" authorId="0" shapeId="0" xr:uid="{00000000-0006-0000-0500-000006000000}">
      <text>
        <r>
          <rPr>
            <b/>
            <sz val="9"/>
            <color indexed="81"/>
            <rFont val="Tahoma"/>
            <family val="2"/>
          </rPr>
          <t>VALOR OBLIGADO:</t>
        </r>
        <r>
          <rPr>
            <sz val="9"/>
            <color indexed="81"/>
            <rFont val="Tahoma"/>
            <family val="2"/>
          </rPr>
          <t xml:space="preserve">
XXXXXX</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RONIN</author>
    <author>Juan Camilo Correa Jimenez</author>
  </authors>
  <commentList>
    <comment ref="B10" authorId="0" shapeId="0" xr:uid="{00000000-0006-0000-0200-000001000000}">
      <text>
        <r>
          <rPr>
            <b/>
            <sz val="9"/>
            <color indexed="81"/>
            <rFont val="Tahoma"/>
            <family val="2"/>
          </rPr>
          <t>DESCRIPCIÓN:</t>
        </r>
        <r>
          <rPr>
            <sz val="9"/>
            <color indexed="81"/>
            <rFont val="Tahoma"/>
            <family val="2"/>
          </rPr>
          <t xml:space="preserve">
Hacer una descripción de lo que se quiere medir</t>
        </r>
      </text>
    </comment>
    <comment ref="B11" authorId="0" shapeId="0" xr:uid="{00000000-0006-0000-0200-000002000000}">
      <text>
        <r>
          <rPr>
            <b/>
            <sz val="9"/>
            <color indexed="81"/>
            <rFont val="Tahoma"/>
            <family val="2"/>
          </rPr>
          <t xml:space="preserve">TIPO:
</t>
        </r>
        <r>
          <rPr>
            <sz val="9"/>
            <color indexed="81"/>
            <rFont val="Tahoma"/>
            <family val="2"/>
          </rPr>
          <t xml:space="preserve">Definir el tipo de indicador:
- Eficacia: Expresa el logro de los objetivos
- Eficiencia: Permite establecer la relación de productividad en el uso de los recursos
- Efectividad: Seguimiento del impacto de los logros alcanzados
</t>
        </r>
      </text>
    </comment>
    <comment ref="D11" authorId="1" shapeId="0" xr:uid="{00000000-0006-0000-0200-000003000000}">
      <text>
        <r>
          <rPr>
            <b/>
            <sz val="9"/>
            <color indexed="81"/>
            <rFont val="Tahoma"/>
            <family val="2"/>
          </rPr>
          <t>UNIDAD DE MEDIDA:</t>
        </r>
        <r>
          <rPr>
            <sz val="9"/>
            <color indexed="81"/>
            <rFont val="Tahoma"/>
            <family val="2"/>
          </rPr>
          <t xml:space="preserve">
Indica la escala o métrica a usar (%, procesos, unidades, documentos)</t>
        </r>
      </text>
    </comment>
    <comment ref="F11" authorId="1" shapeId="0" xr:uid="{00000000-0006-0000-0200-000004000000}">
      <text>
        <r>
          <rPr>
            <b/>
            <sz val="9"/>
            <color indexed="81"/>
            <rFont val="Tahoma"/>
            <family val="2"/>
          </rPr>
          <t>META:</t>
        </r>
        <r>
          <rPr>
            <sz val="9"/>
            <color indexed="81"/>
            <rFont val="Tahoma"/>
            <family val="2"/>
          </rPr>
          <t xml:space="preserve">
Valor que se quiere alcanzar (100%, 3 procesos, 5 unidades, 3 documentos)</t>
        </r>
      </text>
    </comment>
    <comment ref="G11" authorId="0" shapeId="0" xr:uid="{00000000-0006-0000-0200-000005000000}">
      <text>
        <r>
          <rPr>
            <b/>
            <sz val="9"/>
            <color indexed="81"/>
            <rFont val="Tahoma"/>
            <family val="2"/>
          </rPr>
          <t>FRECUENCIA DE MEDIDA:</t>
        </r>
        <r>
          <rPr>
            <sz val="9"/>
            <color indexed="81"/>
            <rFont val="Tahoma"/>
            <family val="2"/>
          </rPr>
          <t xml:space="preserve">
Indicar cada cuanto tiempo hay que tomar la medición</t>
        </r>
      </text>
    </comment>
    <comment ref="H11" authorId="0" shapeId="0" xr:uid="{00000000-0006-0000-0200-000006000000}">
      <text>
        <r>
          <rPr>
            <b/>
            <sz val="9"/>
            <color indexed="81"/>
            <rFont val="Tahoma"/>
            <family val="2"/>
          </rPr>
          <t>TENDENCIA:</t>
        </r>
        <r>
          <rPr>
            <sz val="9"/>
            <color indexed="81"/>
            <rFont val="Tahoma"/>
            <family val="2"/>
          </rPr>
          <t xml:space="preserve">
Indicar si la medición acumulada del indicador debe ascender o descender</t>
        </r>
      </text>
    </comment>
    <comment ref="I11" authorId="0" shapeId="0" xr:uid="{00000000-0006-0000-0200-000007000000}">
      <text>
        <r>
          <rPr>
            <b/>
            <sz val="9"/>
            <color indexed="81"/>
            <rFont val="Tahoma"/>
            <family val="2"/>
          </rPr>
          <t>FÓRMULA DEL INDICADOR:</t>
        </r>
        <r>
          <rPr>
            <sz val="9"/>
            <color indexed="81"/>
            <rFont val="Tahoma"/>
            <family val="2"/>
          </rPr>
          <t xml:space="preserve">
Indicar si se realiza por medio de encuesta, descripción de la fórmula a utilizar o por otro medio de medida </t>
        </r>
      </text>
    </comment>
    <comment ref="B13" authorId="0" shapeId="0" xr:uid="{00000000-0006-0000-0200-000008000000}">
      <text>
        <r>
          <rPr>
            <b/>
            <sz val="9"/>
            <color indexed="81"/>
            <rFont val="Tahoma"/>
            <family val="2"/>
          </rPr>
          <t>RESPONSABLE DE LA MEDICIÓN:</t>
        </r>
        <r>
          <rPr>
            <sz val="9"/>
            <color indexed="81"/>
            <rFont val="Tahoma"/>
            <family val="2"/>
          </rPr>
          <t xml:space="preserve">
Definir la persona encargada de tomar los datos, calcular el indicador y reportar a los interesados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11" authorId="0" shapeId="0" xr:uid="{00000000-0006-0000-0300-000001000000}">
      <text>
        <r>
          <rPr>
            <b/>
            <sz val="9"/>
            <color indexed="81"/>
            <rFont val="Tahoma"/>
            <family val="2"/>
          </rPr>
          <t>ROL:</t>
        </r>
        <r>
          <rPr>
            <sz val="9"/>
            <color indexed="81"/>
            <rFont val="Tahoma"/>
            <family val="2"/>
          </rPr>
          <t xml:space="preserve">
Indicar el rol de la persona dentro del proyecto (NO es el cargo dentro de la organización)</t>
        </r>
      </text>
    </comment>
    <comment ref="D11" authorId="0" shapeId="0" xr:uid="{00000000-0006-0000-0300-000002000000}">
      <text>
        <r>
          <rPr>
            <b/>
            <sz val="9"/>
            <color indexed="81"/>
            <rFont val="Tahoma"/>
            <family val="2"/>
          </rPr>
          <t>RESPONSABILIDADES:</t>
        </r>
        <r>
          <rPr>
            <sz val="9"/>
            <color indexed="81"/>
            <rFont val="Tahoma"/>
            <family val="2"/>
          </rPr>
          <t xml:space="preserve">
Incluir las responsabilidades de la persona dentro del proyecto</t>
        </r>
      </text>
    </comment>
    <comment ref="E11" authorId="0" shapeId="0" xr:uid="{00000000-0006-0000-0300-000003000000}">
      <text>
        <r>
          <rPr>
            <b/>
            <sz val="9"/>
            <color indexed="81"/>
            <rFont val="Tahoma"/>
            <family val="2"/>
          </rPr>
          <t xml:space="preserve">INT. - EXT.
</t>
        </r>
        <r>
          <rPr>
            <sz val="9"/>
            <color indexed="81"/>
            <rFont val="Tahoma"/>
            <family val="2"/>
          </rPr>
          <t>Indicar si la persona pertenece a la Superintendencia o es externa</t>
        </r>
      </text>
    </comment>
    <comment ref="F11" authorId="0" shapeId="0" xr:uid="{00000000-0006-0000-0300-000004000000}">
      <text>
        <r>
          <rPr>
            <b/>
            <sz val="9"/>
            <color indexed="81"/>
            <rFont val="Tahoma"/>
            <family val="2"/>
          </rPr>
          <t>CAPACIDADES:</t>
        </r>
        <r>
          <rPr>
            <sz val="9"/>
            <color indexed="81"/>
            <rFont val="Tahoma"/>
            <family val="2"/>
          </rPr>
          <t xml:space="preserve">
Enumerar las capacidades necesarias para desarrollar las responsabilidades asignadas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11" authorId="0" shapeId="0" xr:uid="{00000000-0006-0000-0400-000001000000}">
      <text>
        <r>
          <rPr>
            <b/>
            <sz val="9"/>
            <color indexed="81"/>
            <rFont val="Tahoma"/>
            <family val="2"/>
          </rPr>
          <t>EQUIPO DE PROYECTO DE LA SUPERINTENDENCIA</t>
        </r>
        <r>
          <rPr>
            <sz val="9"/>
            <color indexed="81"/>
            <rFont val="Tahoma"/>
            <family val="2"/>
          </rPr>
          <t xml:space="preserve">
Enumerar las personas de la Superintendencia que participarán en el desarrollo del proyecto</t>
        </r>
      </text>
    </comment>
    <comment ref="E11" authorId="0" shapeId="0" xr:uid="{00000000-0006-0000-0400-000002000000}">
      <text>
        <r>
          <rPr>
            <b/>
            <sz val="9"/>
            <color indexed="81"/>
            <rFont val="Tahoma"/>
            <family val="2"/>
          </rPr>
          <t xml:space="preserve">EQUIPO DE PROYECTO DEL PROVEEDOR:
</t>
        </r>
        <r>
          <rPr>
            <sz val="9"/>
            <color indexed="81"/>
            <rFont val="Tahoma"/>
            <family val="2"/>
          </rPr>
          <t>Enumerar las personas del proveedor que participarán en el desarrollo del proyecto</t>
        </r>
      </text>
    </comment>
    <comment ref="C13" authorId="0" shapeId="0" xr:uid="{00000000-0006-0000-0400-000003000000}">
      <text>
        <r>
          <rPr>
            <b/>
            <sz val="9"/>
            <color indexed="81"/>
            <rFont val="Tahoma"/>
            <family val="2"/>
          </rPr>
          <t xml:space="preserve">ROL:
</t>
        </r>
        <r>
          <rPr>
            <sz val="9"/>
            <color indexed="81"/>
            <rFont val="Tahoma"/>
            <family val="2"/>
          </rPr>
          <t>Indicar el rol de la persona dentro del proyecto (NO es el cargo dentro de la organización)</t>
        </r>
      </text>
    </comment>
    <comment ref="F13" authorId="0" shapeId="0" xr:uid="{00000000-0006-0000-0400-000004000000}">
      <text>
        <r>
          <rPr>
            <b/>
            <sz val="9"/>
            <color indexed="81"/>
            <rFont val="Tahoma"/>
            <family val="2"/>
          </rPr>
          <t>ROL:</t>
        </r>
        <r>
          <rPr>
            <sz val="9"/>
            <color indexed="81"/>
            <rFont val="Tahoma"/>
            <family val="2"/>
          </rPr>
          <t xml:space="preserve">
Indicar el rol de la persona dentro del proyecto (NO es el cargo dentro de la organización)</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9" authorId="0" shapeId="0" xr:uid="{00000000-0006-0000-0600-000001000000}">
      <text>
        <r>
          <rPr>
            <b/>
            <sz val="9"/>
            <color indexed="81"/>
            <rFont val="Tahoma"/>
            <family val="2"/>
          </rPr>
          <t>INTERESADOS:</t>
        </r>
        <r>
          <rPr>
            <sz val="9"/>
            <color indexed="81"/>
            <rFont val="Tahoma"/>
            <family val="2"/>
          </rPr>
          <t xml:space="preserve">
Personas, grupos u organizaciones involucrados en el proyecto</t>
        </r>
      </text>
    </comment>
    <comment ref="D11" authorId="0" shapeId="0" xr:uid="{00000000-0006-0000-0600-000002000000}">
      <text>
        <r>
          <rPr>
            <b/>
            <sz val="9"/>
            <color indexed="81"/>
            <rFont val="Tahoma"/>
            <family val="2"/>
          </rPr>
          <t>CARGO:</t>
        </r>
        <r>
          <rPr>
            <sz val="9"/>
            <color indexed="81"/>
            <rFont val="Tahoma"/>
            <family val="2"/>
          </rPr>
          <t xml:space="preserve">
Cargo  de la persona dentro de la organización</t>
        </r>
      </text>
    </comment>
    <comment ref="G11" authorId="0" shapeId="0" xr:uid="{00000000-0006-0000-0600-000003000000}">
      <text>
        <r>
          <rPr>
            <b/>
            <sz val="9"/>
            <color indexed="81"/>
            <rFont val="Tahoma"/>
            <family val="2"/>
          </rPr>
          <t>INTERNO-EXTERNO:</t>
        </r>
        <r>
          <rPr>
            <sz val="9"/>
            <color indexed="81"/>
            <rFont val="Tahoma"/>
            <family val="2"/>
          </rPr>
          <t xml:space="preserve">
Indicar si la persona pertenece a la Superintendencia o es externa</t>
        </r>
      </text>
    </comment>
    <comment ref="H11" authorId="0" shapeId="0" xr:uid="{00000000-0006-0000-0600-000004000000}">
      <text>
        <r>
          <rPr>
            <b/>
            <sz val="9"/>
            <color indexed="81"/>
            <rFont val="Tahoma"/>
            <family val="2"/>
          </rPr>
          <t>RONIN:</t>
        </r>
        <r>
          <rPr>
            <sz val="9"/>
            <color indexed="81"/>
            <rFont val="Tahoma"/>
            <family val="2"/>
          </rPr>
          <t xml:space="preserve">
Definir si la persona, respeto al proyecto está:
- a favor
- en contra
- neutral</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C12" authorId="0" shapeId="0" xr:uid="{00000000-0006-0000-0700-000001000000}">
      <text>
        <r>
          <rPr>
            <b/>
            <sz val="9"/>
            <color indexed="81"/>
            <rFont val="Tahoma"/>
            <family val="2"/>
          </rPr>
          <t>TIPO DE COMUNICACIÓN:</t>
        </r>
        <r>
          <rPr>
            <sz val="9"/>
            <color indexed="81"/>
            <rFont val="Tahoma"/>
            <family val="2"/>
          </rPr>
          <t xml:space="preserve">
Indicar si la comunicación se realizará mediante:
- Mail
- Oficio
- Memorando
- Reunión
- Telefónica
- Electrónica (mediante la web)
- Electrónica
- Acto administrativo</t>
        </r>
      </text>
    </comment>
    <comment ref="D12" authorId="0" shapeId="0" xr:uid="{00000000-0006-0000-0700-000002000000}">
      <text>
        <r>
          <rPr>
            <b/>
            <sz val="9"/>
            <color indexed="81"/>
            <rFont val="Tahoma"/>
            <family val="2"/>
          </rPr>
          <t>OBJETIVO:</t>
        </r>
        <r>
          <rPr>
            <sz val="9"/>
            <color indexed="81"/>
            <rFont val="Tahoma"/>
            <family val="2"/>
          </rPr>
          <t xml:space="preserve">
Indicar qué se pretende lograr con la comunicación</t>
        </r>
      </text>
    </comment>
    <comment ref="E12" authorId="0" shapeId="0" xr:uid="{00000000-0006-0000-0700-000003000000}">
      <text>
        <r>
          <rPr>
            <b/>
            <sz val="9"/>
            <color indexed="81"/>
            <rFont val="Tahoma"/>
            <family val="2"/>
          </rPr>
          <t>FRECUENCIA:</t>
        </r>
        <r>
          <rPr>
            <sz val="9"/>
            <color indexed="81"/>
            <rFont val="Tahoma"/>
            <family val="2"/>
          </rPr>
          <t xml:space="preserve">
Indicar cada cuanto se produce la comunicación</t>
        </r>
      </text>
    </comment>
    <comment ref="F12" authorId="0" shapeId="0" xr:uid="{00000000-0006-0000-0700-000004000000}">
      <text>
        <r>
          <rPr>
            <b/>
            <sz val="9"/>
            <color indexed="81"/>
            <rFont val="Tahoma"/>
            <family val="2"/>
          </rPr>
          <t>RESPONSABLE:</t>
        </r>
        <r>
          <rPr>
            <sz val="9"/>
            <color indexed="81"/>
            <rFont val="Tahoma"/>
            <family val="2"/>
          </rPr>
          <t xml:space="preserve">
Indicar quien debe realizar la comunicación</t>
        </r>
      </text>
    </comment>
    <comment ref="G12" authorId="0" shapeId="0" xr:uid="{00000000-0006-0000-0700-000005000000}">
      <text>
        <r>
          <rPr>
            <b/>
            <sz val="9"/>
            <color indexed="81"/>
            <rFont val="Tahoma"/>
            <family val="2"/>
          </rPr>
          <t>ENTREGABLE:</t>
        </r>
        <r>
          <rPr>
            <sz val="9"/>
            <color indexed="81"/>
            <rFont val="Tahoma"/>
            <family val="2"/>
          </rPr>
          <t xml:space="preserve">
Indicar cual es soporte de la comunicación</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11" authorId="0" shapeId="0" xr:uid="{00000000-0006-0000-0800-000001000000}">
      <text>
        <r>
          <rPr>
            <b/>
            <sz val="9"/>
            <color indexed="81"/>
            <rFont val="Tahoma"/>
            <family val="2"/>
          </rPr>
          <t>DESCRIPCIÓN DEL REQUERIMIENTO:</t>
        </r>
        <r>
          <rPr>
            <sz val="9"/>
            <color indexed="81"/>
            <rFont val="Tahoma"/>
            <family val="2"/>
          </rPr>
          <t xml:space="preserve">
Incluir una descripción del requerimiento del solicitante</t>
        </r>
      </text>
    </comment>
    <comment ref="D11" authorId="0" shapeId="0" xr:uid="{00000000-0006-0000-0800-000002000000}">
      <text>
        <r>
          <rPr>
            <b/>
            <sz val="9"/>
            <color indexed="81"/>
            <rFont val="Tahoma"/>
            <family val="2"/>
          </rPr>
          <t>CÓDIGO REQUERIMIENTO:</t>
        </r>
        <r>
          <rPr>
            <sz val="9"/>
            <color indexed="81"/>
            <rFont val="Tahoma"/>
            <family val="2"/>
          </rPr>
          <t xml:space="preserve">
Incluir un código para facilitar el seguimiento del requerimiento</t>
        </r>
      </text>
    </comment>
    <comment ref="F11" authorId="0" shapeId="0" xr:uid="{00000000-0006-0000-0800-000003000000}">
      <text>
        <r>
          <rPr>
            <b/>
            <sz val="9"/>
            <color indexed="81"/>
            <rFont val="Tahoma"/>
            <family val="2"/>
          </rPr>
          <t>ALCANCE DEL PROYECTO / ENTREGABLE AFECTADO:</t>
        </r>
        <r>
          <rPr>
            <sz val="9"/>
            <color indexed="81"/>
            <rFont val="Tahoma"/>
            <family val="2"/>
          </rPr>
          <t xml:space="preserve">
Indicar si es un requerimiento que afecte a la totalidad del proyecto o a un entregable y especificar a cual</t>
        </r>
      </text>
    </comment>
    <comment ref="G11" authorId="0" shapeId="0" xr:uid="{00000000-0006-0000-0800-000004000000}">
      <text>
        <r>
          <rPr>
            <b/>
            <sz val="9"/>
            <color indexed="81"/>
            <rFont val="Tahoma"/>
            <family val="2"/>
          </rPr>
          <t>FECHA DE CUMPLIMIENTO:</t>
        </r>
        <r>
          <rPr>
            <sz val="9"/>
            <color indexed="81"/>
            <rFont val="Tahoma"/>
            <family val="2"/>
          </rPr>
          <t xml:space="preserve">
Indiar cuando se espera que el requerimiento se realice</t>
        </r>
      </text>
    </comment>
    <comment ref="H11" authorId="0" shapeId="0" xr:uid="{00000000-0006-0000-0800-000005000000}">
      <text>
        <r>
          <rPr>
            <b/>
            <sz val="9"/>
            <color indexed="81"/>
            <rFont val="Tahoma"/>
            <family val="2"/>
          </rPr>
          <t>CRITERIO DE ACEPTACIÓN:</t>
        </r>
        <r>
          <rPr>
            <sz val="9"/>
            <color indexed="81"/>
            <rFont val="Tahoma"/>
            <family val="2"/>
          </rPr>
          <t xml:space="preserve">
Indicar cual es el criterio especificado por el solicitante para dar por válido el requerimiento</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10" authorId="0" shapeId="0" xr:uid="{00000000-0006-0000-0900-000001000000}">
      <text>
        <r>
          <rPr>
            <b/>
            <sz val="9"/>
            <color indexed="81"/>
            <rFont val="Tahoma"/>
            <family val="2"/>
          </rPr>
          <t>DESCRIPCIÓN DEL ALCANCE:</t>
        </r>
        <r>
          <rPr>
            <sz val="9"/>
            <color indexed="81"/>
            <rFont val="Tahoma"/>
            <family val="2"/>
          </rPr>
          <t xml:space="preserve">
Incluir la descripción del alcance del proyecto, tanto del producto como la forma de realizarlo</t>
        </r>
      </text>
    </comment>
    <comment ref="B12" authorId="0" shapeId="0" xr:uid="{00000000-0006-0000-0900-000002000000}">
      <text>
        <r>
          <rPr>
            <b/>
            <sz val="9"/>
            <color indexed="81"/>
            <rFont val="Tahoma"/>
            <family val="2"/>
          </rPr>
          <t>EXCLUSIONES DEL PROYECTO:</t>
        </r>
        <r>
          <rPr>
            <sz val="9"/>
            <color indexed="81"/>
            <rFont val="Tahoma"/>
            <family val="2"/>
          </rPr>
          <t xml:space="preserve">
Identificar lo que no incluye el proyecto</t>
        </r>
      </text>
    </comment>
    <comment ref="B14" authorId="0" shapeId="0" xr:uid="{00000000-0006-0000-0900-000003000000}">
      <text>
        <r>
          <rPr>
            <b/>
            <sz val="9"/>
            <color indexed="81"/>
            <rFont val="Tahoma"/>
            <family val="2"/>
          </rPr>
          <t>RESTRICCIONES DEL PROYECTO:</t>
        </r>
        <r>
          <rPr>
            <sz val="9"/>
            <color indexed="81"/>
            <rFont val="Tahoma"/>
            <family val="2"/>
          </rPr>
          <t xml:space="preserve">
Enumerar las limitantes asociadas con el alcance del proyecto que restringen las opciones del proyecto</t>
        </r>
      </text>
    </comment>
    <comment ref="B16" authorId="0" shapeId="0" xr:uid="{00000000-0006-0000-0900-000004000000}">
      <text>
        <r>
          <rPr>
            <b/>
            <sz val="9"/>
            <color indexed="81"/>
            <rFont val="Tahoma"/>
            <family val="2"/>
          </rPr>
          <t>SUPUESTOS DEL PROYECTO:</t>
        </r>
        <r>
          <rPr>
            <sz val="9"/>
            <color indexed="81"/>
            <rFont val="Tahoma"/>
            <family val="2"/>
          </rPr>
          <t xml:space="preserve">
Enumeran las suposiciones asociadas con el alcance del proyecto y el impacto potencial de las mismas</t>
        </r>
      </text>
    </comment>
    <comment ref="B18" authorId="0" shapeId="0" xr:uid="{00000000-0006-0000-0900-000005000000}">
      <text>
        <r>
          <rPr>
            <b/>
            <sz val="9"/>
            <color indexed="81"/>
            <rFont val="Tahoma"/>
            <family val="2"/>
          </rPr>
          <t>ENTREGABLES DEL PROYECTO:</t>
        </r>
        <r>
          <rPr>
            <sz val="9"/>
            <color indexed="81"/>
            <rFont val="Tahoma"/>
            <family val="2"/>
          </rPr>
          <t xml:space="preserve">
Incluyen tanto el producto final (producto o servicios) como los productos de soporte (informes y documentación)</t>
        </r>
      </text>
    </comment>
    <comment ref="B20" authorId="0" shapeId="0" xr:uid="{00000000-0006-0000-0900-000006000000}">
      <text>
        <r>
          <rPr>
            <b/>
            <sz val="9"/>
            <color indexed="81"/>
            <rFont val="Tahoma"/>
            <family val="2"/>
          </rPr>
          <t>CRITERIOS DE ACEPTACIÓN DEL PRODUCTO:</t>
        </r>
        <r>
          <rPr>
            <sz val="9"/>
            <color indexed="81"/>
            <rFont val="Tahoma"/>
            <family val="2"/>
          </rPr>
          <t xml:space="preserve">
Definición de las características para el recibo a satisfacción de los productos, servicios o resultados del proyecto</t>
        </r>
      </text>
    </comment>
  </commentList>
</comments>
</file>

<file path=xl/sharedStrings.xml><?xml version="1.0" encoding="utf-8"?>
<sst xmlns="http://schemas.openxmlformats.org/spreadsheetml/2006/main" count="525" uniqueCount="262">
  <si>
    <t xml:space="preserve">NOMBRE DEL PROYECTO </t>
  </si>
  <si>
    <t>TIPO</t>
  </si>
  <si>
    <t>UNIDAD DE MEDIDA</t>
  </si>
  <si>
    <t>META</t>
  </si>
  <si>
    <t>TENDENCIA</t>
  </si>
  <si>
    <t>RESPONSABLE DE LA MEDICION</t>
  </si>
  <si>
    <t>NOMBRE</t>
  </si>
  <si>
    <t>CARGO</t>
  </si>
  <si>
    <t>POSICION FRENTE AL PROYECTO</t>
  </si>
  <si>
    <t>REQUERIMIENTOS DEL PROYECTO</t>
  </si>
  <si>
    <t>NOMBRE DEL SOLICITANTE</t>
  </si>
  <si>
    <t>CORREO ELECTRONICO</t>
  </si>
  <si>
    <t>ALCANCE DEL PROYECTO / ENTREGABLE AFECTADO</t>
  </si>
  <si>
    <t>FECHA DE CUMPLIMIENTO</t>
  </si>
  <si>
    <t>RESPONSABILIDADES</t>
  </si>
  <si>
    <t>CAPACIDADES</t>
  </si>
  <si>
    <t>PLAN DE COMUNICACIÓN</t>
  </si>
  <si>
    <t>TIPO DE COMUNICACIÓN</t>
  </si>
  <si>
    <t>OBJETIVO</t>
  </si>
  <si>
    <t>FRECUENCIA</t>
  </si>
  <si>
    <t>RESPONSABLE</t>
  </si>
  <si>
    <t>ENTREGABLE</t>
  </si>
  <si>
    <t>GESTION DE RIESGOS DEL PROYECTO</t>
  </si>
  <si>
    <t>CRONOGRAMA DE ACTIVIDADES</t>
  </si>
  <si>
    <t>* El cronograma se realizara en MS Project y sera remitido junto con el presente formato a la Oficina Asesora de Planeacion.</t>
  </si>
  <si>
    <t>OBJETIVO ESTRATÉGICO</t>
  </si>
  <si>
    <t>ESTRATEGIA</t>
  </si>
  <si>
    <t>DESCRIPCIÓN</t>
  </si>
  <si>
    <t>CÓDIGO REQUERIMIENTO</t>
  </si>
  <si>
    <t>DESCRIPCIÓN DEL ALCANCE</t>
  </si>
  <si>
    <t>EXCLUSIONES DEL PROYECTO</t>
  </si>
  <si>
    <t>RESTRICCIONES DEL PROYECTO</t>
  </si>
  <si>
    <t>SUPUESTOS DEL PROYECTO</t>
  </si>
  <si>
    <t>ENTREGABLES DEL PROYECTO</t>
  </si>
  <si>
    <t>CRITERIOS DE ACEPTACIÓN DEL PRODUCTO</t>
  </si>
  <si>
    <t>JUSTIFICACIÓN - OBJETIVO</t>
  </si>
  <si>
    <t>INDICADORES</t>
  </si>
  <si>
    <t>INTERESADOS</t>
  </si>
  <si>
    <t>REQUERIMIENTOS</t>
  </si>
  <si>
    <t>ALCANCE</t>
  </si>
  <si>
    <t>PLAN DE COMUNICACIONES</t>
  </si>
  <si>
    <t>RIESGOS - CRONOGRAMA</t>
  </si>
  <si>
    <t>INT.-EXT.</t>
  </si>
  <si>
    <t xml:space="preserve">RECURSOS HUMANOS  </t>
  </si>
  <si>
    <t>APROPIACION INICIAL</t>
  </si>
  <si>
    <t>VALOR COMPROMETIDO</t>
  </si>
  <si>
    <t>VALOR OBLIGADO</t>
  </si>
  <si>
    <t>NUMERO DE CDP</t>
  </si>
  <si>
    <t>NÚMERO DE OBLIGACIÓN</t>
  </si>
  <si>
    <t>RECURSOS HUMANOS</t>
  </si>
  <si>
    <t>RECURSOS FINANCIEROS</t>
  </si>
  <si>
    <t>EDT-ACTIVIDADES</t>
  </si>
  <si>
    <t>Eficacia</t>
  </si>
  <si>
    <t>Ascendente</t>
  </si>
  <si>
    <t>Efectividad</t>
  </si>
  <si>
    <t>Eficiencia</t>
  </si>
  <si>
    <t>Descendente</t>
  </si>
  <si>
    <t>Tipos de indicadores</t>
  </si>
  <si>
    <t>Tendencia de indicador</t>
  </si>
  <si>
    <t>Roles</t>
  </si>
  <si>
    <t>Patrocinador</t>
  </si>
  <si>
    <t>Gerente</t>
  </si>
  <si>
    <t>Lider funcional</t>
  </si>
  <si>
    <t xml:space="preserve">Responsable por el desarrollo exitoso del proyecto
Toma decisiones claves en el proyecto
Realizar gestión y ayuda en la solución imprevistos con las partes interesadas y el equipo del proyecto
</t>
  </si>
  <si>
    <t xml:space="preserve">Definir los Objetivos del Proyecto
Define Plan de Trabajo
Realiza seguimiento al plan de trabajo
Coordina equipo de proyecto
Realizar gestión sobre los recursos del proyecto 
Punto de contacto con el implementador externo y fabrica de Software
Gestiona los riesgos del proyecto
Elabora los estudios previos Cuando Aplique
Liderar la gestión del cambio del proyecto
</t>
  </si>
  <si>
    <t xml:space="preserve">Especifica las necesidades técnicas de la solución
Participa en el diseño de la solución
Participa en las pruebas de la solución
Verifica que la dependencia usuaria aprueba la solución
</t>
  </si>
  <si>
    <t>interno - externo</t>
  </si>
  <si>
    <t>Posicion en el proyecto</t>
  </si>
  <si>
    <t>A favor</t>
  </si>
  <si>
    <t>Neutral</t>
  </si>
  <si>
    <t>En contra</t>
  </si>
  <si>
    <t>TELEFONO</t>
  </si>
  <si>
    <t>COMUNICACIONES INTERNAS</t>
  </si>
  <si>
    <t>mail</t>
  </si>
  <si>
    <t>EQUIPO DE PROYECTO DE LA SUPERINTENDENCIA</t>
  </si>
  <si>
    <t>ROL</t>
  </si>
  <si>
    <t>EQUIPO DE PROYECTO DEL PROVEEDOR</t>
  </si>
  <si>
    <t>Gestión de las comunicaciones entre los equipos de trabajo</t>
  </si>
  <si>
    <t>Acto administrativo</t>
  </si>
  <si>
    <t>ACTIVIDADES</t>
  </si>
  <si>
    <t xml:space="preserve">ENTREGABLES </t>
  </si>
  <si>
    <t>METAS</t>
  </si>
  <si>
    <t>PESO DE LA ACTIVIDAD</t>
  </si>
  <si>
    <t>RESPONSABLES</t>
  </si>
  <si>
    <t>EVIDENCIA Ó AVANCES  DE LOS ENTREGABLES</t>
  </si>
  <si>
    <t>FECHA CIERRE</t>
  </si>
  <si>
    <t>PORCENTAJE DE CUMPLIMIENTO</t>
  </si>
  <si>
    <t>NO APLICA</t>
  </si>
  <si>
    <t>NO APLICA - PRESUPUESTO DE INVERSIÓN</t>
  </si>
  <si>
    <t>NOMBRE DE INTERESADO</t>
  </si>
  <si>
    <t>DESCRIPCIÓN DEL REQUERIMIENTO</t>
  </si>
  <si>
    <t>telefono</t>
  </si>
  <si>
    <t>FECHA PROGRAMADA DE INICIO</t>
  </si>
  <si>
    <t>FECHA PROGRAMADA DE FINALIZACIÓN</t>
  </si>
  <si>
    <t>DURACIÓN DE LA ACTIVIDAD (Semanas)</t>
  </si>
  <si>
    <t>PRESUPUESTO DE INVERSIÓN</t>
  </si>
  <si>
    <t>Interno</t>
  </si>
  <si>
    <t>Externo</t>
  </si>
  <si>
    <t>INTERNO - EXTERNO</t>
  </si>
  <si>
    <t>Tipo de comunicación</t>
  </si>
  <si>
    <t>Mail</t>
  </si>
  <si>
    <t>Oficio</t>
  </si>
  <si>
    <t>Memorando</t>
  </si>
  <si>
    <t>Reunión</t>
  </si>
  <si>
    <t>Telefónica</t>
  </si>
  <si>
    <t>Electrónica</t>
  </si>
  <si>
    <t>OBJETIVOS DEL PROYECTO (Generales y específicos)</t>
  </si>
  <si>
    <t>Tipo de objetivo</t>
  </si>
  <si>
    <t>GENERAL</t>
  </si>
  <si>
    <t>ESPECIFICO</t>
  </si>
  <si>
    <t>FRECUENCIA DE MEDIDA</t>
  </si>
  <si>
    <t>FÓRMULA DEL INDICADOR</t>
  </si>
  <si>
    <t>INDICADOR</t>
  </si>
  <si>
    <t>Diario</t>
  </si>
  <si>
    <t>Semanal</t>
  </si>
  <si>
    <t>Quincenal</t>
  </si>
  <si>
    <t>Mensual</t>
  </si>
  <si>
    <t>Bimensual</t>
  </si>
  <si>
    <t>Trimestral</t>
  </si>
  <si>
    <t>Semestral</t>
  </si>
  <si>
    <t>Anual</t>
  </si>
  <si>
    <t>FRECUENCIA DE COMUNICACIÓN</t>
  </si>
  <si>
    <t>Según requerimiento</t>
  </si>
  <si>
    <t>CRITERIO DE ACEPTACIÓN</t>
  </si>
  <si>
    <t>SUPERINTENDENCIA DE SOCIEDADES</t>
  </si>
  <si>
    <t>Codigo: GC-F-015</t>
  </si>
  <si>
    <t>SISTEMA DE GESTION INTEGRADO</t>
  </si>
  <si>
    <t>PROCESO: GESTION INTEGRAL</t>
  </si>
  <si>
    <t>Version 001</t>
  </si>
  <si>
    <t>FORMATO: PLANEACION DE PROYECTOS</t>
  </si>
  <si>
    <t>Pagina 1 de 1</t>
  </si>
  <si>
    <t>Fecha: 17 de septiembre de 2014</t>
  </si>
  <si>
    <t>DESCRIPCION</t>
  </si>
  <si>
    <t>EVALUACION</t>
  </si>
  <si>
    <t>ACTIVIDADES DE MITIGACION</t>
  </si>
  <si>
    <t>RESPONSABLE DE GESTIONAR EL RIESGO</t>
  </si>
  <si>
    <t>Bajo</t>
  </si>
  <si>
    <t>Medio</t>
  </si>
  <si>
    <t>Alto</t>
  </si>
  <si>
    <t>Extremo</t>
  </si>
  <si>
    <t>Gerente del Proyecto</t>
  </si>
  <si>
    <t>Especifica las necesidades técnicas de la solución
Participa en el diseño de la solución
Participa en las pruebas de la solución
Verifica que la dependencia usuaria aprueba la solución</t>
  </si>
  <si>
    <t>Las comunicaciones entre el equipo de trabajo se desarrollarán de la siguiente manera:
* Radicación oficial, según las directrices de Gestión Documental para la entrega de memorandos, facturas e informes de desarrollo del proyecto.
* Correo electrónico para intercambio de información del proyecto y su avance, entre el personal de la Superintendencia y el proveedor.
* Reuniones virtuales (a través de herramienta de videoconferencia) y presenciales
* Llamada a teléfono fijo (entidad) y móvil (proveedor).
* Actas de seguimiento de proyecto</t>
  </si>
  <si>
    <t>,</t>
  </si>
  <si>
    <t>A ENERO</t>
  </si>
  <si>
    <t>A FEBRERO</t>
  </si>
  <si>
    <t>MARZO</t>
  </si>
  <si>
    <t>ABRIL</t>
  </si>
  <si>
    <t>MAYO</t>
  </si>
  <si>
    <t>JUNIO</t>
  </si>
  <si>
    <t>JULIO</t>
  </si>
  <si>
    <t>AGOSTO</t>
  </si>
  <si>
    <t>SEPTIEMBRE</t>
  </si>
  <si>
    <t>OCTUBRE</t>
  </si>
  <si>
    <t>NOVIEMBRE</t>
  </si>
  <si>
    <t>DICIEMBRE</t>
  </si>
  <si>
    <t>% programado</t>
  </si>
  <si>
    <t>% ejecutado</t>
  </si>
  <si>
    <t>%</t>
  </si>
  <si>
    <t>Cumplimiento del cronograma de actividades (Ver hoja "EDT - Actividades")</t>
  </si>
  <si>
    <t>El Patrocinador asignará un Gerente de proyecto, quien liderará el proyecto.</t>
  </si>
  <si>
    <t>El Gerente de Proyecto liderará la ejecución y seguimiento del proyecto. Tomará decisiones respecto al proyecto. Debe tener una comunicación asertiva, manejo eficiente del tiempo.</t>
  </si>
  <si>
    <t>Coordinará y ejecutar las actividades programadas en los plazos definidos.</t>
  </si>
  <si>
    <t>Coordinará y ejecuta las actividades programadas en los plazos definidos.</t>
  </si>
  <si>
    <t>No Aplica</t>
  </si>
  <si>
    <t>Los criterios de aceptación de los productos esta dado en términos de cumplimiento de los plazos previstos en el EDT y del cumplimiento de los atributos de calidad definidos por el Gerente del Proyecto durante su ejecución.</t>
  </si>
  <si>
    <t>Promoción de Empresas en Reactivación Económica 2025</t>
  </si>
  <si>
    <t>Promover la adopción de prácticas empresariales, responsables y sostenibles que contribuyan al desarrollo social, ambiental y económico en las empresas y los diferentes grupos de interés</t>
  </si>
  <si>
    <t>Responsabilidad social</t>
  </si>
  <si>
    <t>Crear espacios a nivel nacional y regional para la promoción de empresas que están en procesos de reactivación económica, particularmente en procesos de insolvencia, que permita conectarlas con representantes de empresas e inversionistas y otras organizaciones que permita apoyar las estrategias del Gobierno Nacional, y apoyo al tejido empresarial colombiano.</t>
  </si>
  <si>
    <t>Realizar 5 espacios de promoción  empresarial a nivel regional y Nacional para fortalecer la reactivación económica y la reindustrialización en la transición económica productiva a la economía popular y comunitaria.</t>
  </si>
  <si>
    <t>Billy Escobar Pérez – Superintendente de Sociedades</t>
  </si>
  <si>
    <t>Rodrigo Riaño - Asesor del Despacho</t>
  </si>
  <si>
    <t>Mayra Alejandra Jiménez - Asesora del Despacho</t>
  </si>
  <si>
    <t>Stefania Sierra
Lider Técnica</t>
  </si>
  <si>
    <t>Líder Técnico</t>
  </si>
  <si>
    <t xml:space="preserve">Billy Escobar </t>
  </si>
  <si>
    <t>Superintendente  de Sociedades</t>
  </si>
  <si>
    <t>bescobar@supersociedades.gov.co</t>
  </si>
  <si>
    <t xml:space="preserve">Santigo Londoño </t>
  </si>
  <si>
    <t>Delegatura de Insolvencia</t>
  </si>
  <si>
    <t>slondono@supersociedades.gov.co</t>
  </si>
  <si>
    <t xml:space="preserve">Intendencias Regionales </t>
  </si>
  <si>
    <t xml:space="preserve">Mayra Jimenez </t>
  </si>
  <si>
    <t>Asesor Despacho</t>
  </si>
  <si>
    <t>mjimenez@supersociedades,gov.co</t>
  </si>
  <si>
    <t>Lucy Margarita Osorio Mastrodoménico</t>
  </si>
  <si>
    <t>Jefe Oficina Asesora de Planeación</t>
  </si>
  <si>
    <t>GBlanco@supersociedades.gov.co</t>
  </si>
  <si>
    <t>Diana Carolina Enciso</t>
  </si>
  <si>
    <t xml:space="preserve">Secretaria General  </t>
  </si>
  <si>
    <t>denciso@supersociedades.gov.co</t>
  </si>
  <si>
    <t xml:space="preserve">Jorge Eduardo Cabrera </t>
  </si>
  <si>
    <t>Delegado de Asuntos Económicos y Societarios</t>
  </si>
  <si>
    <t>jcabrera@superosciedades.gov.co</t>
  </si>
  <si>
    <t>Elsa María López</t>
  </si>
  <si>
    <t>Delegada de Supervisión Societaria</t>
  </si>
  <si>
    <t>mardila@supersociedades.gov.co</t>
  </si>
  <si>
    <t>Marcela Eugenia Doria</t>
  </si>
  <si>
    <t xml:space="preserve">Director Cámaras de Comercio </t>
  </si>
  <si>
    <t>MDoria@supersociedades.gov.co</t>
  </si>
  <si>
    <t xml:space="preserve">REUNIONES - ESCRITO </t>
  </si>
  <si>
    <t>Información relacionada con el avance del proyecto</t>
  </si>
  <si>
    <t>Rodrigo Riaño</t>
  </si>
  <si>
    <t>Presentación de las fichas pptx % avance</t>
  </si>
  <si>
    <t>Asesor del Despacho designado</t>
  </si>
  <si>
    <t xml:space="preserve">No aplica </t>
  </si>
  <si>
    <t xml:space="preserve">Demoras en la contratación de los productos y el personal para el desarrollo del proyecto. </t>
  </si>
  <si>
    <t xml:space="preserve">Planeación de los espacios de promoción empresarial y la consolidación de un listado de empresas que cuenten con indicadores financieros atractivos. </t>
  </si>
  <si>
    <t>Listas de participantes de los espacios de promoción empresarial, sesiones pedagógicas e informes de Gestión y Resultados.</t>
  </si>
  <si>
    <t xml:space="preserve">Identificar las regiones donde se necesita apoyar las estrategias de reactivación económica y reindustrialización empresarial. </t>
  </si>
  <si>
    <t>Presentación con las regiones definidas</t>
  </si>
  <si>
    <t>Billy Escobar, 
Rodrigo Riaño</t>
  </si>
  <si>
    <t xml:space="preserve">Realizar pedagogía sobre el fortalecimiento empresarial hacia empresas en insolvencia, mypimes y negocios de la economía popular por medio del microsito y los espacios de promoción empresarial. </t>
  </si>
  <si>
    <t>Material audiovisual de las capacitaciones</t>
  </si>
  <si>
    <t xml:space="preserve">Rodrigo Riaño,
Mayra Jimenez </t>
  </si>
  <si>
    <t>Link de inscripción - excel / mails de convocatoria</t>
  </si>
  <si>
    <t xml:space="preserve">Mayra Alejandra Jimenez </t>
  </si>
  <si>
    <t xml:space="preserve">Difundir en medios de comunicación la convocatoria y el uso de la plataforma para la promoción de empresas. </t>
  </si>
  <si>
    <t xml:space="preserve">Plan de medios </t>
  </si>
  <si>
    <t>Mayra Alejandra Jimenez</t>
  </si>
  <si>
    <t xml:space="preserve">Presentar a diferentes actores de las empresas que están en proceso de reactivación. </t>
  </si>
  <si>
    <t>Billy Escobar y Rodrigo Riaño</t>
  </si>
  <si>
    <t xml:space="preserve">Realizar muestra empresarial </t>
  </si>
  <si>
    <t xml:space="preserve">Registro fotográfico </t>
  </si>
  <si>
    <t xml:space="preserve">Rodrigo Riaño,
 Intendencias, 
Mayra Jimenez </t>
  </si>
  <si>
    <t xml:space="preserve">Billy Escobar, 
Rodrigo Riaño, 
Intendencias, y 
Mayra Jimenez </t>
  </si>
  <si>
    <t xml:space="preserve">Rodrigo Riaño, 
Intendencias y 
Mayra Jimenez </t>
  </si>
  <si>
    <t>V</t>
  </si>
  <si>
    <t xml:space="preserve">Cambios en la estructura organizacional de los participantes del proyecto. </t>
  </si>
  <si>
    <t xml:space="preserve">Hacer un empalme de personas entrantes y salientes. Hacer seguimiento a la ejecución del proyecto. </t>
  </si>
  <si>
    <t xml:space="preserve">No destinación de los recursos para la realización de las cuatro muestras empresariales. </t>
  </si>
  <si>
    <t>Seguimiento al presupuesto asignado.</t>
  </si>
  <si>
    <t xml:space="preserve">No participación de las empresas y los terceros interesados. </t>
  </si>
  <si>
    <t xml:space="preserve">Hacer seguimiento a las convocatorias y crear estrategias que generen valor para las empresas. </t>
  </si>
  <si>
    <t xml:space="preserve">Realizar Convocatoria a las sociedades participantes y terceros interesados. </t>
  </si>
  <si>
    <t>Realizar una encuesta de retroalimentación a los participantes, apoyos y asistentes, al finalizar cada evento.</t>
  </si>
  <si>
    <t>Realizar la presentación de mejoras de acuerdo a los resultados obtenidos en la retroalimentación de los asistentes.</t>
  </si>
  <si>
    <r>
      <rPr>
        <b/>
        <sz val="11"/>
        <color theme="3"/>
        <rFont val="Verdana"/>
        <family val="2"/>
      </rPr>
      <t>Marzo</t>
    </r>
    <r>
      <rPr>
        <sz val="11"/>
        <color theme="3"/>
        <rFont val="Verdana"/>
        <family val="2"/>
      </rPr>
      <t xml:space="preserve">:
</t>
    </r>
    <r>
      <rPr>
        <b/>
        <sz val="11"/>
        <color theme="3"/>
        <rFont val="Verdana"/>
        <family val="2"/>
      </rPr>
      <t>Abril</t>
    </r>
    <r>
      <rPr>
        <sz val="11"/>
        <color theme="3"/>
        <rFont val="Verdana"/>
        <family val="2"/>
      </rPr>
      <t xml:space="preserve">: 
</t>
    </r>
    <r>
      <rPr>
        <b/>
        <sz val="11"/>
        <color theme="3"/>
        <rFont val="Verdana"/>
        <family val="2"/>
      </rPr>
      <t>Mayo</t>
    </r>
    <r>
      <rPr>
        <sz val="11"/>
        <color theme="3"/>
        <rFont val="Verdana"/>
        <family val="2"/>
      </rPr>
      <t>:</t>
    </r>
  </si>
  <si>
    <r>
      <rPr>
        <b/>
        <sz val="11"/>
        <color theme="3"/>
        <rFont val="Verdana"/>
        <family val="2"/>
      </rPr>
      <t>Noviembre</t>
    </r>
    <r>
      <rPr>
        <sz val="11"/>
        <color theme="3"/>
        <rFont val="Verdana"/>
        <family val="2"/>
      </rPr>
      <t xml:space="preserve">:
</t>
    </r>
    <r>
      <rPr>
        <b/>
        <sz val="11"/>
        <color theme="3"/>
        <rFont val="Verdana"/>
        <family val="2"/>
      </rPr>
      <t>Diciembre</t>
    </r>
    <r>
      <rPr>
        <sz val="11"/>
        <color theme="3"/>
        <rFont val="Verdana"/>
        <family val="2"/>
      </rPr>
      <t xml:space="preserve"> 
</t>
    </r>
  </si>
  <si>
    <t>Gerente del Proyecto 
Rodrigo Riaño</t>
  </si>
  <si>
    <r>
      <t>Se ejecutaran</t>
    </r>
    <r>
      <rPr>
        <b/>
        <sz val="12"/>
        <rFont val="Calibri Light"/>
        <family val="2"/>
      </rPr>
      <t xml:space="preserve"> seis</t>
    </r>
    <r>
      <rPr>
        <sz val="12"/>
        <rFont val="Calibri Light"/>
        <family val="2"/>
      </rPr>
      <t xml:space="preserve"> espacios de promoción empresarial para la reactivación económica para aportar a la reindustrialización en la transición económica productiva a la economía popular y comunitaria y la promoción del aplicativo para conectar empresas con terceros interesados. </t>
    </r>
  </si>
  <si>
    <t>Lista de asistencia</t>
  </si>
  <si>
    <t xml:space="preserve">Informe de encuesta de retroalimentación a los participantes </t>
  </si>
  <si>
    <t xml:space="preserve">Plan de mejoras de acuerdo a los resultados obtenidos </t>
  </si>
  <si>
    <r>
      <rPr>
        <b/>
        <sz val="11"/>
        <color theme="3"/>
        <rFont val="Verdana"/>
        <family val="2"/>
      </rPr>
      <t>Enero</t>
    </r>
    <r>
      <rPr>
        <sz val="11"/>
        <color theme="3"/>
        <rFont val="Verdana"/>
        <family val="2"/>
      </rPr>
      <t xml:space="preserve">:Se definieron las regiones en donde se realizarán los espacios de promoción de empresas, se carga presentación con la información como evidencia de cumplimiento.
</t>
    </r>
  </si>
  <si>
    <r>
      <rPr>
        <b/>
        <sz val="11"/>
        <color theme="3"/>
        <rFont val="Verdana"/>
        <family val="2"/>
      </rPr>
      <t>Marzo</t>
    </r>
    <r>
      <rPr>
        <sz val="11"/>
        <color theme="3"/>
        <rFont val="Verdana"/>
        <family val="2"/>
      </rPr>
      <t xml:space="preserve">:
Se adjunta ppt general del evento con el material de los conferencistas que participaron.
</t>
    </r>
    <r>
      <rPr>
        <b/>
        <sz val="11"/>
        <color theme="3"/>
        <rFont val="Verdana"/>
        <family val="2"/>
      </rPr>
      <t>Abril</t>
    </r>
    <r>
      <rPr>
        <sz val="11"/>
        <color theme="3"/>
        <rFont val="Verdana"/>
        <family val="2"/>
      </rPr>
      <t xml:space="preserve">: 
</t>
    </r>
    <r>
      <rPr>
        <b/>
        <sz val="11"/>
        <color theme="3"/>
        <rFont val="Verdana"/>
        <family val="2"/>
      </rPr>
      <t>Mayo</t>
    </r>
    <r>
      <rPr>
        <sz val="11"/>
        <color theme="3"/>
        <rFont val="Verdana"/>
        <family val="2"/>
      </rPr>
      <t>:</t>
    </r>
  </si>
  <si>
    <r>
      <rPr>
        <b/>
        <sz val="11"/>
        <color theme="3"/>
        <rFont val="Verdana"/>
        <family val="2"/>
      </rPr>
      <t>Marzo</t>
    </r>
    <r>
      <rPr>
        <sz val="11"/>
        <color theme="3"/>
        <rFont val="Verdana"/>
        <family val="2"/>
      </rPr>
      <t xml:space="preserve">:se adjunta ppt con el registro fotográfico de la muestra realizada en el Espinal.
</t>
    </r>
    <r>
      <rPr>
        <b/>
        <sz val="11"/>
        <color theme="3"/>
        <rFont val="Verdana"/>
        <family val="2"/>
      </rPr>
      <t>Abril</t>
    </r>
    <r>
      <rPr>
        <sz val="11"/>
        <color theme="3"/>
        <rFont val="Verdana"/>
        <family val="2"/>
      </rPr>
      <t xml:space="preserve">: 
</t>
    </r>
    <r>
      <rPr>
        <b/>
        <sz val="11"/>
        <color theme="3"/>
        <rFont val="Verdana"/>
        <family val="2"/>
      </rPr>
      <t>Mayo</t>
    </r>
    <r>
      <rPr>
        <sz val="11"/>
        <color theme="3"/>
        <rFont val="Verdana"/>
        <family val="2"/>
      </rPr>
      <t>:</t>
    </r>
  </si>
  <si>
    <r>
      <rPr>
        <b/>
        <sz val="11"/>
        <color theme="3"/>
        <rFont val="Verdana"/>
        <family val="2"/>
      </rPr>
      <t>Marzo</t>
    </r>
    <r>
      <rPr>
        <sz val="11"/>
        <color theme="3"/>
        <rFont val="Verdana"/>
        <family val="2"/>
      </rPr>
      <t xml:space="preserve">:
Se adjunta plan de medios del Proyecto Estratégico.
</t>
    </r>
  </si>
  <si>
    <r>
      <rPr>
        <b/>
        <sz val="11"/>
        <color theme="3"/>
        <rFont val="Verdana"/>
        <family val="2"/>
      </rPr>
      <t>Marzo</t>
    </r>
    <r>
      <rPr>
        <sz val="11"/>
        <color theme="3"/>
        <rFont val="Verdana"/>
        <family val="2"/>
      </rPr>
      <t xml:space="preserve">:Se adjunta listado de empresas inscritas al evento de El Espinal.
</t>
    </r>
    <r>
      <rPr>
        <b/>
        <sz val="11"/>
        <color theme="3"/>
        <rFont val="Verdana"/>
        <family val="2"/>
      </rPr>
      <t>Abril</t>
    </r>
    <r>
      <rPr>
        <sz val="11"/>
        <color theme="3"/>
        <rFont val="Verdana"/>
        <family val="2"/>
      </rPr>
      <t xml:space="preserve">: 
</t>
    </r>
    <r>
      <rPr>
        <b/>
        <sz val="11"/>
        <color theme="3"/>
        <rFont val="Verdana"/>
        <family val="2"/>
      </rPr>
      <t>Mayo</t>
    </r>
    <r>
      <rPr>
        <sz val="11"/>
        <color theme="3"/>
        <rFont val="Verdana"/>
        <family val="2"/>
      </rPr>
      <t>:</t>
    </r>
  </si>
  <si>
    <r>
      <rPr>
        <b/>
        <sz val="11"/>
        <color theme="3"/>
        <rFont val="Verdana"/>
        <family val="2"/>
      </rPr>
      <t>Marzo</t>
    </r>
    <r>
      <rPr>
        <sz val="11"/>
        <color theme="3"/>
        <rFont val="Verdana"/>
        <family val="2"/>
      </rPr>
      <t xml:space="preserve">:
Se adjunta ppt con el informe de redes sociales y mails de convocatoria enviados.
</t>
    </r>
    <r>
      <rPr>
        <b/>
        <sz val="11"/>
        <color theme="3"/>
        <rFont val="Verdana"/>
        <family val="2"/>
      </rPr>
      <t>Abril</t>
    </r>
    <r>
      <rPr>
        <sz val="11"/>
        <color theme="3"/>
        <rFont val="Verdana"/>
        <family val="2"/>
      </rPr>
      <t xml:space="preserve">: 
</t>
    </r>
    <r>
      <rPr>
        <b/>
        <sz val="11"/>
        <color theme="3"/>
        <rFont val="Verdana"/>
        <family val="2"/>
      </rPr>
      <t>Mayo</t>
    </r>
    <r>
      <rPr>
        <sz val="11"/>
        <color theme="3"/>
        <rFont val="Verdana"/>
        <family val="2"/>
      </rPr>
      <t>:</t>
    </r>
  </si>
  <si>
    <t>DESARROLLO SOSTENIBLE</t>
  </si>
  <si>
    <r>
      <rPr>
        <b/>
        <sz val="12"/>
        <rFont val="Verdana"/>
        <family val="2"/>
      </rPr>
      <t>Objetivo 8</t>
    </r>
    <r>
      <rPr>
        <sz val="12"/>
        <rFont val="Verdana"/>
        <family val="2"/>
      </rPr>
      <t xml:space="preserve">: Promover el crecimiento económico inclusivo y sostenible, el empleo y el trabajo decente para todos.
</t>
    </r>
    <r>
      <rPr>
        <b/>
        <sz val="12"/>
        <rFont val="Verdana"/>
        <family val="2"/>
      </rPr>
      <t xml:space="preserve">8.3 </t>
    </r>
    <r>
      <rPr>
        <sz val="12"/>
        <rFont val="Verdana"/>
        <family val="2"/>
      </rPr>
      <t xml:space="preserve"> Promover políticas orientadas al desarrollo que apoyen las actividades productivas, la creación de puestos de trabajo decentes, el emprendimiento, la creatividad y la innovación, y fomentar la formalización y el crecimiento de las microempresas y las pequeñas y medianas empresas, incluso mediante el acceso a servicios financieros</t>
    </r>
  </si>
  <si>
    <t>1 trimestre</t>
  </si>
  <si>
    <t>2 trimestre</t>
  </si>
  <si>
    <r>
      <rPr>
        <b/>
        <sz val="11"/>
        <color theme="3"/>
        <rFont val="Verdana"/>
        <family val="2"/>
      </rPr>
      <t>Marzo</t>
    </r>
    <r>
      <rPr>
        <sz val="11"/>
        <color theme="3"/>
        <rFont val="Verdana"/>
        <family val="2"/>
      </rPr>
      <t>:
Se adjunta plan de medios del Proyecto Estratégico.</t>
    </r>
  </si>
  <si>
    <r>
      <t xml:space="preserve">
</t>
    </r>
    <r>
      <rPr>
        <b/>
        <sz val="11"/>
        <color theme="3"/>
        <rFont val="Verdana"/>
        <family val="2"/>
      </rPr>
      <t xml:space="preserve">Diciembre: </t>
    </r>
    <r>
      <rPr>
        <sz val="11"/>
        <color theme="3"/>
        <rFont val="Verdana"/>
        <family val="2"/>
      </rPr>
      <t xml:space="preserve">se adjunta plan de mejoras realizado con base en los resultados obtenidos en las diferentes encuestas aplicadas a las muestras empresariales realizadas.
</t>
    </r>
  </si>
  <si>
    <r>
      <rPr>
        <b/>
        <sz val="11"/>
        <color theme="3"/>
        <rFont val="Verdana"/>
        <family val="2"/>
      </rPr>
      <t>Marzo</t>
    </r>
    <r>
      <rPr>
        <sz val="11"/>
        <color theme="3"/>
        <rFont val="Verdana"/>
        <family val="2"/>
      </rPr>
      <t xml:space="preserve">:Se adjunta listado de empresas inscritas al evento de El Espinal y de Guainía.
</t>
    </r>
    <r>
      <rPr>
        <b/>
        <sz val="11"/>
        <color theme="3"/>
        <rFont val="Verdana"/>
        <family val="2"/>
      </rPr>
      <t>Abril</t>
    </r>
    <r>
      <rPr>
        <sz val="11"/>
        <color theme="3"/>
        <rFont val="Verdana"/>
        <family val="2"/>
      </rPr>
      <t xml:space="preserve">: Se adjunta listado de empresas inscritas al evento de Amazonas.
</t>
    </r>
    <r>
      <rPr>
        <b/>
        <sz val="11"/>
        <color theme="3"/>
        <rFont val="Verdana"/>
        <family val="2"/>
      </rPr>
      <t>Mayo</t>
    </r>
    <r>
      <rPr>
        <sz val="11"/>
        <color theme="3"/>
        <rFont val="Verdana"/>
        <family val="2"/>
      </rPr>
      <t xml:space="preserve">:Se adjunta listado de empresas inscritas al evento de Guaitarilla .
</t>
    </r>
    <r>
      <rPr>
        <b/>
        <sz val="11"/>
        <color theme="3"/>
        <rFont val="Verdana"/>
        <family val="2"/>
      </rPr>
      <t>Junio</t>
    </r>
    <r>
      <rPr>
        <sz val="11"/>
        <color theme="3"/>
        <rFont val="Verdana"/>
        <family val="2"/>
      </rPr>
      <t xml:space="preserve">:Se adjunta listado de empresas inscritas al evento de Cisneros. 
</t>
    </r>
    <r>
      <rPr>
        <b/>
        <sz val="11"/>
        <color theme="3"/>
        <rFont val="Verdana"/>
        <family val="2"/>
      </rPr>
      <t>Julio:</t>
    </r>
    <r>
      <rPr>
        <sz val="11"/>
        <color theme="3"/>
        <rFont val="Verdana"/>
        <family val="2"/>
      </rPr>
      <t xml:space="preserve">Se adjunta listado de empresas inscritas al evento de Puerto Berrío.
</t>
    </r>
    <r>
      <rPr>
        <b/>
        <sz val="11"/>
        <color theme="3"/>
        <rFont val="Verdana"/>
        <family val="2"/>
      </rPr>
      <t>Agosto:</t>
    </r>
    <r>
      <rPr>
        <sz val="11"/>
        <color theme="3"/>
        <rFont val="Verdana"/>
        <family val="2"/>
      </rPr>
      <t>listado de empresas inscritas al evento de Istimina e Ipiales.</t>
    </r>
    <r>
      <rPr>
        <b/>
        <sz val="11"/>
        <color theme="3"/>
        <rFont val="Verdana"/>
        <family val="2"/>
      </rPr>
      <t xml:space="preserve">
Septiembre:</t>
    </r>
    <r>
      <rPr>
        <sz val="11"/>
        <color theme="3"/>
        <rFont val="Verdana"/>
        <family val="2"/>
      </rPr>
      <t xml:space="preserve"> se realizaron dos Muestras Empresariales en Montería y en Puerto Carreño las cuales no hacían parte de la planeación pero se logró brindar el acompañamiento sin incluir presupuesto.</t>
    </r>
    <r>
      <rPr>
        <b/>
        <sz val="11"/>
        <color theme="3"/>
        <rFont val="Verdana"/>
        <family val="2"/>
      </rPr>
      <t xml:space="preserve">Octubre: </t>
    </r>
    <r>
      <rPr>
        <sz val="11"/>
        <color theme="3"/>
        <rFont val="Verdana"/>
        <family val="2"/>
      </rPr>
      <t xml:space="preserve">se adjunta el listado de empredores inscritos al evento de Villavicencio y de los asistentes </t>
    </r>
    <r>
      <rPr>
        <b/>
        <sz val="11"/>
        <color theme="3"/>
        <rFont val="Verdana"/>
        <family val="2"/>
      </rPr>
      <t>Noviembre:</t>
    </r>
    <r>
      <rPr>
        <sz val="11"/>
        <color theme="3"/>
        <rFont val="Verdana"/>
        <family val="2"/>
      </rPr>
      <t xml:space="preserve"> se adjunta el listado de empresas inscritas con stand al evento de Guajira.</t>
    </r>
  </si>
  <si>
    <r>
      <rPr>
        <b/>
        <sz val="11"/>
        <color theme="3"/>
        <rFont val="Verdana"/>
        <family val="2"/>
      </rPr>
      <t>Marzo</t>
    </r>
    <r>
      <rPr>
        <sz val="11"/>
        <color theme="3"/>
        <rFont val="Verdana"/>
        <family val="2"/>
      </rPr>
      <t xml:space="preserve">:se adjunta ppt con el registro fotográfico de la muestra realizada en el Espinal y la muestra de Guainía.
</t>
    </r>
    <r>
      <rPr>
        <b/>
        <sz val="11"/>
        <color theme="3"/>
        <rFont val="Verdana"/>
        <family val="2"/>
      </rPr>
      <t>Abril:
Se</t>
    </r>
    <r>
      <rPr>
        <sz val="11"/>
        <color theme="3"/>
        <rFont val="Verdana"/>
        <family val="2"/>
      </rPr>
      <t xml:space="preserve"> adjunta ppt con el registro fotográfico de la muestra realizada en Amazonas.
</t>
    </r>
    <r>
      <rPr>
        <b/>
        <sz val="11"/>
        <color theme="3"/>
        <rFont val="Verdana"/>
        <family val="2"/>
      </rPr>
      <t>Mayo</t>
    </r>
    <r>
      <rPr>
        <sz val="11"/>
        <color theme="3"/>
        <rFont val="Verdana"/>
        <family val="2"/>
      </rPr>
      <t>:Se adjunta ppt con el registro fotográfico de la muestra realizada en Guaitarilla.</t>
    </r>
    <r>
      <rPr>
        <b/>
        <sz val="11"/>
        <color theme="3"/>
        <rFont val="Verdana"/>
        <family val="2"/>
      </rPr>
      <t xml:space="preserve">                                   Junio:</t>
    </r>
    <r>
      <rPr>
        <sz val="11"/>
        <color theme="3"/>
        <rFont val="Verdana"/>
        <family val="2"/>
      </rPr>
      <t>Se adjunta ppt con el registro fotográfico de la muestra realizada en Cisneros.</t>
    </r>
    <r>
      <rPr>
        <b/>
        <sz val="11"/>
        <color theme="3"/>
        <rFont val="Verdana"/>
        <family val="2"/>
      </rPr>
      <t xml:space="preserve">                                Julio:</t>
    </r>
    <r>
      <rPr>
        <sz val="11"/>
        <color theme="3"/>
        <rFont val="Verdana"/>
        <family val="2"/>
      </rPr>
      <t xml:space="preserve">Se adjunta ppt con el registro fotográfico de la muestra realizada en Puerto Berrío.                                                        </t>
    </r>
    <r>
      <rPr>
        <b/>
        <sz val="11"/>
        <color theme="3"/>
        <rFont val="Verdana"/>
        <family val="2"/>
      </rPr>
      <t>Agosto</t>
    </r>
    <r>
      <rPr>
        <sz val="11"/>
        <color theme="3"/>
        <rFont val="Verdana"/>
        <family val="2"/>
      </rPr>
      <t xml:space="preserve">:Se adjunta ppt con el registro fotográfico de la muestras realizada en Istmina e Ipiales.
</t>
    </r>
    <r>
      <rPr>
        <b/>
        <sz val="11"/>
        <color theme="3"/>
        <rFont val="Verdana"/>
        <family val="2"/>
      </rPr>
      <t xml:space="preserve">Septiembre: </t>
    </r>
    <r>
      <rPr>
        <sz val="11"/>
        <color theme="3"/>
        <rFont val="Verdana"/>
        <family val="2"/>
      </rPr>
      <t xml:space="preserve"> se realizaron dos Muestras Empresariales en Montería y en Puerto Carreño las cuales no hacían parte de la planeación pero se logró brindar el acompañamiento sin incluir presupuesto. </t>
    </r>
    <r>
      <rPr>
        <b/>
        <sz val="11"/>
        <color theme="3"/>
        <rFont val="Verdana"/>
        <family val="2"/>
      </rPr>
      <t>Octubre:</t>
    </r>
    <r>
      <rPr>
        <sz val="11"/>
        <color theme="3"/>
        <rFont val="Verdana"/>
        <family val="2"/>
      </rPr>
      <t xml:space="preserve"> se adjunta ppt con el registro fotográfico de la muestra realizada en Villavicencio. </t>
    </r>
    <r>
      <rPr>
        <b/>
        <sz val="11"/>
        <color theme="3"/>
        <rFont val="Verdana"/>
        <family val="2"/>
      </rPr>
      <t>Noviembre:</t>
    </r>
    <r>
      <rPr>
        <sz val="11"/>
        <color theme="3"/>
        <rFont val="Verdana"/>
        <family val="2"/>
      </rPr>
      <t xml:space="preserve"> se adjunta ppt con registro fotográfico de la muestra realizada en Guajira.</t>
    </r>
  </si>
  <si>
    <r>
      <rPr>
        <b/>
        <sz val="11"/>
        <color theme="3"/>
        <rFont val="Verdana"/>
        <family val="2"/>
      </rPr>
      <t>Marzo</t>
    </r>
    <r>
      <rPr>
        <sz val="11"/>
        <color theme="3"/>
        <rFont val="Verdana"/>
        <family val="2"/>
      </rPr>
      <t xml:space="preserve">:
Se adjunta ppt general del evento con el material de los conferencistas que participaron en el evento de Tolima y de Guainía.
</t>
    </r>
    <r>
      <rPr>
        <b/>
        <sz val="11"/>
        <color theme="3"/>
        <rFont val="Verdana"/>
        <family val="2"/>
      </rPr>
      <t>Abril</t>
    </r>
    <r>
      <rPr>
        <sz val="11"/>
        <color theme="3"/>
        <rFont val="Verdana"/>
        <family val="2"/>
      </rPr>
      <t xml:space="preserve">: 
Se adjunta ppt general del evento con el material de los conferencistas que participaron en el evento de Amazonas.
</t>
    </r>
    <r>
      <rPr>
        <b/>
        <sz val="11"/>
        <color theme="3"/>
        <rFont val="Verdana"/>
        <family val="2"/>
      </rPr>
      <t>Mayo</t>
    </r>
    <r>
      <rPr>
        <sz val="11"/>
        <color theme="3"/>
        <rFont val="Verdana"/>
        <family val="2"/>
      </rPr>
      <t xml:space="preserve">: Se adjunta ppt general del evento con el material de los conferencistas que participaron en el evento de Guaitarilla.
</t>
    </r>
    <r>
      <rPr>
        <b/>
        <sz val="11"/>
        <color theme="3"/>
        <rFont val="Verdana"/>
        <family val="2"/>
      </rPr>
      <t>Junio:</t>
    </r>
    <r>
      <rPr>
        <sz val="11"/>
        <color theme="3"/>
        <rFont val="Verdana"/>
        <family val="2"/>
      </rPr>
      <t xml:space="preserve"> Se adjunta ppt general del evento con el material de los conferencistas que participaron en el evento de Cisneros
</t>
    </r>
    <r>
      <rPr>
        <b/>
        <sz val="11"/>
        <color theme="3"/>
        <rFont val="Verdana"/>
        <family val="2"/>
      </rPr>
      <t xml:space="preserve">Julio: </t>
    </r>
    <r>
      <rPr>
        <sz val="11"/>
        <color theme="3"/>
        <rFont val="Verdana"/>
        <family val="2"/>
      </rPr>
      <t>Se adjunta ppt general del evento con el material de los conferencistas que participaron en el evento de Puerto Berrío.</t>
    </r>
    <r>
      <rPr>
        <b/>
        <sz val="11"/>
        <color theme="3"/>
        <rFont val="Verdana"/>
        <family val="2"/>
      </rPr>
      <t xml:space="preserve">                                                                 
Agosto:</t>
    </r>
    <r>
      <rPr>
        <sz val="11"/>
        <color theme="3"/>
        <rFont val="Verdana"/>
        <family val="2"/>
      </rPr>
      <t>Se adjunta ppt general del evento con el material de los conferencistas que participaron en el evento de Istimina e Ipiales.</t>
    </r>
    <r>
      <rPr>
        <b/>
        <sz val="11"/>
        <color theme="3"/>
        <rFont val="Verdana"/>
        <family val="2"/>
      </rPr>
      <t xml:space="preserve">
Septiembre:</t>
    </r>
    <r>
      <rPr>
        <sz val="11"/>
        <color theme="3"/>
        <rFont val="Verdana"/>
        <family val="2"/>
      </rPr>
      <t xml:space="preserve"> se realizaron dos Muestras Empresariales en Montería y en Puerto Carreño las cuales no hacían parte de la planeación pero se logró brindar el acompañamiento sin incluir presupuesto. </t>
    </r>
    <r>
      <rPr>
        <b/>
        <sz val="11"/>
        <color theme="3"/>
        <rFont val="Verdana"/>
        <family val="2"/>
      </rPr>
      <t>Octubre:</t>
    </r>
    <r>
      <rPr>
        <sz val="11"/>
        <color theme="3"/>
        <rFont val="Verdana"/>
        <family val="2"/>
      </rPr>
      <t xml:space="preserve"> la ppt del evento estuvo a cargo del equipo de la Cámara de Comercio de Villavicencio por lo cual no se cuenta con el insumo.</t>
    </r>
    <r>
      <rPr>
        <b/>
        <sz val="11"/>
        <color theme="3"/>
        <rFont val="Verdana"/>
        <family val="2"/>
      </rPr>
      <t xml:space="preserve"> Noviembre: </t>
    </r>
    <r>
      <rPr>
        <sz val="11"/>
        <color theme="3"/>
        <rFont val="Verdana"/>
        <family val="2"/>
      </rPr>
      <t>se adjunta ppt usada en el evento de Guajira.</t>
    </r>
  </si>
  <si>
    <r>
      <rPr>
        <b/>
        <sz val="11"/>
        <color theme="3"/>
        <rFont val="Verdana"/>
        <family val="2"/>
      </rPr>
      <t>Marzo</t>
    </r>
    <r>
      <rPr>
        <sz val="11"/>
        <color theme="3"/>
        <rFont val="Verdana"/>
        <family val="2"/>
      </rPr>
      <t xml:space="preserve">:
Se adjunta ppt con el informe de redes sociales y mails de convocatoria enviados a las muestras de Tolima y Guainía.
</t>
    </r>
    <r>
      <rPr>
        <b/>
        <sz val="11"/>
        <color theme="3"/>
        <rFont val="Verdana"/>
        <family val="2"/>
      </rPr>
      <t>Abril</t>
    </r>
    <r>
      <rPr>
        <sz val="11"/>
        <color theme="3"/>
        <rFont val="Verdana"/>
        <family val="2"/>
      </rPr>
      <t xml:space="preserve">: 
Se adjunta ppt con el informe de redes sociales y mails de convocatoria enviados a las muestras de Amazonas.
</t>
    </r>
    <r>
      <rPr>
        <b/>
        <sz val="11"/>
        <color theme="3"/>
        <rFont val="Verdana"/>
        <family val="2"/>
      </rPr>
      <t>Mayo</t>
    </r>
    <r>
      <rPr>
        <sz val="11"/>
        <color theme="3"/>
        <rFont val="Verdana"/>
        <family val="2"/>
      </rPr>
      <t xml:space="preserve">:Se adjunta ppt con el informe de redes sociales de la  muestra de Guaitarilla.
</t>
    </r>
    <r>
      <rPr>
        <b/>
        <sz val="11"/>
        <color theme="3"/>
        <rFont val="Verdana"/>
        <family val="2"/>
      </rPr>
      <t>Junio:</t>
    </r>
    <r>
      <rPr>
        <sz val="11"/>
        <color theme="3"/>
        <rFont val="Verdana"/>
        <family val="2"/>
      </rPr>
      <t xml:space="preserve"> Se adjunta informe de redes sociales de la muestra de Cisneros
</t>
    </r>
    <r>
      <rPr>
        <b/>
        <sz val="11"/>
        <color theme="3"/>
        <rFont val="Verdana"/>
        <family val="2"/>
      </rPr>
      <t>Julio:</t>
    </r>
    <r>
      <rPr>
        <sz val="11"/>
        <color theme="3"/>
        <rFont val="Verdana"/>
        <family val="2"/>
      </rPr>
      <t xml:space="preserve"> Se adjunta pantallazo de publicación realizada por la Cámara de Comercio quienes se encargaron de la difusión del evento.
</t>
    </r>
    <r>
      <rPr>
        <b/>
        <sz val="11"/>
        <color theme="3"/>
        <rFont val="Verdana"/>
        <family val="2"/>
      </rPr>
      <t>Agosto:</t>
    </r>
    <r>
      <rPr>
        <sz val="11"/>
        <color theme="3"/>
        <rFont val="Verdana"/>
        <family val="2"/>
      </rPr>
      <t>Se adjunta ppt con el informe de redes sociales de la  muestra  Puerto Berrió, Istimina e Ipiales.</t>
    </r>
    <r>
      <rPr>
        <b/>
        <sz val="11"/>
        <color theme="3"/>
        <rFont val="Verdana"/>
        <family val="2"/>
      </rPr>
      <t xml:space="preserve">
Septiembre:</t>
    </r>
    <r>
      <rPr>
        <sz val="11"/>
        <color theme="3"/>
        <rFont val="Verdana"/>
        <family val="2"/>
      </rPr>
      <t xml:space="preserve"> se realizaron dos Muestras Empresariales en Montería y en Puerto Carreño las cuales no hacían parte de la planeación pero se logró brindar el acompañamiento sin incluir presupuesto. </t>
    </r>
    <r>
      <rPr>
        <b/>
        <sz val="11"/>
        <color theme="3"/>
        <rFont val="Verdana"/>
        <family val="2"/>
      </rPr>
      <t>Octubre</t>
    </r>
    <r>
      <rPr>
        <sz val="11"/>
        <color theme="3"/>
        <rFont val="Verdana"/>
        <family val="2"/>
      </rPr>
      <t>: se adjunta ppt con informe de redes sociales de la muestra realizada en Villavicencio.</t>
    </r>
    <r>
      <rPr>
        <b/>
        <sz val="11"/>
        <color theme="3"/>
        <rFont val="Verdana"/>
        <family val="2"/>
      </rPr>
      <t xml:space="preserve"> Noviembre:</t>
    </r>
    <r>
      <rPr>
        <sz val="11"/>
        <color theme="3"/>
        <rFont val="Verdana"/>
        <family val="2"/>
      </rPr>
      <t xml:space="preserve"> la difusión del evento en redes sociales estuvo a cargo de la Cámara de Comercio de la Guajira por ende no realizamos publicaciones propias, se adjunta pantallazo de la evidencia de la Cámara.</t>
    </r>
  </si>
  <si>
    <r>
      <rPr>
        <b/>
        <sz val="11"/>
        <color theme="3"/>
        <rFont val="Verdana"/>
        <family val="2"/>
      </rPr>
      <t>Marzo</t>
    </r>
    <r>
      <rPr>
        <sz val="11"/>
        <color theme="3"/>
        <rFont val="Verdana"/>
        <family val="2"/>
      </rPr>
      <t xml:space="preserve">:el primer evento se realizó el 20 de marzo, los resultados se reportarán para el mes de abril.
</t>
    </r>
    <r>
      <rPr>
        <b/>
        <sz val="11"/>
        <color theme="3"/>
        <rFont val="Verdana"/>
        <family val="2"/>
      </rPr>
      <t>Abril</t>
    </r>
    <r>
      <rPr>
        <sz val="11"/>
        <color theme="3"/>
        <rFont val="Verdana"/>
        <family val="2"/>
      </rPr>
      <t xml:space="preserve">:  Se adjunta ppt con los resultados de la encuesta de satisfacción de la muestra de Tolima
</t>
    </r>
    <r>
      <rPr>
        <b/>
        <sz val="11"/>
        <color theme="3"/>
        <rFont val="Verdana"/>
        <family val="2"/>
      </rPr>
      <t xml:space="preserve">Mayo: </t>
    </r>
    <r>
      <rPr>
        <sz val="11"/>
        <color theme="3"/>
        <rFont val="Verdana"/>
        <family val="2"/>
      </rPr>
      <t xml:space="preserve">No se obtuvieron  respuestas de la encuestas aplicadas a las muestras empresariales de, Villavicencio, Amazonas y Guaitarilla
</t>
    </r>
    <r>
      <rPr>
        <b/>
        <sz val="11"/>
        <color theme="3"/>
        <rFont val="Verdana"/>
        <family val="2"/>
      </rPr>
      <t>Julio:</t>
    </r>
    <r>
      <rPr>
        <sz val="11"/>
        <color theme="3"/>
        <rFont val="Verdana"/>
        <family val="2"/>
      </rPr>
      <t xml:space="preserve"> se adjuntan resultados obtenidos en la encuesta de Cisneros.
</t>
    </r>
    <r>
      <rPr>
        <b/>
        <sz val="11"/>
        <color theme="3"/>
        <rFont val="Verdana"/>
        <family val="2"/>
      </rPr>
      <t>Agosto:</t>
    </r>
    <r>
      <rPr>
        <sz val="11"/>
        <color theme="3"/>
        <rFont val="Verdana"/>
        <family val="2"/>
      </rPr>
      <t xml:space="preserve">Se adjunta ppt con resultados obtenidos de la encuesta de satisfacción de Istmina e Ipiales.
</t>
    </r>
    <r>
      <rPr>
        <b/>
        <sz val="11"/>
        <color theme="3"/>
        <rFont val="Verdana"/>
        <family val="2"/>
      </rPr>
      <t>Septiembre:</t>
    </r>
    <r>
      <rPr>
        <sz val="11"/>
        <color theme="3"/>
        <rFont val="Verdana"/>
        <family val="2"/>
      </rPr>
      <t xml:space="preserve"> se realizaron dos Muestras Empresariales en Montería y en Puerto Carreño las cuales no hacían parte de la planeación pero se logró brindar el acompañamiento sin incluir presupuesto. </t>
    </r>
    <r>
      <rPr>
        <b/>
        <sz val="11"/>
        <color theme="3"/>
        <rFont val="Verdana"/>
        <family val="2"/>
      </rPr>
      <t xml:space="preserve">Octubre: </t>
    </r>
    <r>
      <rPr>
        <sz val="11"/>
        <color theme="3"/>
        <rFont val="Verdana"/>
        <family val="2"/>
      </rPr>
      <t xml:space="preserve">debido a que la Cámara de Comercio de Villavicencio se encargó de la convocatoria, no tenemos correos para poder aplicar la encuesta. </t>
    </r>
    <r>
      <rPr>
        <b/>
        <sz val="11"/>
        <color theme="3"/>
        <rFont val="Verdana"/>
        <family val="2"/>
      </rPr>
      <t xml:space="preserve">Noviembre: </t>
    </r>
    <r>
      <rPr>
        <sz val="11"/>
        <color theme="3"/>
        <rFont val="Verdana"/>
        <family val="2"/>
      </rPr>
      <t>debido a que la Cámara de Comercio se encargó de la convocatoria, no tenemos correos para poder aplicar la encuesta.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</si>
</sst>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dd/mm/yyyy;@"/>
    <numFmt numFmtId="165" formatCode="[$$-240A]#,##0"/>
    <numFmt numFmtId="166" formatCode="dd\-mm\-yy"/>
    <numFmt numFmtId="167" formatCode="0.0"/>
    <numFmt numFmtId="168" formatCode="[$-240A]d&quot; de &quot;mmmm&quot; de &quot;yyyy;@"/>
    <numFmt numFmtId="169" formatCode="0.0%"/>
  </numFmts>
  <fonts count="47" x14ac:knownFonts="1">
    <font>
      <sz val="10"/>
      <name val="Arial"/>
    </font>
    <font>
      <sz val="11"/>
      <color indexed="60"/>
      <name val="Calibri"/>
      <family val="2"/>
    </font>
    <font>
      <sz val="10"/>
      <name val="Arial"/>
      <family val="2"/>
    </font>
    <font>
      <b/>
      <sz val="11"/>
      <color indexed="8"/>
      <name val="Calibri"/>
      <family val="2"/>
    </font>
    <font>
      <sz val="9"/>
      <name val="Arial"/>
      <family val="2"/>
    </font>
    <font>
      <b/>
      <sz val="9"/>
      <color theme="0"/>
      <name val="Arial"/>
      <family val="2"/>
    </font>
    <font>
      <b/>
      <sz val="9"/>
      <name val="Arial"/>
      <family val="2"/>
    </font>
    <font>
      <sz val="9"/>
      <color theme="0"/>
      <name val="Arial"/>
      <family val="2"/>
    </font>
    <font>
      <sz val="9"/>
      <color indexed="81"/>
      <name val="Tahoma"/>
      <family val="2"/>
    </font>
    <font>
      <b/>
      <sz val="9"/>
      <color indexed="81"/>
      <name val="Tahoma"/>
      <family val="2"/>
    </font>
    <font>
      <u/>
      <sz val="10"/>
      <color theme="10"/>
      <name val="Arial"/>
      <family val="2"/>
    </font>
    <font>
      <sz val="10"/>
      <name val="Arial"/>
      <family val="2"/>
    </font>
    <font>
      <sz val="9"/>
      <name val="Verdana"/>
      <family val="2"/>
    </font>
    <font>
      <b/>
      <sz val="9"/>
      <name val="Verdana"/>
      <family val="2"/>
    </font>
    <font>
      <b/>
      <sz val="9"/>
      <color theme="0"/>
      <name val="Verdana"/>
      <family val="2"/>
    </font>
    <font>
      <sz val="9"/>
      <color theme="0"/>
      <name val="Verdana"/>
      <family val="2"/>
    </font>
    <font>
      <sz val="10"/>
      <name val="Verdana"/>
      <family val="2"/>
    </font>
    <font>
      <b/>
      <u/>
      <sz val="10"/>
      <color theme="0"/>
      <name val="Verdana"/>
      <family val="2"/>
    </font>
    <font>
      <b/>
      <sz val="10"/>
      <color theme="0"/>
      <name val="Verdana"/>
      <family val="2"/>
    </font>
    <font>
      <b/>
      <sz val="10"/>
      <name val="Verdana"/>
      <family val="2"/>
    </font>
    <font>
      <b/>
      <sz val="12"/>
      <name val="Verdana"/>
      <family val="2"/>
    </font>
    <font>
      <sz val="11"/>
      <name val="Verdana"/>
      <family val="2"/>
    </font>
    <font>
      <sz val="12"/>
      <name val="Verdana"/>
      <family val="2"/>
    </font>
    <font>
      <b/>
      <sz val="14"/>
      <name val="Verdana"/>
      <family val="2"/>
    </font>
    <font>
      <b/>
      <sz val="11"/>
      <name val="Verdana"/>
      <family val="2"/>
    </font>
    <font>
      <sz val="11"/>
      <name val="Calibri Light"/>
      <family val="2"/>
    </font>
    <font>
      <sz val="12"/>
      <name val="Calibri Light"/>
      <family val="2"/>
    </font>
    <font>
      <sz val="10"/>
      <name val="Calibri Light"/>
      <family val="2"/>
    </font>
    <font>
      <b/>
      <sz val="9"/>
      <color indexed="9"/>
      <name val="Verdana"/>
      <family val="2"/>
    </font>
    <font>
      <b/>
      <sz val="8"/>
      <color theme="0"/>
      <name val="Verdana"/>
      <family val="2"/>
    </font>
    <font>
      <b/>
      <sz val="8"/>
      <color indexed="9"/>
      <name val="Verdana"/>
      <family val="2"/>
    </font>
    <font>
      <sz val="8"/>
      <name val="Verdana"/>
      <family val="2"/>
    </font>
    <font>
      <b/>
      <sz val="11"/>
      <color theme="3"/>
      <name val="Verdana"/>
      <family val="2"/>
    </font>
    <font>
      <sz val="9"/>
      <color theme="3"/>
      <name val="Verdana"/>
      <family val="2"/>
    </font>
    <font>
      <sz val="11"/>
      <color theme="0"/>
      <name val="Verdana"/>
      <family val="2"/>
    </font>
    <font>
      <sz val="11"/>
      <name val="Arial"/>
      <family val="2"/>
    </font>
    <font>
      <b/>
      <sz val="11"/>
      <color theme="0"/>
      <name val="Verdana"/>
      <family val="2"/>
    </font>
    <font>
      <sz val="9"/>
      <color rgb="FFFF0000"/>
      <name val="Calibri Light"/>
      <family val="2"/>
    </font>
    <font>
      <b/>
      <sz val="11"/>
      <name val="Calibri Light"/>
      <family val="2"/>
    </font>
    <font>
      <sz val="10"/>
      <color theme="0"/>
      <name val="Verdana"/>
      <family val="2"/>
    </font>
    <font>
      <u/>
      <sz val="11"/>
      <color theme="10"/>
      <name val="Verdana"/>
      <family val="2"/>
    </font>
    <font>
      <sz val="11"/>
      <color theme="3"/>
      <name val="Verdana"/>
      <family val="2"/>
    </font>
    <font>
      <b/>
      <sz val="14"/>
      <color theme="3"/>
      <name val="Verdana"/>
      <family val="2"/>
    </font>
    <font>
      <b/>
      <sz val="12"/>
      <name val="Calibri Light"/>
      <family val="2"/>
    </font>
    <font>
      <b/>
      <sz val="10"/>
      <color theme="3"/>
      <name val="Verdana"/>
      <family val="2"/>
    </font>
    <font>
      <sz val="12"/>
      <color theme="3"/>
      <name val="Verdana"/>
      <family val="2"/>
    </font>
    <font>
      <sz val="11"/>
      <color rgb="FFFF0000"/>
      <name val="Verdana"/>
      <family val="2"/>
    </font>
  </fonts>
  <fills count="12">
    <fill>
      <patternFill patternType="none"/>
    </fill>
    <fill>
      <patternFill patternType="gray125"/>
    </fill>
    <fill>
      <patternFill patternType="solid">
        <fgColor indexed="43"/>
      </patternFill>
    </fill>
    <fill>
      <patternFill patternType="solid">
        <fgColor theme="0"/>
        <bgColor indexed="64"/>
      </patternFill>
    </fill>
    <fill>
      <patternFill patternType="solid">
        <fgColor theme="6" tint="0.59999389629810485"/>
        <bgColor indexed="64"/>
      </patternFill>
    </fill>
    <fill>
      <patternFill patternType="solid">
        <fgColor rgb="FF962D46"/>
        <bgColor indexed="64"/>
      </patternFill>
    </fill>
    <fill>
      <patternFill patternType="solid">
        <fgColor theme="9" tint="0.79998168889431442"/>
        <bgColor indexed="64"/>
      </patternFill>
    </fill>
    <fill>
      <patternFill patternType="solid">
        <fgColor rgb="FF962D46"/>
        <bgColor indexed="23"/>
      </patternFill>
    </fill>
    <fill>
      <patternFill patternType="solid">
        <fgColor theme="0" tint="-0.14999847407452621"/>
        <bgColor indexed="64"/>
      </patternFill>
    </fill>
    <fill>
      <patternFill patternType="solid">
        <fgColor theme="9" tint="0.59999389629810485"/>
        <bgColor indexed="64"/>
      </patternFill>
    </fill>
    <fill>
      <patternFill patternType="solid">
        <fgColor rgb="FFFFFF00"/>
        <bgColor indexed="64"/>
      </patternFill>
    </fill>
    <fill>
      <patternFill patternType="solid">
        <fgColor theme="6" tint="0.79998168889431442"/>
        <bgColor indexed="64"/>
      </patternFill>
    </fill>
  </fills>
  <borders count="48">
    <border>
      <left/>
      <right/>
      <top/>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7">
    <xf numFmtId="0" fontId="0" fillId="0" borderId="0"/>
    <xf numFmtId="0" fontId="1" fillId="2" borderId="0" applyNumberFormat="0" applyBorder="0" applyAlignment="0" applyProtection="0"/>
    <xf numFmtId="0" fontId="2" fillId="0" borderId="0"/>
    <xf numFmtId="0" fontId="3" fillId="0" borderId="1" applyNumberFormat="0" applyFill="0" applyAlignment="0" applyProtection="0"/>
    <xf numFmtId="0" fontId="10" fillId="0" borderId="0" applyNumberFormat="0" applyFill="0" applyBorder="0" applyAlignment="0" applyProtection="0"/>
    <xf numFmtId="9" fontId="11" fillId="0" borderId="0" applyFont="0" applyFill="0" applyBorder="0" applyAlignment="0" applyProtection="0"/>
    <xf numFmtId="0" fontId="10" fillId="0" borderId="0" applyNumberFormat="0" applyFill="0" applyBorder="0" applyAlignment="0" applyProtection="0"/>
  </cellStyleXfs>
  <cellXfs count="369">
    <xf numFmtId="0" fontId="0" fillId="0" borderId="0" xfId="0"/>
    <xf numFmtId="0" fontId="4" fillId="0" borderId="0" xfId="0" applyFont="1" applyAlignment="1">
      <alignment horizontal="center" vertical="center" wrapText="1"/>
    </xf>
    <xf numFmtId="0" fontId="4" fillId="0" borderId="0" xfId="0" applyFont="1"/>
    <xf numFmtId="0" fontId="6" fillId="0" borderId="0" xfId="2" applyFont="1" applyAlignment="1">
      <alignment horizontal="center" vertical="center"/>
    </xf>
    <xf numFmtId="0" fontId="7" fillId="0" borderId="0" xfId="0" applyFont="1" applyAlignment="1">
      <alignment horizontal="center" vertical="center" wrapText="1"/>
    </xf>
    <xf numFmtId="0" fontId="4" fillId="0" borderId="0" xfId="0" applyFont="1" applyAlignment="1">
      <alignment horizontal="left" vertical="center"/>
    </xf>
    <xf numFmtId="0" fontId="4" fillId="0" borderId="0" xfId="0" applyFont="1" applyAlignment="1">
      <alignment horizontal="center" vertical="center"/>
    </xf>
    <xf numFmtId="0" fontId="7" fillId="0" borderId="0" xfId="0" applyFont="1" applyAlignment="1">
      <alignment horizontal="center" vertical="center"/>
    </xf>
    <xf numFmtId="0" fontId="2" fillId="0" borderId="0" xfId="0" applyFont="1"/>
    <xf numFmtId="0" fontId="2" fillId="4" borderId="2" xfId="0" applyFont="1" applyFill="1" applyBorder="1"/>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39" xfId="0" applyFont="1" applyBorder="1" applyAlignment="1">
      <alignment horizontal="center" vertical="center" wrapText="1"/>
    </xf>
    <xf numFmtId="0" fontId="12" fillId="0" borderId="0" xfId="0" applyFont="1" applyAlignment="1">
      <alignment horizontal="center" vertical="center" wrapText="1"/>
    </xf>
    <xf numFmtId="0" fontId="12" fillId="0" borderId="0" xfId="0" applyFont="1" applyAlignment="1">
      <alignment vertical="center" wrapText="1"/>
    </xf>
    <xf numFmtId="0" fontId="12" fillId="0" borderId="0" xfId="0" applyFont="1"/>
    <xf numFmtId="0" fontId="12" fillId="0" borderId="35" xfId="0" applyFont="1" applyBorder="1" applyAlignment="1">
      <alignment vertical="center" wrapText="1"/>
    </xf>
    <xf numFmtId="0" fontId="12" fillId="0" borderId="36" xfId="0" applyFont="1" applyBorder="1" applyAlignment="1">
      <alignment vertical="center" wrapText="1"/>
    </xf>
    <xf numFmtId="0" fontId="12" fillId="0" borderId="37" xfId="0" applyFont="1" applyBorder="1" applyAlignment="1">
      <alignment vertical="center" wrapText="1"/>
    </xf>
    <xf numFmtId="0" fontId="13" fillId="0" borderId="0" xfId="2" applyFont="1" applyAlignment="1">
      <alignment horizontal="center" vertical="center"/>
    </xf>
    <xf numFmtId="0" fontId="14" fillId="5" borderId="2" xfId="0" applyFont="1" applyFill="1" applyBorder="1" applyAlignment="1">
      <alignment horizontal="left" vertical="center"/>
    </xf>
    <xf numFmtId="0" fontId="12" fillId="3" borderId="0" xfId="0" applyFont="1" applyFill="1" applyAlignment="1">
      <alignment horizontal="left" vertical="center" wrapText="1"/>
    </xf>
    <xf numFmtId="0" fontId="13" fillId="3" borderId="0" xfId="0" applyFont="1" applyFill="1" applyAlignment="1">
      <alignment horizontal="center" vertical="center" wrapText="1"/>
    </xf>
    <xf numFmtId="0" fontId="14" fillId="5" borderId="2" xfId="0" applyFont="1" applyFill="1" applyBorder="1" applyAlignment="1">
      <alignment horizontal="center" vertical="center"/>
    </xf>
    <xf numFmtId="0" fontId="14" fillId="5" borderId="2"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15" fillId="0" borderId="0" xfId="0" applyFont="1" applyAlignment="1">
      <alignment horizontal="center" vertical="center" wrapText="1"/>
    </xf>
    <xf numFmtId="0" fontId="15" fillId="0" borderId="0" xfId="0" applyFont="1" applyAlignment="1">
      <alignment horizontal="center" vertical="center"/>
    </xf>
    <xf numFmtId="0" fontId="12" fillId="0" borderId="2" xfId="0" applyFont="1" applyBorder="1" applyAlignment="1">
      <alignment horizontal="left" vertical="center" wrapText="1"/>
    </xf>
    <xf numFmtId="0" fontId="12" fillId="0" borderId="0" xfId="0" applyFont="1" applyAlignment="1">
      <alignment horizontal="left" vertical="center"/>
    </xf>
    <xf numFmtId="0" fontId="12" fillId="0" borderId="0" xfId="0" applyFont="1" applyAlignment="1">
      <alignment horizontal="center" vertical="center"/>
    </xf>
    <xf numFmtId="0" fontId="16" fillId="0" borderId="0" xfId="0" applyFont="1"/>
    <xf numFmtId="0" fontId="12" fillId="3" borderId="2" xfId="0" applyFont="1" applyFill="1" applyBorder="1" applyAlignment="1">
      <alignment horizontal="left" vertical="center" wrapText="1"/>
    </xf>
    <xf numFmtId="0" fontId="12" fillId="3" borderId="0" xfId="0" applyFont="1" applyFill="1" applyAlignment="1">
      <alignment horizontal="center" vertical="center" wrapText="1"/>
    </xf>
    <xf numFmtId="0" fontId="12" fillId="6" borderId="10" xfId="0" applyFont="1" applyFill="1" applyBorder="1" applyAlignment="1">
      <alignment horizontal="center" vertical="center" wrapText="1"/>
    </xf>
    <xf numFmtId="0" fontId="12" fillId="6" borderId="11" xfId="0" applyFont="1" applyFill="1" applyBorder="1" applyAlignment="1">
      <alignment horizontal="center" vertical="center" wrapText="1"/>
    </xf>
    <xf numFmtId="0" fontId="12" fillId="6" borderId="12" xfId="0" applyFont="1" applyFill="1" applyBorder="1" applyAlignment="1">
      <alignment horizontal="center" vertical="center" wrapText="1"/>
    </xf>
    <xf numFmtId="0" fontId="12" fillId="6" borderId="13" xfId="0" applyFont="1" applyFill="1" applyBorder="1" applyAlignment="1">
      <alignment horizontal="center" vertical="center" wrapText="1"/>
    </xf>
    <xf numFmtId="0" fontId="17" fillId="5" borderId="6" xfId="4" applyFont="1" applyFill="1" applyBorder="1" applyAlignment="1">
      <alignment horizontal="center" vertical="center"/>
    </xf>
    <xf numFmtId="0" fontId="12" fillId="6" borderId="0" xfId="0" applyFont="1" applyFill="1" applyAlignment="1">
      <alignment horizontal="center" vertical="center" wrapText="1"/>
    </xf>
    <xf numFmtId="0" fontId="12" fillId="6" borderId="14" xfId="0" applyFont="1" applyFill="1" applyBorder="1" applyAlignment="1">
      <alignment horizontal="center" vertical="center" wrapText="1"/>
    </xf>
    <xf numFmtId="0" fontId="12" fillId="6" borderId="15" xfId="0" applyFont="1" applyFill="1" applyBorder="1" applyAlignment="1">
      <alignment horizontal="center" vertical="center" wrapText="1"/>
    </xf>
    <xf numFmtId="0" fontId="12" fillId="6" borderId="16" xfId="0" applyFont="1" applyFill="1" applyBorder="1" applyAlignment="1">
      <alignment horizontal="center" vertical="center" wrapText="1"/>
    </xf>
    <xf numFmtId="0" fontId="12" fillId="6" borderId="17" xfId="0" applyFont="1" applyFill="1" applyBorder="1" applyAlignment="1">
      <alignment horizontal="center" vertical="center" wrapText="1"/>
    </xf>
    <xf numFmtId="0" fontId="17" fillId="5" borderId="6" xfId="4" applyFont="1" applyFill="1" applyBorder="1" applyAlignment="1">
      <alignment horizontal="center" vertical="center" wrapText="1"/>
    </xf>
    <xf numFmtId="0" fontId="12" fillId="0" borderId="10" xfId="0" applyFont="1" applyBorder="1" applyAlignment="1">
      <alignment vertical="center" wrapText="1"/>
    </xf>
    <xf numFmtId="0" fontId="12" fillId="0" borderId="13" xfId="0" applyFont="1" applyBorder="1" applyAlignment="1">
      <alignment vertical="center" wrapText="1"/>
    </xf>
    <xf numFmtId="0" fontId="12" fillId="0" borderId="15" xfId="0" applyFont="1" applyBorder="1" applyAlignment="1">
      <alignment vertical="center" wrapText="1"/>
    </xf>
    <xf numFmtId="0" fontId="12" fillId="0" borderId="2" xfId="0" applyFont="1" applyBorder="1" applyAlignment="1">
      <alignment horizontal="center" vertical="center" wrapText="1"/>
    </xf>
    <xf numFmtId="0" fontId="16" fillId="3" borderId="0" xfId="0" applyFont="1" applyFill="1"/>
    <xf numFmtId="0" fontId="12" fillId="3" borderId="10" xfId="0" applyFont="1" applyFill="1" applyBorder="1" applyAlignment="1">
      <alignment vertical="center" wrapText="1"/>
    </xf>
    <xf numFmtId="0" fontId="12" fillId="3" borderId="13" xfId="0" applyFont="1" applyFill="1" applyBorder="1" applyAlignment="1">
      <alignment vertical="center" wrapText="1"/>
    </xf>
    <xf numFmtId="0" fontId="12" fillId="3" borderId="15" xfId="0" applyFont="1" applyFill="1" applyBorder="1" applyAlignment="1">
      <alignment vertical="center" wrapText="1"/>
    </xf>
    <xf numFmtId="0" fontId="19" fillId="3" borderId="0" xfId="0" applyFont="1" applyFill="1" applyAlignment="1">
      <alignment horizontal="center" vertical="center"/>
    </xf>
    <xf numFmtId="0" fontId="16" fillId="3" borderId="2" xfId="0" applyFont="1" applyFill="1" applyBorder="1"/>
    <xf numFmtId="0" fontId="18" fillId="5" borderId="2" xfId="0" applyFont="1" applyFill="1" applyBorder="1" applyAlignment="1">
      <alignment horizontal="center" vertical="center"/>
    </xf>
    <xf numFmtId="2" fontId="12" fillId="0" borderId="2" xfId="0" applyNumberFormat="1" applyFont="1" applyBorder="1" applyAlignment="1">
      <alignment horizontal="center" vertical="center" wrapText="1"/>
    </xf>
    <xf numFmtId="165" fontId="12" fillId="0" borderId="2" xfId="0" applyNumberFormat="1" applyFont="1" applyBorder="1" applyAlignment="1">
      <alignment horizontal="center" vertical="center" wrapText="1"/>
    </xf>
    <xf numFmtId="0" fontId="14" fillId="5" borderId="2" xfId="0" applyFont="1" applyFill="1" applyBorder="1" applyAlignment="1">
      <alignment horizontal="left" vertical="center" wrapText="1"/>
    </xf>
    <xf numFmtId="0" fontId="12" fillId="3" borderId="0" xfId="0" applyFont="1" applyFill="1" applyAlignment="1">
      <alignment vertical="center" wrapText="1"/>
    </xf>
    <xf numFmtId="0" fontId="12" fillId="0" borderId="3" xfId="0" applyFont="1" applyBorder="1" applyAlignment="1">
      <alignment horizontal="center" vertical="center" wrapText="1"/>
    </xf>
    <xf numFmtId="0" fontId="14" fillId="5" borderId="0" xfId="0" applyFont="1" applyFill="1" applyAlignment="1">
      <alignment horizontal="center" vertical="center" wrapText="1"/>
    </xf>
    <xf numFmtId="0" fontId="14" fillId="5" borderId="7" xfId="0" applyFont="1" applyFill="1" applyBorder="1" applyAlignment="1">
      <alignment horizontal="center" vertical="center" wrapText="1"/>
    </xf>
    <xf numFmtId="0" fontId="12" fillId="3" borderId="29" xfId="0" applyFont="1" applyFill="1" applyBorder="1" applyAlignment="1">
      <alignment vertical="center" wrapText="1"/>
    </xf>
    <xf numFmtId="0" fontId="12" fillId="3" borderId="36" xfId="0" applyFont="1" applyFill="1" applyBorder="1" applyAlignment="1">
      <alignment vertical="center" wrapText="1"/>
    </xf>
    <xf numFmtId="0" fontId="12" fillId="3" borderId="41" xfId="0" applyFont="1" applyFill="1" applyBorder="1" applyAlignment="1">
      <alignment vertical="center" wrapText="1"/>
    </xf>
    <xf numFmtId="0" fontId="12" fillId="3" borderId="37" xfId="0" applyFont="1" applyFill="1" applyBorder="1" applyAlignment="1">
      <alignment vertical="center" wrapText="1"/>
    </xf>
    <xf numFmtId="0" fontId="12" fillId="3" borderId="35" xfId="0" applyFont="1" applyFill="1" applyBorder="1" applyAlignment="1">
      <alignment vertical="center" wrapText="1"/>
    </xf>
    <xf numFmtId="0" fontId="22" fillId="3" borderId="2" xfId="0" applyFont="1" applyFill="1" applyBorder="1" applyAlignment="1">
      <alignment horizontal="center" vertical="center" wrapText="1"/>
    </xf>
    <xf numFmtId="0" fontId="18" fillId="5" borderId="2" xfId="0" applyFont="1" applyFill="1" applyBorder="1" applyAlignment="1">
      <alignment horizontal="center" vertical="center" wrapText="1"/>
    </xf>
    <xf numFmtId="0" fontId="16" fillId="3" borderId="2" xfId="0" applyFont="1" applyFill="1" applyBorder="1" applyAlignment="1">
      <alignment horizontal="center" vertical="center" wrapText="1"/>
    </xf>
    <xf numFmtId="0" fontId="16" fillId="3" borderId="0" xfId="0" applyFont="1" applyFill="1" applyAlignment="1">
      <alignment horizontal="center" vertical="center" wrapText="1"/>
    </xf>
    <xf numFmtId="0" fontId="26" fillId="3" borderId="2" xfId="0" applyFont="1" applyFill="1" applyBorder="1" applyAlignment="1">
      <alignment horizontal="center" vertical="center" wrapText="1"/>
    </xf>
    <xf numFmtId="0" fontId="27" fillId="3" borderId="2" xfId="0" applyFont="1" applyFill="1" applyBorder="1" applyAlignment="1">
      <alignment horizontal="center" vertical="center" wrapText="1"/>
    </xf>
    <xf numFmtId="165" fontId="25" fillId="0" borderId="2" xfId="0" applyNumberFormat="1" applyFont="1" applyBorder="1" applyAlignment="1">
      <alignment horizontal="center" vertical="center" wrapText="1"/>
    </xf>
    <xf numFmtId="0" fontId="26" fillId="0" borderId="2" xfId="0" applyFont="1" applyBorder="1" applyAlignment="1">
      <alignment horizontal="center" vertical="center" wrapText="1"/>
    </xf>
    <xf numFmtId="0" fontId="14" fillId="5" borderId="2" xfId="0" applyFont="1" applyFill="1" applyBorder="1" applyAlignment="1">
      <alignment vertical="center"/>
    </xf>
    <xf numFmtId="164" fontId="22" fillId="3" borderId="2" xfId="0" applyNumberFormat="1" applyFont="1" applyFill="1" applyBorder="1" applyAlignment="1">
      <alignment horizontal="center" vertical="center" wrapText="1"/>
    </xf>
    <xf numFmtId="0" fontId="22" fillId="0" borderId="2" xfId="0" applyFont="1" applyBorder="1" applyAlignment="1">
      <alignment horizontal="center" vertical="center" wrapText="1"/>
    </xf>
    <xf numFmtId="164" fontId="12" fillId="3" borderId="2" xfId="0" applyNumberFormat="1" applyFont="1" applyFill="1" applyBorder="1" applyAlignment="1">
      <alignment horizontal="center" vertical="center" wrapText="1"/>
    </xf>
    <xf numFmtId="0" fontId="26" fillId="0" borderId="2" xfId="0" applyFont="1" applyBorder="1" applyAlignment="1">
      <alignment horizontal="left" vertical="center" wrapText="1"/>
    </xf>
    <xf numFmtId="0" fontId="16" fillId="3" borderId="0" xfId="0" applyFont="1" applyFill="1" applyAlignment="1" applyProtection="1">
      <alignment horizontal="center" vertical="center" wrapText="1"/>
      <protection locked="0"/>
    </xf>
    <xf numFmtId="0" fontId="21" fillId="0" borderId="2" xfId="0" applyFont="1" applyBorder="1" applyAlignment="1">
      <alignment horizontal="center" vertical="center" wrapText="1"/>
    </xf>
    <xf numFmtId="0" fontId="21" fillId="0" borderId="2" xfId="0" applyFont="1" applyBorder="1" applyAlignment="1">
      <alignment vertical="center" wrapText="1"/>
    </xf>
    <xf numFmtId="0" fontId="21" fillId="0" borderId="0" xfId="0" applyFont="1" applyAlignment="1">
      <alignment horizontal="center" vertical="center" wrapText="1"/>
    </xf>
    <xf numFmtId="0" fontId="34" fillId="0" borderId="0" xfId="0" applyFont="1" applyAlignment="1">
      <alignment horizontal="center" vertical="center" wrapText="1"/>
    </xf>
    <xf numFmtId="0" fontId="21" fillId="0" borderId="0" xfId="0" applyFont="1"/>
    <xf numFmtId="0" fontId="16" fillId="0" borderId="2" xfId="0" applyFont="1" applyBorder="1" applyAlignment="1">
      <alignment horizontal="left" vertical="center" wrapText="1"/>
    </xf>
    <xf numFmtId="0" fontId="22" fillId="0" borderId="0" xfId="0" applyFont="1" applyAlignment="1">
      <alignment horizontal="justify" vertical="center" wrapText="1"/>
    </xf>
    <xf numFmtId="0" fontId="12" fillId="0" borderId="0" xfId="0" applyFont="1" applyAlignment="1">
      <alignment horizontal="justify" vertical="center" wrapText="1"/>
    </xf>
    <xf numFmtId="0" fontId="35" fillId="3" borderId="2" xfId="0" applyFont="1" applyFill="1" applyBorder="1" applyAlignment="1">
      <alignment horizontal="center" vertical="center" wrapText="1"/>
    </xf>
    <xf numFmtId="9" fontId="35" fillId="3" borderId="2" xfId="0" applyNumberFormat="1" applyFont="1" applyFill="1" applyBorder="1" applyAlignment="1">
      <alignment horizontal="center" vertical="center" wrapText="1"/>
    </xf>
    <xf numFmtId="0" fontId="12" fillId="0" borderId="0" xfId="0" applyFont="1" applyAlignment="1">
      <alignment wrapText="1"/>
    </xf>
    <xf numFmtId="0" fontId="24" fillId="0" borderId="11" xfId="2" applyFont="1" applyBorder="1" applyAlignment="1">
      <alignment vertical="center"/>
    </xf>
    <xf numFmtId="0" fontId="34" fillId="0" borderId="0" xfId="0" applyFont="1" applyAlignment="1">
      <alignment horizontal="center" vertical="center"/>
    </xf>
    <xf numFmtId="0" fontId="24" fillId="0" borderId="0" xfId="2" applyFont="1" applyAlignment="1">
      <alignment vertical="center"/>
    </xf>
    <xf numFmtId="0" fontId="24" fillId="0" borderId="16" xfId="2" applyFont="1" applyBorder="1" applyAlignment="1">
      <alignment vertical="center"/>
    </xf>
    <xf numFmtId="0" fontId="24" fillId="0" borderId="0" xfId="2"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center" vertical="center"/>
    </xf>
    <xf numFmtId="0" fontId="36" fillId="5" borderId="2" xfId="0" applyFont="1" applyFill="1" applyBorder="1" applyAlignment="1">
      <alignment horizontal="center" vertical="center" wrapText="1"/>
    </xf>
    <xf numFmtId="0" fontId="36" fillId="5" borderId="2" xfId="0" applyFont="1" applyFill="1" applyBorder="1" applyAlignment="1">
      <alignment vertical="center" wrapText="1"/>
    </xf>
    <xf numFmtId="0" fontId="16" fillId="0" borderId="0" xfId="0" applyFont="1" applyAlignment="1">
      <alignment horizontal="justify" vertical="center"/>
    </xf>
    <xf numFmtId="0" fontId="37" fillId="0" borderId="0" xfId="0" applyFont="1" applyAlignment="1">
      <alignment horizontal="justify" vertical="center" wrapText="1"/>
    </xf>
    <xf numFmtId="165" fontId="38" fillId="0" borderId="2" xfId="0" applyNumberFormat="1" applyFont="1" applyBorder="1" applyAlignment="1">
      <alignment horizontal="center" vertical="center" wrapText="1"/>
    </xf>
    <xf numFmtId="0" fontId="16" fillId="0" borderId="2" xfId="0" applyFont="1" applyBorder="1" applyAlignment="1">
      <alignment horizontal="center" vertical="center" wrapText="1"/>
    </xf>
    <xf numFmtId="0" fontId="16" fillId="0" borderId="2" xfId="0" applyFont="1" applyBorder="1" applyAlignment="1">
      <alignment vertical="center" wrapText="1"/>
    </xf>
    <xf numFmtId="0" fontId="16" fillId="0" borderId="0" xfId="0" applyFont="1" applyAlignment="1">
      <alignment horizontal="center" vertical="center" wrapText="1"/>
    </xf>
    <xf numFmtId="0" fontId="39" fillId="0" borderId="0" xfId="0" applyFont="1" applyAlignment="1">
      <alignment horizontal="center" vertical="center" wrapText="1"/>
    </xf>
    <xf numFmtId="0" fontId="21" fillId="0" borderId="2" xfId="0" quotePrefix="1" applyFont="1" applyBorder="1" applyAlignment="1">
      <alignment horizontal="center" vertical="center" wrapText="1"/>
    </xf>
    <xf numFmtId="0" fontId="40" fillId="0" borderId="2" xfId="4" applyFont="1" applyFill="1" applyBorder="1" applyAlignment="1">
      <alignment horizontal="center" vertical="center" wrapText="1"/>
    </xf>
    <xf numFmtId="0" fontId="26" fillId="0" borderId="2" xfId="0" applyFont="1" applyBorder="1" applyAlignment="1">
      <alignment horizontal="center" vertical="center"/>
    </xf>
    <xf numFmtId="0" fontId="26" fillId="0" borderId="0" xfId="0" applyFont="1" applyAlignment="1">
      <alignment horizontal="justify" vertical="center" wrapText="1"/>
    </xf>
    <xf numFmtId="0" fontId="26" fillId="0" borderId="0" xfId="0" applyFont="1" applyAlignment="1">
      <alignment horizontal="justify" vertical="center"/>
    </xf>
    <xf numFmtId="0" fontId="41" fillId="0" borderId="2" xfId="5" applyNumberFormat="1" applyFont="1" applyFill="1" applyBorder="1" applyAlignment="1" applyProtection="1">
      <alignment horizontal="center" vertical="center" wrapText="1"/>
    </xf>
    <xf numFmtId="9" fontId="41" fillId="0" borderId="2" xfId="5" applyFont="1" applyFill="1" applyBorder="1" applyAlignment="1" applyProtection="1">
      <alignment horizontal="center" vertical="center" wrapText="1"/>
    </xf>
    <xf numFmtId="0" fontId="41" fillId="0" borderId="2" xfId="0" applyFont="1" applyBorder="1" applyAlignment="1" applyProtection="1">
      <alignment horizontal="justify" vertical="center" wrapText="1"/>
      <protection locked="0"/>
    </xf>
    <xf numFmtId="168" fontId="41" fillId="0" borderId="2" xfId="0" applyNumberFormat="1" applyFont="1" applyBorder="1" applyAlignment="1" applyProtection="1">
      <alignment horizontal="center" vertical="center" wrapText="1"/>
      <protection locked="0"/>
    </xf>
    <xf numFmtId="10" fontId="41" fillId="8" borderId="2" xfId="5" applyNumberFormat="1" applyFont="1" applyFill="1" applyBorder="1" applyAlignment="1" applyProtection="1">
      <alignment horizontal="center" vertical="center" wrapText="1"/>
    </xf>
    <xf numFmtId="10" fontId="41" fillId="0" borderId="2" xfId="5" applyNumberFormat="1" applyFont="1" applyFill="1" applyBorder="1" applyAlignment="1" applyProtection="1">
      <alignment horizontal="center" vertical="center" wrapText="1"/>
      <protection locked="0"/>
    </xf>
    <xf numFmtId="1" fontId="41" fillId="0" borderId="0" xfId="0" applyNumberFormat="1" applyFont="1" applyAlignment="1" applyProtection="1">
      <alignment horizontal="center" vertical="center" wrapText="1"/>
      <protection locked="0"/>
    </xf>
    <xf numFmtId="0" fontId="41" fillId="0" borderId="0" xfId="0" applyFont="1" applyAlignment="1" applyProtection="1">
      <alignment horizontal="center" vertical="center" wrapText="1"/>
      <protection locked="0"/>
    </xf>
    <xf numFmtId="0" fontId="24" fillId="0" borderId="2" xfId="0" applyFont="1" applyBorder="1" applyAlignment="1">
      <alignment horizontal="center" vertical="center" wrapText="1"/>
    </xf>
    <xf numFmtId="169" fontId="41" fillId="0" borderId="0" xfId="5" applyNumberFormat="1" applyFont="1" applyFill="1" applyBorder="1" applyAlignment="1" applyProtection="1">
      <alignment horizontal="center" vertical="center" wrapText="1"/>
    </xf>
    <xf numFmtId="10" fontId="41" fillId="0" borderId="0" xfId="5" applyNumberFormat="1" applyFont="1" applyFill="1" applyBorder="1" applyAlignment="1" applyProtection="1">
      <alignment horizontal="center" vertical="center" wrapText="1"/>
    </xf>
    <xf numFmtId="0" fontId="12" fillId="0" borderId="0" xfId="0" applyFont="1" applyAlignment="1" applyProtection="1">
      <alignment horizontal="center" vertical="center" wrapText="1"/>
      <protection locked="0"/>
    </xf>
    <xf numFmtId="0" fontId="12" fillId="0" borderId="0" xfId="0" applyFont="1" applyProtection="1">
      <protection locked="0"/>
    </xf>
    <xf numFmtId="0" fontId="12" fillId="3" borderId="0" xfId="0" applyFont="1" applyFill="1" applyAlignment="1" applyProtection="1">
      <alignment vertical="center" wrapText="1"/>
      <protection locked="0"/>
    </xf>
    <xf numFmtId="0" fontId="13" fillId="0" borderId="0" xfId="2" applyFont="1" applyAlignment="1" applyProtection="1">
      <alignment horizontal="center" vertical="center"/>
      <protection locked="0"/>
    </xf>
    <xf numFmtId="0" fontId="31" fillId="0" borderId="0" xfId="0" applyFont="1" applyAlignment="1" applyProtection="1">
      <alignment horizontal="center" vertical="center" wrapText="1"/>
      <protection locked="0"/>
    </xf>
    <xf numFmtId="0" fontId="33" fillId="0" borderId="0" xfId="0" applyFont="1" applyAlignment="1" applyProtection="1">
      <alignment horizontal="center" vertical="center" wrapText="1"/>
      <protection locked="0"/>
    </xf>
    <xf numFmtId="0" fontId="33" fillId="0" borderId="0" xfId="0" applyFont="1" applyProtection="1">
      <protection locked="0"/>
    </xf>
    <xf numFmtId="0" fontId="28" fillId="7" borderId="2" xfId="0" applyFont="1" applyFill="1" applyBorder="1" applyAlignment="1">
      <alignment horizontal="center" vertical="center" wrapText="1"/>
    </xf>
    <xf numFmtId="9" fontId="28" fillId="7" borderId="2" xfId="0" applyNumberFormat="1" applyFont="1" applyFill="1" applyBorder="1" applyAlignment="1">
      <alignment horizontal="center" vertical="center" wrapText="1"/>
    </xf>
    <xf numFmtId="166" fontId="28" fillId="7" borderId="2" xfId="0" applyNumberFormat="1" applyFont="1" applyFill="1" applyBorder="1" applyAlignment="1">
      <alignment horizontal="center" vertical="center" wrapText="1"/>
    </xf>
    <xf numFmtId="0" fontId="41" fillId="0" borderId="0" xfId="0" applyFont="1" applyAlignment="1">
      <alignment horizontal="center" vertical="center" wrapText="1"/>
    </xf>
    <xf numFmtId="0" fontId="32" fillId="0" borderId="2" xfId="0" applyFont="1" applyBorder="1" applyAlignment="1">
      <alignment horizontal="center" vertical="center" wrapText="1"/>
    </xf>
    <xf numFmtId="0" fontId="41" fillId="0" borderId="2" xfId="0" applyFont="1" applyBorder="1" applyAlignment="1">
      <alignment horizontal="justify" vertical="center" wrapText="1"/>
    </xf>
    <xf numFmtId="0" fontId="41" fillId="0" borderId="2" xfId="0" applyFont="1" applyBorder="1" applyAlignment="1">
      <alignment horizontal="center" vertical="center" wrapText="1"/>
    </xf>
    <xf numFmtId="14" fontId="41" fillId="0" borderId="2" xfId="0" applyNumberFormat="1" applyFont="1" applyBorder="1" applyAlignment="1">
      <alignment horizontal="center" vertical="center"/>
    </xf>
    <xf numFmtId="167" fontId="41" fillId="0" borderId="2" xfId="0" applyNumberFormat="1" applyFont="1" applyBorder="1" applyAlignment="1">
      <alignment horizontal="center" vertical="center" wrapText="1"/>
    </xf>
    <xf numFmtId="0" fontId="41" fillId="0" borderId="0" xfId="0" applyFont="1" applyAlignment="1">
      <alignment horizontal="justify" vertical="center" wrapText="1"/>
    </xf>
    <xf numFmtId="169" fontId="32" fillId="10" borderId="2" xfId="0" applyNumberFormat="1" applyFont="1" applyFill="1" applyBorder="1" applyAlignment="1">
      <alignment horizontal="center" vertical="center" wrapText="1"/>
    </xf>
    <xf numFmtId="0" fontId="33" fillId="0" borderId="0" xfId="0" applyFont="1" applyAlignment="1">
      <alignment horizontal="center" vertical="center" wrapText="1"/>
    </xf>
    <xf numFmtId="0" fontId="28" fillId="5" borderId="2" xfId="0" applyFont="1" applyFill="1" applyBorder="1" applyAlignment="1">
      <alignment horizontal="center" vertical="center" wrapText="1"/>
    </xf>
    <xf numFmtId="0" fontId="30" fillId="5" borderId="2" xfId="0" applyFont="1" applyFill="1" applyBorder="1" applyAlignment="1">
      <alignment horizontal="center" vertical="center" wrapText="1"/>
    </xf>
    <xf numFmtId="10" fontId="32" fillId="9" borderId="2" xfId="0" applyNumberFormat="1" applyFont="1" applyFill="1" applyBorder="1" applyAlignment="1">
      <alignment horizontal="center" vertical="center" wrapText="1"/>
    </xf>
    <xf numFmtId="0" fontId="29" fillId="5" borderId="2" xfId="0" applyFont="1" applyFill="1" applyBorder="1" applyAlignment="1">
      <alignment horizontal="center" vertical="center" wrapText="1"/>
    </xf>
    <xf numFmtId="0" fontId="31" fillId="3" borderId="0" xfId="0" applyFont="1" applyFill="1" applyAlignment="1">
      <alignment horizontal="center" vertical="center" wrapText="1"/>
    </xf>
    <xf numFmtId="10" fontId="42" fillId="11" borderId="2" xfId="0" applyNumberFormat="1" applyFont="1" applyFill="1" applyBorder="1" applyAlignment="1">
      <alignment horizontal="center" vertical="center" wrapText="1"/>
    </xf>
    <xf numFmtId="10" fontId="44" fillId="11" borderId="2" xfId="0" applyNumberFormat="1" applyFont="1" applyFill="1" applyBorder="1" applyAlignment="1">
      <alignment horizontal="center" vertical="center" wrapText="1"/>
    </xf>
    <xf numFmtId="14" fontId="41" fillId="0" borderId="2" xfId="0" applyNumberFormat="1" applyFont="1" applyBorder="1" applyAlignment="1" applyProtection="1">
      <alignment horizontal="center" vertical="center"/>
      <protection locked="0"/>
    </xf>
    <xf numFmtId="0" fontId="41" fillId="0" borderId="2" xfId="0" applyFont="1" applyBorder="1" applyAlignment="1" applyProtection="1">
      <alignment horizontal="left" vertical="center" wrapText="1"/>
      <protection locked="0"/>
    </xf>
    <xf numFmtId="0" fontId="45" fillId="0" borderId="2" xfId="0" applyFont="1" applyBorder="1" applyAlignment="1">
      <alignment horizontal="center" vertical="center" wrapText="1"/>
    </xf>
    <xf numFmtId="10" fontId="45" fillId="0" borderId="2" xfId="0" applyNumberFormat="1" applyFont="1" applyBorder="1" applyAlignment="1" applyProtection="1">
      <alignment horizontal="center" vertical="center" wrapText="1"/>
      <protection locked="0"/>
    </xf>
    <xf numFmtId="10" fontId="22" fillId="0" borderId="2" xfId="0" applyNumberFormat="1" applyFont="1" applyBorder="1" applyAlignment="1" applyProtection="1">
      <alignment horizontal="center" vertical="center" wrapText="1"/>
      <protection locked="0"/>
    </xf>
    <xf numFmtId="10" fontId="46" fillId="0" borderId="2" xfId="5" applyNumberFormat="1" applyFont="1" applyFill="1" applyBorder="1" applyAlignment="1" applyProtection="1">
      <alignment horizontal="center" vertical="center" wrapText="1"/>
      <protection locked="0"/>
    </xf>
    <xf numFmtId="0" fontId="45" fillId="0" borderId="2" xfId="0" applyFont="1" applyBorder="1" applyAlignment="1" applyProtection="1">
      <alignment horizontal="center" vertical="center" wrapText="1"/>
      <protection locked="0"/>
    </xf>
    <xf numFmtId="0" fontId="41" fillId="3" borderId="2" xfId="0" applyFont="1" applyFill="1" applyBorder="1" applyAlignment="1" applyProtection="1">
      <alignment horizontal="justify" vertical="center" wrapText="1"/>
      <protection locked="0"/>
    </xf>
    <xf numFmtId="10" fontId="41" fillId="3" borderId="2" xfId="5" applyNumberFormat="1" applyFont="1" applyFill="1" applyBorder="1" applyAlignment="1" applyProtection="1">
      <alignment horizontal="center" vertical="center" wrapText="1"/>
      <protection locked="0"/>
    </xf>
    <xf numFmtId="0" fontId="14" fillId="5" borderId="2" xfId="0" applyFont="1" applyFill="1" applyBorder="1" applyAlignment="1">
      <alignment horizontal="left" vertical="center"/>
    </xf>
    <xf numFmtId="0" fontId="23" fillId="0" borderId="2" xfId="0" applyFont="1" applyBorder="1" applyAlignment="1">
      <alignment horizontal="left" vertical="center"/>
    </xf>
    <xf numFmtId="0" fontId="12" fillId="0" borderId="18" xfId="0" applyFont="1" applyBorder="1" applyAlignment="1">
      <alignment horizontal="left" vertical="center" wrapText="1"/>
    </xf>
    <xf numFmtId="0" fontId="12" fillId="0" borderId="20" xfId="0" applyFont="1" applyBorder="1" applyAlignment="1">
      <alignment horizontal="left" vertical="center" wrapText="1"/>
    </xf>
    <xf numFmtId="0" fontId="12" fillId="0" borderId="21" xfId="0" applyFont="1" applyBorder="1" applyAlignment="1">
      <alignment horizontal="left" vertical="center" wrapText="1"/>
    </xf>
    <xf numFmtId="0" fontId="12" fillId="0" borderId="22" xfId="0" applyFont="1" applyBorder="1" applyAlignment="1">
      <alignment horizontal="left" vertical="center" wrapText="1"/>
    </xf>
    <xf numFmtId="0" fontId="12" fillId="0" borderId="23" xfId="0" applyFont="1" applyBorder="1" applyAlignment="1">
      <alignment horizontal="left" vertical="center" wrapText="1"/>
    </xf>
    <xf numFmtId="0" fontId="12" fillId="0" borderId="25" xfId="0" applyFont="1" applyBorder="1" applyAlignment="1">
      <alignment horizontal="left" vertical="center" wrapText="1"/>
    </xf>
    <xf numFmtId="0" fontId="12" fillId="0" borderId="13" xfId="0" applyFont="1" applyBorder="1" applyAlignment="1">
      <alignment horizontal="center" vertical="center" wrapText="1"/>
    </xf>
    <xf numFmtId="0" fontId="12" fillId="0" borderId="0" xfId="0" applyFont="1" applyAlignment="1">
      <alignment horizontal="center" vertical="center" wrapText="1"/>
    </xf>
    <xf numFmtId="0" fontId="12" fillId="0" borderId="15" xfId="0" applyFont="1" applyBorder="1" applyAlignment="1">
      <alignment horizontal="center" vertical="center" wrapText="1"/>
    </xf>
    <xf numFmtId="0" fontId="12" fillId="0" borderId="16"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1" xfId="0" applyFont="1" applyBorder="1" applyAlignment="1">
      <alignment horizontal="center" vertical="center" wrapText="1"/>
    </xf>
    <xf numFmtId="0" fontId="13" fillId="0" borderId="18" xfId="2" applyFont="1" applyBorder="1" applyAlignment="1">
      <alignment horizontal="center" vertical="center"/>
    </xf>
    <xf numFmtId="0" fontId="13" fillId="0" borderId="19" xfId="2" applyFont="1" applyBorder="1" applyAlignment="1">
      <alignment horizontal="center" vertical="center"/>
    </xf>
    <xf numFmtId="0" fontId="13" fillId="0" borderId="26" xfId="2" applyFont="1" applyBorder="1" applyAlignment="1">
      <alignment horizontal="center" vertical="center"/>
    </xf>
    <xf numFmtId="0" fontId="13" fillId="0" borderId="21" xfId="2" applyFont="1" applyBorder="1" applyAlignment="1">
      <alignment horizontal="center" vertical="center"/>
    </xf>
    <xf numFmtId="0" fontId="13" fillId="0" borderId="2" xfId="2" applyFont="1" applyBorder="1" applyAlignment="1">
      <alignment horizontal="center" vertical="center"/>
    </xf>
    <xf numFmtId="0" fontId="13" fillId="0" borderId="5" xfId="2" applyFont="1" applyBorder="1" applyAlignment="1">
      <alignment horizontal="center" vertical="center"/>
    </xf>
    <xf numFmtId="0" fontId="13" fillId="0" borderId="23" xfId="2" applyFont="1" applyBorder="1" applyAlignment="1">
      <alignment horizontal="center" vertical="center"/>
    </xf>
    <xf numFmtId="0" fontId="13" fillId="0" borderId="24" xfId="2" applyFont="1" applyBorder="1" applyAlignment="1">
      <alignment horizontal="center" vertical="center"/>
    </xf>
    <xf numFmtId="0" fontId="13" fillId="0" borderId="27" xfId="2" applyFont="1" applyBorder="1" applyAlignment="1">
      <alignment horizontal="center" vertical="center"/>
    </xf>
    <xf numFmtId="0" fontId="22" fillId="0" borderId="2" xfId="0" applyFont="1" applyBorder="1" applyAlignment="1">
      <alignment horizontal="justify" vertical="center" wrapText="1"/>
    </xf>
    <xf numFmtId="0" fontId="19" fillId="0" borderId="23" xfId="2" applyFont="1" applyBorder="1" applyAlignment="1">
      <alignment horizontal="center" vertical="center"/>
    </xf>
    <xf numFmtId="0" fontId="19" fillId="0" borderId="24" xfId="2" applyFont="1" applyBorder="1" applyAlignment="1">
      <alignment horizontal="center" vertical="center"/>
    </xf>
    <xf numFmtId="0" fontId="19" fillId="0" borderId="27" xfId="2" applyFont="1" applyBorder="1" applyAlignment="1">
      <alignment horizontal="center" vertical="center"/>
    </xf>
    <xf numFmtId="0" fontId="16" fillId="0" borderId="23" xfId="0" applyFont="1" applyBorder="1" applyAlignment="1">
      <alignment horizontal="left" vertical="center" wrapText="1"/>
    </xf>
    <xf numFmtId="0" fontId="16" fillId="0" borderId="27" xfId="0" applyFont="1" applyBorder="1" applyAlignment="1">
      <alignment horizontal="left" vertical="center" wrapText="1"/>
    </xf>
    <xf numFmtId="0" fontId="21" fillId="0" borderId="5" xfId="0" applyFont="1" applyBorder="1" applyAlignment="1">
      <alignment horizontal="justify" vertical="center" wrapText="1"/>
    </xf>
    <xf numFmtId="0" fontId="21" fillId="0" borderId="4" xfId="0" applyFont="1" applyBorder="1" applyAlignment="1">
      <alignment horizontal="justify" vertical="center"/>
    </xf>
    <xf numFmtId="0" fontId="21" fillId="0" borderId="3" xfId="0" applyFont="1" applyBorder="1" applyAlignment="1">
      <alignment horizontal="justify" vertical="center"/>
    </xf>
    <xf numFmtId="0" fontId="21" fillId="0" borderId="2" xfId="0" applyFont="1" applyBorder="1" applyAlignment="1">
      <alignment horizontal="justify" vertical="center" wrapText="1"/>
    </xf>
    <xf numFmtId="0" fontId="14" fillId="5" borderId="9" xfId="0" applyFont="1" applyFill="1" applyBorder="1" applyAlignment="1">
      <alignment horizontal="left" vertical="center" wrapText="1"/>
    </xf>
    <xf numFmtId="0" fontId="14" fillId="5" borderId="0" xfId="0" applyFont="1" applyFill="1" applyAlignment="1">
      <alignment horizontal="left" vertical="center" wrapText="1"/>
    </xf>
    <xf numFmtId="0" fontId="14" fillId="5" borderId="5" xfId="0" applyFont="1" applyFill="1" applyBorder="1" applyAlignment="1">
      <alignment horizontal="left" vertical="center" wrapText="1"/>
    </xf>
    <xf numFmtId="0" fontId="14" fillId="5" borderId="3" xfId="0" applyFont="1" applyFill="1" applyBorder="1" applyAlignment="1">
      <alignment horizontal="left" vertical="center" wrapText="1"/>
    </xf>
    <xf numFmtId="0" fontId="16" fillId="0" borderId="18" xfId="0" applyFont="1" applyBorder="1" applyAlignment="1">
      <alignment horizontal="left" vertical="center" wrapText="1"/>
    </xf>
    <xf numFmtId="0" fontId="16" fillId="0" borderId="19" xfId="0" applyFont="1" applyBorder="1" applyAlignment="1">
      <alignment horizontal="left" vertical="center" wrapText="1"/>
    </xf>
    <xf numFmtId="0" fontId="16" fillId="0" borderId="20" xfId="0" applyFont="1" applyBorder="1" applyAlignment="1">
      <alignment horizontal="left" vertical="center" wrapText="1"/>
    </xf>
    <xf numFmtId="0" fontId="16" fillId="0" borderId="31" xfId="0" applyFont="1" applyBorder="1" applyAlignment="1">
      <alignment horizontal="left" vertical="center" wrapText="1"/>
    </xf>
    <xf numFmtId="0" fontId="16" fillId="0" borderId="32" xfId="0" applyFont="1" applyBorder="1" applyAlignment="1">
      <alignment horizontal="left" vertical="center" wrapText="1"/>
    </xf>
    <xf numFmtId="0" fontId="16" fillId="0" borderId="33" xfId="0" applyFont="1" applyBorder="1" applyAlignment="1">
      <alignment horizontal="left" vertical="center" wrapText="1"/>
    </xf>
    <xf numFmtId="0" fontId="16" fillId="0" borderId="21" xfId="0" applyFont="1" applyBorder="1" applyAlignment="1">
      <alignment horizontal="left" vertical="center" wrapText="1"/>
    </xf>
    <xf numFmtId="0" fontId="16" fillId="0" borderId="2" xfId="0" applyFont="1" applyBorder="1" applyAlignment="1">
      <alignment horizontal="left" vertical="center" wrapText="1"/>
    </xf>
    <xf numFmtId="0" fontId="16" fillId="0" borderId="22" xfId="0" applyFont="1" applyBorder="1" applyAlignment="1">
      <alignment horizontal="left" vertical="center" wrapText="1"/>
    </xf>
    <xf numFmtId="0" fontId="16" fillId="0" borderId="15" xfId="0" applyFont="1" applyBorder="1" applyAlignment="1">
      <alignment horizontal="left" vertical="center" wrapText="1"/>
    </xf>
    <xf numFmtId="0" fontId="16" fillId="0" borderId="16" xfId="0" applyFont="1" applyBorder="1" applyAlignment="1">
      <alignment horizontal="left" vertical="center" wrapText="1"/>
    </xf>
    <xf numFmtId="0" fontId="16" fillId="0" borderId="17" xfId="0" applyFont="1" applyBorder="1" applyAlignment="1">
      <alignment horizontal="left" vertical="center" wrapText="1"/>
    </xf>
    <xf numFmtId="0" fontId="19" fillId="0" borderId="18" xfId="2" applyFont="1" applyBorder="1" applyAlignment="1">
      <alignment horizontal="center" vertical="center"/>
    </xf>
    <xf numFmtId="0" fontId="19" fillId="0" borderId="19" xfId="2" applyFont="1" applyBorder="1" applyAlignment="1">
      <alignment horizontal="center" vertical="center"/>
    </xf>
    <xf numFmtId="0" fontId="19" fillId="0" borderId="26" xfId="2" applyFont="1" applyBorder="1" applyAlignment="1">
      <alignment horizontal="center" vertical="center"/>
    </xf>
    <xf numFmtId="0" fontId="16" fillId="0" borderId="26" xfId="0" applyFont="1" applyBorder="1" applyAlignment="1">
      <alignment horizontal="left" vertical="center" wrapText="1"/>
    </xf>
    <xf numFmtId="0" fontId="19" fillId="0" borderId="21" xfId="2" applyFont="1" applyBorder="1" applyAlignment="1">
      <alignment horizontal="center" vertical="center"/>
    </xf>
    <xf numFmtId="0" fontId="19" fillId="0" borderId="2" xfId="2" applyFont="1" applyBorder="1" applyAlignment="1">
      <alignment horizontal="center" vertical="center"/>
    </xf>
    <xf numFmtId="0" fontId="19" fillId="0" borderId="5" xfId="2" applyFont="1" applyBorder="1" applyAlignment="1">
      <alignment horizontal="center" vertical="center"/>
    </xf>
    <xf numFmtId="0" fontId="16" fillId="0" borderId="5" xfId="0" applyFont="1" applyBorder="1" applyAlignment="1">
      <alignment horizontal="left" vertical="center" wrapText="1"/>
    </xf>
    <xf numFmtId="0" fontId="22" fillId="0" borderId="45" xfId="0" applyFont="1" applyBorder="1" applyAlignment="1">
      <alignment horizontal="justify" vertical="center" wrapText="1"/>
    </xf>
    <xf numFmtId="0" fontId="22" fillId="0" borderId="9" xfId="0" applyFont="1" applyBorder="1" applyAlignment="1">
      <alignment horizontal="justify" vertical="center" wrapText="1"/>
    </xf>
    <xf numFmtId="0" fontId="22" fillId="0" borderId="44" xfId="0" applyFont="1" applyBorder="1" applyAlignment="1">
      <alignment horizontal="justify" vertical="center" wrapText="1"/>
    </xf>
    <xf numFmtId="0" fontId="22" fillId="0" borderId="46" xfId="0" applyFont="1" applyBorder="1" applyAlignment="1">
      <alignment horizontal="justify" vertical="center" wrapText="1"/>
    </xf>
    <xf numFmtId="0" fontId="22" fillId="0" borderId="32" xfId="0" applyFont="1" applyBorder="1" applyAlignment="1">
      <alignment horizontal="justify" vertical="center" wrapText="1"/>
    </xf>
    <xf numFmtId="0" fontId="22" fillId="0" borderId="47" xfId="0" applyFont="1" applyBorder="1" applyAlignment="1">
      <alignment horizontal="justify" vertical="center" wrapText="1"/>
    </xf>
    <xf numFmtId="0" fontId="12" fillId="3" borderId="18" xfId="0" applyFont="1" applyFill="1" applyBorder="1" applyAlignment="1">
      <alignment horizontal="left" vertical="center" wrapText="1"/>
    </xf>
    <xf numFmtId="0" fontId="12" fillId="3" borderId="19" xfId="0" applyFont="1" applyFill="1" applyBorder="1" applyAlignment="1">
      <alignment horizontal="left" vertical="center" wrapText="1"/>
    </xf>
    <xf numFmtId="0" fontId="12" fillId="3" borderId="20" xfId="0" applyFont="1" applyFill="1" applyBorder="1" applyAlignment="1">
      <alignment horizontal="left" vertical="center" wrapText="1"/>
    </xf>
    <xf numFmtId="0" fontId="12" fillId="3" borderId="21" xfId="0" applyFont="1" applyFill="1" applyBorder="1" applyAlignment="1">
      <alignment horizontal="left" vertical="center" wrapText="1"/>
    </xf>
    <xf numFmtId="0" fontId="12" fillId="3" borderId="2" xfId="0" applyFont="1" applyFill="1" applyBorder="1" applyAlignment="1">
      <alignment horizontal="left" vertical="center" wrapText="1"/>
    </xf>
    <xf numFmtId="0" fontId="12" fillId="3" borderId="22" xfId="0" applyFont="1" applyFill="1" applyBorder="1" applyAlignment="1">
      <alignment horizontal="left" vertical="center" wrapText="1"/>
    </xf>
    <xf numFmtId="0" fontId="12" fillId="3" borderId="23" xfId="0" applyFont="1" applyFill="1" applyBorder="1" applyAlignment="1">
      <alignment horizontal="left" vertical="center" wrapText="1"/>
    </xf>
    <xf numFmtId="0" fontId="12" fillId="3" borderId="24" xfId="0" applyFont="1" applyFill="1" applyBorder="1" applyAlignment="1">
      <alignment horizontal="left" vertical="center" wrapText="1"/>
    </xf>
    <xf numFmtId="0" fontId="12" fillId="3" borderId="25" xfId="0" applyFont="1" applyFill="1" applyBorder="1" applyAlignment="1">
      <alignment horizontal="left" vertical="center" wrapText="1"/>
    </xf>
    <xf numFmtId="0" fontId="20" fillId="0" borderId="2" xfId="0" applyFont="1" applyBorder="1" applyAlignment="1">
      <alignment horizontal="left" vertical="center"/>
    </xf>
    <xf numFmtId="0" fontId="13" fillId="3" borderId="28" xfId="2" applyFont="1" applyFill="1" applyBorder="1" applyAlignment="1">
      <alignment horizontal="center" vertical="center"/>
    </xf>
    <xf numFmtId="0" fontId="13" fillId="3" borderId="30" xfId="2" applyFont="1" applyFill="1" applyBorder="1" applyAlignment="1">
      <alignment horizontal="center" vertical="center"/>
    </xf>
    <xf numFmtId="0" fontId="13" fillId="3" borderId="40" xfId="2" applyFont="1" applyFill="1" applyBorder="1" applyAlignment="1">
      <alignment horizontal="center" vertical="center"/>
    </xf>
    <xf numFmtId="0" fontId="13" fillId="3" borderId="4" xfId="2" applyFont="1" applyFill="1" applyBorder="1" applyAlignment="1">
      <alignment horizontal="center" vertical="center"/>
    </xf>
    <xf numFmtId="0" fontId="13" fillId="3" borderId="42" xfId="2" applyFont="1" applyFill="1" applyBorder="1" applyAlignment="1">
      <alignment horizontal="center" vertical="center"/>
    </xf>
    <xf numFmtId="0" fontId="13" fillId="3" borderId="34" xfId="2" applyFont="1" applyFill="1" applyBorder="1" applyAlignment="1">
      <alignment horizontal="center" vertical="center"/>
    </xf>
    <xf numFmtId="0" fontId="14" fillId="5" borderId="2" xfId="0" applyFont="1" applyFill="1" applyBorder="1" applyAlignment="1">
      <alignment horizontal="center" vertical="center" wrapText="1"/>
    </xf>
    <xf numFmtId="0" fontId="13" fillId="3" borderId="5" xfId="0" applyFont="1" applyFill="1" applyBorder="1" applyAlignment="1">
      <alignment horizontal="center" vertical="center" wrapText="1"/>
    </xf>
    <xf numFmtId="0" fontId="13" fillId="3" borderId="4" xfId="0" applyFont="1" applyFill="1" applyBorder="1" applyAlignment="1">
      <alignment horizontal="center" vertical="center" wrapText="1"/>
    </xf>
    <xf numFmtId="0" fontId="13" fillId="3" borderId="3" xfId="0" applyFont="1" applyFill="1" applyBorder="1" applyAlignment="1">
      <alignment horizontal="center" vertical="center" wrapText="1"/>
    </xf>
    <xf numFmtId="0" fontId="35" fillId="3" borderId="2" xfId="0" applyFont="1" applyFill="1" applyBorder="1" applyAlignment="1">
      <alignment horizontal="center" vertical="center" wrapText="1"/>
    </xf>
    <xf numFmtId="0" fontId="14" fillId="5" borderId="2" xfId="0" applyFont="1" applyFill="1" applyBorder="1" applyAlignment="1">
      <alignment horizontal="center" vertical="center"/>
    </xf>
    <xf numFmtId="0" fontId="24" fillId="3" borderId="2" xfId="0" applyFont="1" applyFill="1" applyBorder="1" applyAlignment="1">
      <alignment horizontal="center" vertical="center" wrapText="1"/>
    </xf>
    <xf numFmtId="0" fontId="13" fillId="0" borderId="28" xfId="2" applyFont="1" applyBorder="1" applyAlignment="1">
      <alignment horizontal="center" vertical="center"/>
    </xf>
    <xf numFmtId="0" fontId="13" fillId="0" borderId="30" xfId="2" applyFont="1" applyBorder="1" applyAlignment="1">
      <alignment horizontal="center" vertical="center"/>
    </xf>
    <xf numFmtId="0" fontId="13" fillId="0" borderId="29" xfId="2" applyFont="1" applyBorder="1" applyAlignment="1">
      <alignment horizontal="center" vertical="center"/>
    </xf>
    <xf numFmtId="0" fontId="13" fillId="0" borderId="40" xfId="2" applyFont="1" applyBorder="1" applyAlignment="1">
      <alignment horizontal="center" vertical="center"/>
    </xf>
    <xf numFmtId="0" fontId="13" fillId="0" borderId="4" xfId="2" applyFont="1" applyBorder="1" applyAlignment="1">
      <alignment horizontal="center" vertical="center"/>
    </xf>
    <xf numFmtId="0" fontId="13" fillId="0" borderId="41" xfId="2" applyFont="1" applyBorder="1" applyAlignment="1">
      <alignment horizontal="center" vertical="center"/>
    </xf>
    <xf numFmtId="0" fontId="13" fillId="0" borderId="42" xfId="2" applyFont="1" applyBorder="1" applyAlignment="1">
      <alignment horizontal="center" vertical="center"/>
    </xf>
    <xf numFmtId="0" fontId="13" fillId="0" borderId="34" xfId="2" applyFont="1" applyBorder="1" applyAlignment="1">
      <alignment horizontal="center" vertical="center"/>
    </xf>
    <xf numFmtId="0" fontId="13" fillId="0" borderId="43" xfId="2" applyFont="1" applyBorder="1" applyAlignment="1">
      <alignment horizontal="center" vertical="center"/>
    </xf>
    <xf numFmtId="0" fontId="16" fillId="0" borderId="2" xfId="2" applyFont="1" applyBorder="1" applyAlignment="1">
      <alignment horizontal="justify" vertical="center" wrapText="1"/>
    </xf>
    <xf numFmtId="0" fontId="16" fillId="3" borderId="2" xfId="2" applyFont="1" applyFill="1" applyBorder="1" applyAlignment="1">
      <alignment horizontal="justify" vertical="center" wrapText="1"/>
    </xf>
    <xf numFmtId="0" fontId="16" fillId="3" borderId="5" xfId="2" applyFont="1" applyFill="1" applyBorder="1" applyAlignment="1">
      <alignment horizontal="justify" vertical="center" wrapText="1"/>
    </xf>
    <xf numFmtId="0" fontId="16" fillId="3" borderId="3" xfId="2" applyFont="1" applyFill="1" applyBorder="1" applyAlignment="1">
      <alignment horizontal="justify" vertical="center" wrapText="1"/>
    </xf>
    <xf numFmtId="0" fontId="16" fillId="0" borderId="5" xfId="2" applyFont="1" applyBorder="1" applyAlignment="1">
      <alignment horizontal="justify" vertical="center" wrapText="1"/>
    </xf>
    <xf numFmtId="0" fontId="16" fillId="0" borderId="3" xfId="2" applyFont="1" applyBorder="1" applyAlignment="1">
      <alignment horizontal="justify" vertical="center" wrapText="1"/>
    </xf>
    <xf numFmtId="0" fontId="18" fillId="5" borderId="8" xfId="0" applyFont="1" applyFill="1" applyBorder="1" applyAlignment="1">
      <alignment horizontal="center" vertical="center"/>
    </xf>
    <xf numFmtId="0" fontId="18" fillId="5" borderId="0" xfId="0" applyFont="1" applyFill="1" applyAlignment="1">
      <alignment horizontal="center" vertical="center"/>
    </xf>
    <xf numFmtId="0" fontId="26" fillId="3" borderId="2" xfId="0" applyFont="1" applyFill="1" applyBorder="1" applyAlignment="1">
      <alignment horizontal="left" vertical="center" wrapText="1"/>
    </xf>
    <xf numFmtId="0" fontId="26" fillId="3" borderId="2" xfId="0" applyFont="1" applyFill="1" applyBorder="1" applyAlignment="1">
      <alignment horizontal="left" vertical="center"/>
    </xf>
    <xf numFmtId="0" fontId="18" fillId="5" borderId="5" xfId="0" applyFont="1" applyFill="1" applyBorder="1" applyAlignment="1">
      <alignment horizontal="center" vertical="center"/>
    </xf>
    <xf numFmtId="0" fontId="18" fillId="5" borderId="3" xfId="0" applyFont="1" applyFill="1" applyBorder="1" applyAlignment="1">
      <alignment horizontal="center" vertical="center"/>
    </xf>
    <xf numFmtId="0" fontId="13" fillId="3" borderId="29" xfId="2" applyFont="1" applyFill="1" applyBorder="1" applyAlignment="1">
      <alignment horizontal="center" vertical="center"/>
    </xf>
    <xf numFmtId="0" fontId="13" fillId="3" borderId="41" xfId="2" applyFont="1" applyFill="1" applyBorder="1" applyAlignment="1">
      <alignment horizontal="center" vertical="center"/>
    </xf>
    <xf numFmtId="0" fontId="13" fillId="3" borderId="43" xfId="2" applyFont="1" applyFill="1" applyBorder="1" applyAlignment="1">
      <alignment horizontal="center" vertical="center"/>
    </xf>
    <xf numFmtId="0" fontId="13" fillId="3" borderId="18" xfId="2" applyFont="1" applyFill="1" applyBorder="1" applyAlignment="1">
      <alignment horizontal="center" vertical="center"/>
    </xf>
    <xf numFmtId="0" fontId="13" fillId="3" borderId="19" xfId="2" applyFont="1" applyFill="1" applyBorder="1" applyAlignment="1">
      <alignment horizontal="center" vertical="center"/>
    </xf>
    <xf numFmtId="0" fontId="13" fillId="3" borderId="20" xfId="2" applyFont="1" applyFill="1" applyBorder="1" applyAlignment="1">
      <alignment horizontal="center" vertical="center"/>
    </xf>
    <xf numFmtId="0" fontId="13" fillId="3" borderId="21" xfId="2" applyFont="1" applyFill="1" applyBorder="1" applyAlignment="1">
      <alignment horizontal="center" vertical="center"/>
    </xf>
    <xf numFmtId="0" fontId="13" fillId="3" borderId="2" xfId="2" applyFont="1" applyFill="1" applyBorder="1" applyAlignment="1">
      <alignment horizontal="center" vertical="center"/>
    </xf>
    <xf numFmtId="0" fontId="13" fillId="3" borderId="22" xfId="2" applyFont="1" applyFill="1" applyBorder="1" applyAlignment="1">
      <alignment horizontal="center" vertical="center"/>
    </xf>
    <xf numFmtId="0" fontId="13" fillId="3" borderId="23" xfId="2" applyFont="1" applyFill="1" applyBorder="1" applyAlignment="1">
      <alignment horizontal="center" vertical="center"/>
    </xf>
    <xf numFmtId="0" fontId="13" fillId="3" borderId="24" xfId="2" applyFont="1" applyFill="1" applyBorder="1" applyAlignment="1">
      <alignment horizontal="center" vertical="center"/>
    </xf>
    <xf numFmtId="0" fontId="13" fillId="3" borderId="25" xfId="2" applyFont="1" applyFill="1" applyBorder="1" applyAlignment="1">
      <alignment horizontal="center" vertical="center"/>
    </xf>
    <xf numFmtId="0" fontId="12" fillId="3" borderId="10" xfId="0" applyFont="1" applyFill="1" applyBorder="1" applyAlignment="1">
      <alignment horizontal="center" vertical="center" wrapText="1"/>
    </xf>
    <xf numFmtId="0" fontId="12" fillId="3" borderId="11"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3" borderId="0" xfId="0" applyFont="1" applyFill="1" applyAlignment="1">
      <alignment horizontal="center" vertical="center" wrapText="1"/>
    </xf>
    <xf numFmtId="0" fontId="12" fillId="3" borderId="15" xfId="0" applyFont="1" applyFill="1" applyBorder="1" applyAlignment="1">
      <alignment horizontal="center" vertical="center" wrapText="1"/>
    </xf>
    <xf numFmtId="0" fontId="12" fillId="3" borderId="16" xfId="0" applyFont="1" applyFill="1" applyBorder="1" applyAlignment="1">
      <alignment horizontal="center" vertical="center" wrapText="1"/>
    </xf>
    <xf numFmtId="0" fontId="14" fillId="5" borderId="8" xfId="0" applyFont="1" applyFill="1" applyBorder="1" applyAlignment="1">
      <alignment horizontal="center" vertical="center"/>
    </xf>
    <xf numFmtId="0" fontId="14" fillId="5" borderId="0" xfId="0" applyFont="1" applyFill="1" applyAlignment="1">
      <alignment horizontal="center" vertical="center"/>
    </xf>
    <xf numFmtId="0" fontId="21" fillId="0" borderId="5" xfId="0" applyFont="1" applyBorder="1" applyAlignment="1">
      <alignment horizontal="center" vertical="center"/>
    </xf>
    <xf numFmtId="0" fontId="21" fillId="0" borderId="3" xfId="0" applyFont="1" applyBorder="1" applyAlignment="1">
      <alignment horizontal="center" vertical="center"/>
    </xf>
    <xf numFmtId="0" fontId="21" fillId="0" borderId="5" xfId="0" applyFont="1" applyBorder="1" applyAlignment="1">
      <alignment horizontal="center" vertical="center" wrapText="1"/>
    </xf>
    <xf numFmtId="0" fontId="21" fillId="0" borderId="3" xfId="0" applyFont="1" applyBorder="1" applyAlignment="1">
      <alignment horizontal="center" vertical="center" wrapText="1"/>
    </xf>
    <xf numFmtId="0" fontId="14" fillId="5" borderId="5" xfId="0" applyFont="1" applyFill="1" applyBorder="1" applyAlignment="1">
      <alignment horizontal="center" vertical="center"/>
    </xf>
    <xf numFmtId="0" fontId="14" fillId="5" borderId="4" xfId="0" applyFont="1" applyFill="1" applyBorder="1" applyAlignment="1">
      <alignment horizontal="center" vertical="center"/>
    </xf>
    <xf numFmtId="0" fontId="14" fillId="5" borderId="3" xfId="0" applyFont="1" applyFill="1" applyBorder="1" applyAlignment="1">
      <alignment horizontal="center" vertical="center"/>
    </xf>
    <xf numFmtId="0" fontId="23" fillId="0" borderId="4" xfId="0" applyFont="1" applyBorder="1" applyAlignment="1">
      <alignment horizontal="left" vertical="center"/>
    </xf>
    <xf numFmtId="0" fontId="22" fillId="3" borderId="2" xfId="0" applyFont="1" applyFill="1" applyBorder="1" applyAlignment="1">
      <alignment horizontal="center" vertical="center" wrapText="1"/>
    </xf>
    <xf numFmtId="0" fontId="22" fillId="0" borderId="2" xfId="0" applyFont="1" applyBorder="1" applyAlignment="1">
      <alignment horizontal="center" vertical="center" wrapText="1"/>
    </xf>
    <xf numFmtId="0" fontId="26" fillId="0" borderId="2" xfId="0" applyFont="1" applyBorder="1" applyAlignment="1">
      <alignment horizontal="justify" vertical="center" wrapText="1"/>
    </xf>
    <xf numFmtId="0" fontId="5" fillId="5" borderId="2" xfId="0" applyFont="1" applyFill="1" applyBorder="1" applyAlignment="1">
      <alignment horizontal="left" vertical="center"/>
    </xf>
    <xf numFmtId="0" fontId="26" fillId="0" borderId="2" xfId="0" applyFont="1" applyBorder="1" applyAlignment="1">
      <alignment horizontal="justify" vertical="center"/>
    </xf>
    <xf numFmtId="0" fontId="4" fillId="3" borderId="19" xfId="0" applyFont="1" applyFill="1" applyBorder="1" applyAlignment="1">
      <alignment horizontal="left" vertical="center" wrapText="1"/>
    </xf>
    <xf numFmtId="0" fontId="4" fillId="3" borderId="20" xfId="0" applyFont="1" applyFill="1" applyBorder="1" applyAlignment="1">
      <alignment horizontal="left" vertical="center" wrapText="1"/>
    </xf>
    <xf numFmtId="0" fontId="4" fillId="3" borderId="2" xfId="0" applyFont="1" applyFill="1" applyBorder="1" applyAlignment="1">
      <alignment horizontal="left" vertical="center" wrapText="1"/>
    </xf>
    <xf numFmtId="0" fontId="4" fillId="3" borderId="22" xfId="0" applyFont="1" applyFill="1" applyBorder="1" applyAlignment="1">
      <alignment horizontal="left" vertical="center" wrapText="1"/>
    </xf>
    <xf numFmtId="0" fontId="4" fillId="3" borderId="24" xfId="0" applyFont="1" applyFill="1" applyBorder="1" applyAlignment="1">
      <alignment horizontal="left" vertical="center" wrapText="1"/>
    </xf>
    <xf numFmtId="0" fontId="4" fillId="3" borderId="25" xfId="0" applyFont="1" applyFill="1" applyBorder="1" applyAlignment="1">
      <alignment horizontal="left" vertical="center" wrapText="1"/>
    </xf>
    <xf numFmtId="0" fontId="4" fillId="3" borderId="10"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0" xfId="0" applyFont="1" applyFill="1" applyAlignment="1">
      <alignment horizontal="center" vertical="center" wrapText="1"/>
    </xf>
    <xf numFmtId="0" fontId="4" fillId="3" borderId="15"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6" fillId="3" borderId="18" xfId="2" applyFont="1" applyFill="1" applyBorder="1" applyAlignment="1">
      <alignment horizontal="center" vertical="center"/>
    </xf>
    <xf numFmtId="0" fontId="6" fillId="3" borderId="19" xfId="2" applyFont="1" applyFill="1" applyBorder="1" applyAlignment="1">
      <alignment horizontal="center" vertical="center"/>
    </xf>
    <xf numFmtId="0" fontId="6" fillId="3" borderId="20" xfId="2" applyFont="1" applyFill="1" applyBorder="1" applyAlignment="1">
      <alignment horizontal="center" vertical="center"/>
    </xf>
    <xf numFmtId="0" fontId="6" fillId="3" borderId="21" xfId="2" applyFont="1" applyFill="1" applyBorder="1" applyAlignment="1">
      <alignment horizontal="center" vertical="center"/>
    </xf>
    <xf numFmtId="0" fontId="6" fillId="3" borderId="2" xfId="2" applyFont="1" applyFill="1" applyBorder="1" applyAlignment="1">
      <alignment horizontal="center" vertical="center"/>
    </xf>
    <xf numFmtId="0" fontId="6" fillId="3" borderId="22" xfId="2" applyFont="1" applyFill="1" applyBorder="1" applyAlignment="1">
      <alignment horizontal="center" vertical="center"/>
    </xf>
    <xf numFmtId="0" fontId="6" fillId="3" borderId="23" xfId="2" applyFont="1" applyFill="1" applyBorder="1" applyAlignment="1">
      <alignment horizontal="center" vertical="center"/>
    </xf>
    <xf numFmtId="0" fontId="6" fillId="3" borderId="24" xfId="2" applyFont="1" applyFill="1" applyBorder="1" applyAlignment="1">
      <alignment horizontal="center" vertical="center"/>
    </xf>
    <xf numFmtId="0" fontId="6" fillId="3" borderId="25" xfId="2" applyFont="1" applyFill="1" applyBorder="1" applyAlignment="1">
      <alignment horizontal="center" vertical="center"/>
    </xf>
    <xf numFmtId="0" fontId="14" fillId="5" borderId="2" xfId="0" applyFont="1" applyFill="1" applyBorder="1" applyAlignment="1" applyProtection="1">
      <alignment horizontal="left" vertical="center"/>
      <protection locked="0"/>
    </xf>
    <xf numFmtId="0" fontId="24" fillId="0" borderId="2" xfId="0" applyFont="1" applyBorder="1" applyAlignment="1" applyProtection="1">
      <alignment horizontal="left" vertical="center"/>
      <protection locked="0"/>
    </xf>
    <xf numFmtId="0" fontId="13" fillId="3" borderId="30" xfId="2" applyFont="1" applyFill="1" applyBorder="1" applyAlignment="1" applyProtection="1">
      <alignment horizontal="center" vertical="center"/>
      <protection locked="0"/>
    </xf>
    <xf numFmtId="0" fontId="12" fillId="0" borderId="35" xfId="0" applyFont="1" applyBorder="1" applyAlignment="1" applyProtection="1">
      <alignment horizontal="center" vertical="center" wrapText="1"/>
      <protection locked="0"/>
    </xf>
    <xf numFmtId="0" fontId="12" fillId="0" borderId="36" xfId="0" applyFont="1" applyBorder="1" applyAlignment="1" applyProtection="1">
      <alignment horizontal="center" vertical="center" wrapText="1"/>
      <protection locked="0"/>
    </xf>
    <xf numFmtId="0" fontId="12" fillId="0" borderId="37" xfId="0" applyFont="1" applyBorder="1" applyAlignment="1" applyProtection="1">
      <alignment horizontal="center" vertical="center" wrapText="1"/>
      <protection locked="0"/>
    </xf>
    <xf numFmtId="0" fontId="13" fillId="3" borderId="4" xfId="2" applyFont="1" applyFill="1" applyBorder="1" applyAlignment="1" applyProtection="1">
      <alignment horizontal="center" vertical="center"/>
      <protection locked="0"/>
    </xf>
    <xf numFmtId="0" fontId="13" fillId="3" borderId="34" xfId="2" applyFont="1" applyFill="1" applyBorder="1" applyAlignment="1" applyProtection="1">
      <alignment horizontal="center" vertical="center"/>
      <protection locked="0"/>
    </xf>
    <xf numFmtId="0" fontId="12" fillId="3" borderId="18" xfId="0" applyFont="1" applyFill="1" applyBorder="1" applyAlignment="1" applyProtection="1">
      <alignment horizontal="left" vertical="center" wrapText="1"/>
      <protection locked="0"/>
    </xf>
    <xf numFmtId="0" fontId="12" fillId="3" borderId="20" xfId="0" applyFont="1" applyFill="1" applyBorder="1" applyAlignment="1" applyProtection="1">
      <alignment horizontal="left" vertical="center" wrapText="1"/>
      <protection locked="0"/>
    </xf>
    <xf numFmtId="0" fontId="12" fillId="3" borderId="21" xfId="0" applyFont="1" applyFill="1" applyBorder="1" applyAlignment="1" applyProtection="1">
      <alignment horizontal="left" vertical="center" wrapText="1"/>
      <protection locked="0"/>
    </xf>
    <xf numFmtId="0" fontId="12" fillId="3" borderId="22" xfId="0" applyFont="1" applyFill="1" applyBorder="1" applyAlignment="1" applyProtection="1">
      <alignment horizontal="left" vertical="center" wrapText="1"/>
      <protection locked="0"/>
    </xf>
    <xf numFmtId="0" fontId="12" fillId="3" borderId="23" xfId="0" applyFont="1" applyFill="1" applyBorder="1" applyAlignment="1" applyProtection="1">
      <alignment horizontal="left" vertical="center" wrapText="1"/>
      <protection locked="0"/>
    </xf>
    <xf numFmtId="0" fontId="12" fillId="3" borderId="25" xfId="0" applyFont="1" applyFill="1" applyBorder="1" applyAlignment="1" applyProtection="1">
      <alignment horizontal="left" vertical="center" wrapText="1"/>
      <protection locked="0"/>
    </xf>
    <xf numFmtId="0" fontId="19" fillId="3" borderId="2" xfId="0" applyFont="1" applyFill="1" applyBorder="1" applyAlignment="1" applyProtection="1">
      <alignment horizontal="center"/>
      <protection locked="0"/>
    </xf>
    <xf numFmtId="0" fontId="24" fillId="3" borderId="38" xfId="2" applyFont="1" applyFill="1" applyBorder="1" applyAlignment="1">
      <alignment horizontal="center" vertical="center"/>
    </xf>
    <xf numFmtId="0" fontId="24" fillId="3" borderId="19" xfId="2" applyFont="1" applyFill="1" applyBorder="1" applyAlignment="1">
      <alignment horizontal="center" vertical="center"/>
    </xf>
    <xf numFmtId="0" fontId="24" fillId="3" borderId="3" xfId="2" applyFont="1" applyFill="1" applyBorder="1" applyAlignment="1">
      <alignment horizontal="center" vertical="center"/>
    </xf>
    <xf numFmtId="0" fontId="24" fillId="3" borderId="2" xfId="2" applyFont="1" applyFill="1" applyBorder="1" applyAlignment="1">
      <alignment horizontal="center" vertical="center"/>
    </xf>
    <xf numFmtId="0" fontId="24" fillId="3" borderId="39" xfId="2" applyFont="1" applyFill="1" applyBorder="1" applyAlignment="1">
      <alignment horizontal="center" vertical="center"/>
    </xf>
    <xf numFmtId="0" fontId="24" fillId="3" borderId="24" xfId="2" applyFont="1" applyFill="1" applyBorder="1" applyAlignment="1">
      <alignment horizontal="center" vertical="center"/>
    </xf>
    <xf numFmtId="0" fontId="36" fillId="5" borderId="2" xfId="0" applyFont="1" applyFill="1" applyBorder="1" applyAlignment="1">
      <alignment horizontal="center" vertical="center"/>
    </xf>
    <xf numFmtId="0" fontId="21" fillId="3" borderId="18" xfId="0" applyFont="1" applyFill="1" applyBorder="1" applyAlignment="1">
      <alignment horizontal="center" vertical="center" wrapText="1"/>
    </xf>
    <xf numFmtId="0" fontId="21" fillId="3" borderId="20" xfId="0" applyFont="1" applyFill="1" applyBorder="1" applyAlignment="1">
      <alignment horizontal="center" vertical="center" wrapText="1"/>
    </xf>
    <xf numFmtId="0" fontId="21" fillId="3" borderId="21" xfId="0" applyFont="1" applyFill="1" applyBorder="1" applyAlignment="1">
      <alignment horizontal="center" vertical="center" wrapText="1"/>
    </xf>
    <xf numFmtId="0" fontId="21" fillId="3" borderId="22" xfId="0" applyFont="1" applyFill="1" applyBorder="1" applyAlignment="1">
      <alignment horizontal="center" vertical="center" wrapText="1"/>
    </xf>
    <xf numFmtId="0" fontId="21" fillId="3" borderId="23" xfId="0" applyFont="1" applyFill="1" applyBorder="1" applyAlignment="1">
      <alignment horizontal="center" vertical="center" wrapText="1"/>
    </xf>
    <xf numFmtId="0" fontId="21" fillId="3" borderId="25" xfId="0" applyFont="1" applyFill="1" applyBorder="1" applyAlignment="1">
      <alignment horizontal="center" vertical="center" wrapText="1"/>
    </xf>
    <xf numFmtId="0" fontId="21" fillId="3" borderId="18" xfId="0" applyFont="1" applyFill="1" applyBorder="1" applyAlignment="1">
      <alignment horizontal="left" vertical="center" wrapText="1"/>
    </xf>
    <xf numFmtId="0" fontId="21" fillId="3" borderId="19" xfId="0" applyFont="1" applyFill="1" applyBorder="1" applyAlignment="1">
      <alignment horizontal="left" vertical="center" wrapText="1"/>
    </xf>
    <xf numFmtId="0" fontId="21" fillId="3" borderId="20" xfId="0" applyFont="1" applyFill="1" applyBorder="1" applyAlignment="1">
      <alignment horizontal="left" vertical="center" wrapText="1"/>
    </xf>
    <xf numFmtId="0" fontId="21" fillId="3" borderId="21" xfId="0" applyFont="1" applyFill="1" applyBorder="1" applyAlignment="1">
      <alignment horizontal="left" vertical="center" wrapText="1"/>
    </xf>
    <xf numFmtId="0" fontId="21" fillId="3" borderId="2" xfId="0" applyFont="1" applyFill="1" applyBorder="1" applyAlignment="1">
      <alignment horizontal="left" vertical="center" wrapText="1"/>
    </xf>
    <xf numFmtId="0" fontId="21" fillId="3" borderId="22" xfId="0" applyFont="1" applyFill="1" applyBorder="1" applyAlignment="1">
      <alignment horizontal="left" vertical="center" wrapText="1"/>
    </xf>
    <xf numFmtId="0" fontId="21" fillId="3" borderId="23" xfId="0" applyFont="1" applyFill="1" applyBorder="1" applyAlignment="1">
      <alignment horizontal="left" vertical="center" wrapText="1"/>
    </xf>
    <xf numFmtId="0" fontId="21" fillId="3" borderId="24" xfId="0" applyFont="1" applyFill="1" applyBorder="1" applyAlignment="1">
      <alignment horizontal="left" vertical="center" wrapText="1"/>
    </xf>
    <xf numFmtId="0" fontId="21" fillId="3" borderId="25" xfId="0" applyFont="1" applyFill="1" applyBorder="1" applyAlignment="1">
      <alignment horizontal="left" vertical="center" wrapText="1"/>
    </xf>
    <xf numFmtId="0" fontId="21" fillId="0" borderId="2" xfId="0" applyFont="1" applyBorder="1" applyAlignment="1">
      <alignment horizontal="left" vertical="center" wrapText="1"/>
    </xf>
    <xf numFmtId="0" fontId="36" fillId="5" borderId="2" xfId="0" applyFont="1" applyFill="1" applyBorder="1" applyAlignment="1">
      <alignment horizontal="left" vertical="center"/>
    </xf>
    <xf numFmtId="0" fontId="24" fillId="0" borderId="2" xfId="0" applyFont="1" applyBorder="1" applyAlignment="1">
      <alignment horizontal="left" vertical="center"/>
    </xf>
    <xf numFmtId="0" fontId="36" fillId="5" borderId="2" xfId="0" applyFont="1" applyFill="1" applyBorder="1" applyAlignment="1">
      <alignment horizontal="center" vertical="center" wrapText="1"/>
    </xf>
    <xf numFmtId="0" fontId="21" fillId="0" borderId="5" xfId="0" applyFont="1" applyBorder="1" applyAlignment="1">
      <alignment horizontal="left" vertical="center" wrapText="1"/>
    </xf>
    <xf numFmtId="0" fontId="21" fillId="0" borderId="4" xfId="0" applyFont="1" applyBorder="1" applyAlignment="1">
      <alignment horizontal="left" vertical="center" wrapText="1"/>
    </xf>
    <xf numFmtId="0" fontId="21" fillId="0" borderId="3" xfId="0" applyFont="1" applyBorder="1" applyAlignment="1">
      <alignment horizontal="left" vertical="center" wrapText="1"/>
    </xf>
    <xf numFmtId="0" fontId="21" fillId="0" borderId="4" xfId="0" applyFont="1" applyBorder="1" applyAlignment="1">
      <alignment horizontal="center" vertical="center" wrapText="1"/>
    </xf>
  </cellXfs>
  <cellStyles count="7">
    <cellStyle name="Hipervínculo" xfId="4" builtinId="8"/>
    <cellStyle name="Hyperlink" xfId="6" xr:uid="{F10DA470-AA34-4F67-810D-1E4D13575D66}"/>
    <cellStyle name="Neutral" xfId="1" builtinId="28" customBuiltin="1"/>
    <cellStyle name="Normal" xfId="0" builtinId="0"/>
    <cellStyle name="Normal 2" xfId="2" xr:uid="{00000000-0005-0000-0000-000003000000}"/>
    <cellStyle name="Porcentaje" xfId="5" builtinId="5"/>
    <cellStyle name="Total" xfId="3" builtinId="25" customBuiltin="1"/>
  </cellStyles>
  <dxfs count="16">
    <dxf>
      <fill>
        <patternFill>
          <bgColor rgb="FF92D050"/>
        </patternFill>
      </fill>
    </dxf>
    <dxf>
      <fill>
        <patternFill>
          <bgColor rgb="FFFFFF00"/>
        </patternFill>
      </fill>
    </dxf>
    <dxf>
      <fill>
        <patternFill>
          <bgColor theme="9"/>
        </patternFill>
      </fill>
    </dxf>
    <dxf>
      <fill>
        <patternFill>
          <bgColor rgb="FFFF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s>
  <tableStyles count="0" defaultTableStyle="TableStyleMedium9" defaultPivotStyle="PivotStyleLight16"/>
  <colors>
    <mruColors>
      <color rgb="FF962D4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23" Type="http://schemas.openxmlformats.org/officeDocument/2006/relationships/customXml" Target="../customXml/item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drawing1.xml><?xml version="1.0" encoding="utf-8"?>
<xdr:wsDr xmlns:xdr="http://schemas.openxmlformats.org/drawingml/2006/spreadsheetDrawing" xmlns:a="http://schemas.openxmlformats.org/drawingml/2006/main">
  <xdr:twoCellAnchor editAs="oneCell">
    <xdr:from>
      <xdr:col>1</xdr:col>
      <xdr:colOff>134471</xdr:colOff>
      <xdr:row>1</xdr:row>
      <xdr:rowOff>78440</xdr:rowOff>
    </xdr:from>
    <xdr:to>
      <xdr:col>2</xdr:col>
      <xdr:colOff>1647265</xdr:colOff>
      <xdr:row>4</xdr:row>
      <xdr:rowOff>139703</xdr:rowOff>
    </xdr:to>
    <xdr:pic>
      <xdr:nvPicPr>
        <xdr:cNvPr id="2" name="Imagen 1">
          <a:extLst>
            <a:ext uri="{FF2B5EF4-FFF2-40B4-BE49-F238E27FC236}">
              <a16:creationId xmlns:a16="http://schemas.microsoft.com/office/drawing/2014/main" id="{7C98898B-4B9A-7F23-24BA-D1D4BD3937D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896471" y="56029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5</xdr:col>
      <xdr:colOff>529166</xdr:colOff>
      <xdr:row>22</xdr:row>
      <xdr:rowOff>42334</xdr:rowOff>
    </xdr:from>
    <xdr:to>
      <xdr:col>5</xdr:col>
      <xdr:colOff>1492872</xdr:colOff>
      <xdr:row>30</xdr:row>
      <xdr:rowOff>33619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900-000003000000}"/>
            </a:ext>
          </a:extLst>
        </xdr:cNvPr>
        <xdr:cNvSpPr/>
      </xdr:nvSpPr>
      <xdr:spPr>
        <a:xfrm>
          <a:off x="5789083" y="5577417"/>
          <a:ext cx="963706" cy="1176619"/>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582083</xdr:colOff>
      <xdr:row>1</xdr:row>
      <xdr:rowOff>42333</xdr:rowOff>
    </xdr:from>
    <xdr:to>
      <xdr:col>2</xdr:col>
      <xdr:colOff>1345328</xdr:colOff>
      <xdr:row>4</xdr:row>
      <xdr:rowOff>91767</xdr:rowOff>
    </xdr:to>
    <xdr:pic>
      <xdr:nvPicPr>
        <xdr:cNvPr id="2" name="Imagen 1">
          <a:extLst>
            <a:ext uri="{FF2B5EF4-FFF2-40B4-BE49-F238E27FC236}">
              <a16:creationId xmlns:a16="http://schemas.microsoft.com/office/drawing/2014/main" id="{49041E17-4E7A-46E5-A334-2C0A373BE3F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740833" y="20108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13</xdr:col>
      <xdr:colOff>310242</xdr:colOff>
      <xdr:row>1</xdr:row>
      <xdr:rowOff>185058</xdr:rowOff>
    </xdr:from>
    <xdr:to>
      <xdr:col>15</xdr:col>
      <xdr:colOff>49306</xdr:colOff>
      <xdr:row>6</xdr:row>
      <xdr:rowOff>86687</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17674317" y="346983"/>
          <a:ext cx="958264" cy="1187504"/>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2</xdr:col>
      <xdr:colOff>361950</xdr:colOff>
      <xdr:row>1</xdr:row>
      <xdr:rowOff>47625</xdr:rowOff>
    </xdr:from>
    <xdr:to>
      <xdr:col>2</xdr:col>
      <xdr:colOff>2098862</xdr:colOff>
      <xdr:row>4</xdr:row>
      <xdr:rowOff>105526</xdr:rowOff>
    </xdr:to>
    <xdr:pic>
      <xdr:nvPicPr>
        <xdr:cNvPr id="2" name="Imagen 1">
          <a:extLst>
            <a:ext uri="{FF2B5EF4-FFF2-40B4-BE49-F238E27FC236}">
              <a16:creationId xmlns:a16="http://schemas.microsoft.com/office/drawing/2014/main" id="{9FADC14F-4C37-4148-9BBB-0C73CFAB94D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523875" y="209550"/>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13</xdr:col>
      <xdr:colOff>310242</xdr:colOff>
      <xdr:row>1</xdr:row>
      <xdr:rowOff>185058</xdr:rowOff>
    </xdr:from>
    <xdr:to>
      <xdr:col>15</xdr:col>
      <xdr:colOff>49306</xdr:colOff>
      <xdr:row>6</xdr:row>
      <xdr:rowOff>86687</xdr:rowOff>
    </xdr:to>
    <xdr:sp macro="" textlink="">
      <xdr:nvSpPr>
        <xdr:cNvPr id="2" name="Flecha izquierda 2">
          <a:hlinkClick xmlns:r="http://schemas.openxmlformats.org/officeDocument/2006/relationships" r:id="rId1"/>
          <a:extLst>
            <a:ext uri="{FF2B5EF4-FFF2-40B4-BE49-F238E27FC236}">
              <a16:creationId xmlns:a16="http://schemas.microsoft.com/office/drawing/2014/main" id="{E3DBB5A2-B1D7-4FB6-9FB8-53203549AF8E}"/>
            </a:ext>
          </a:extLst>
        </xdr:cNvPr>
        <xdr:cNvSpPr/>
      </xdr:nvSpPr>
      <xdr:spPr>
        <a:xfrm>
          <a:off x="19274517" y="337458"/>
          <a:ext cx="1167814" cy="1187504"/>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2</xdr:col>
      <xdr:colOff>685799</xdr:colOff>
      <xdr:row>1</xdr:row>
      <xdr:rowOff>95250</xdr:rowOff>
    </xdr:from>
    <xdr:to>
      <xdr:col>2</xdr:col>
      <xdr:colOff>2431730</xdr:colOff>
      <xdr:row>4</xdr:row>
      <xdr:rowOff>57149</xdr:rowOff>
    </xdr:to>
    <xdr:pic>
      <xdr:nvPicPr>
        <xdr:cNvPr id="3" name="Imagen 2">
          <a:extLst>
            <a:ext uri="{FF2B5EF4-FFF2-40B4-BE49-F238E27FC236}">
              <a16:creationId xmlns:a16="http://schemas.microsoft.com/office/drawing/2014/main" id="{30869297-C085-4DA1-9F67-6BB2BA69AE9F}"/>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1000124" y="247650"/>
          <a:ext cx="1745931" cy="895349"/>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5</xdr:col>
      <xdr:colOff>984249</xdr:colOff>
      <xdr:row>19</xdr:row>
      <xdr:rowOff>2</xdr:rowOff>
    </xdr:from>
    <xdr:to>
      <xdr:col>6</xdr:col>
      <xdr:colOff>402789</xdr:colOff>
      <xdr:row>26</xdr:row>
      <xdr:rowOff>139453</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5418666" y="4974169"/>
          <a:ext cx="963706" cy="1176617"/>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179917</xdr:colOff>
      <xdr:row>1</xdr:row>
      <xdr:rowOff>116416</xdr:rowOff>
    </xdr:from>
    <xdr:to>
      <xdr:col>2</xdr:col>
      <xdr:colOff>793750</xdr:colOff>
      <xdr:row>4</xdr:row>
      <xdr:rowOff>80572</xdr:rowOff>
    </xdr:to>
    <xdr:pic>
      <xdr:nvPicPr>
        <xdr:cNvPr id="2" name="Imagen 1">
          <a:extLst>
            <a:ext uri="{FF2B5EF4-FFF2-40B4-BE49-F238E27FC236}">
              <a16:creationId xmlns:a16="http://schemas.microsoft.com/office/drawing/2014/main" id="{DECDAC8E-4F8C-EC5D-5A3C-03A0883FFA25}"/>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338667" y="275166"/>
          <a:ext cx="1587500" cy="906073"/>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340048</xdr:colOff>
      <xdr:row>1</xdr:row>
      <xdr:rowOff>43714</xdr:rowOff>
    </xdr:from>
    <xdr:to>
      <xdr:col>21</xdr:col>
      <xdr:colOff>493438</xdr:colOff>
      <xdr:row>4</xdr:row>
      <xdr:rowOff>271054</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100-000004000000}"/>
            </a:ext>
          </a:extLst>
        </xdr:cNvPr>
        <xdr:cNvSpPr/>
      </xdr:nvSpPr>
      <xdr:spPr>
        <a:xfrm>
          <a:off x="12024048" y="191881"/>
          <a:ext cx="968307" cy="1169256"/>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105834</xdr:colOff>
      <xdr:row>1</xdr:row>
      <xdr:rowOff>10583</xdr:rowOff>
    </xdr:from>
    <xdr:to>
      <xdr:col>2</xdr:col>
      <xdr:colOff>869078</xdr:colOff>
      <xdr:row>4</xdr:row>
      <xdr:rowOff>60018</xdr:rowOff>
    </xdr:to>
    <xdr:pic>
      <xdr:nvPicPr>
        <xdr:cNvPr id="2" name="Imagen 1">
          <a:extLst>
            <a:ext uri="{FF2B5EF4-FFF2-40B4-BE49-F238E27FC236}">
              <a16:creationId xmlns:a16="http://schemas.microsoft.com/office/drawing/2014/main" id="{0180B343-63A0-4C5B-8A40-2856ED159E08}"/>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264584" y="16933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5</xdr:col>
      <xdr:colOff>371475</xdr:colOff>
      <xdr:row>11</xdr:row>
      <xdr:rowOff>114300</xdr:rowOff>
    </xdr:from>
    <xdr:to>
      <xdr:col>5</xdr:col>
      <xdr:colOff>1335181</xdr:colOff>
      <xdr:row>19</xdr:row>
      <xdr:rowOff>71719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a:off x="6419850" y="2238375"/>
          <a:ext cx="963706" cy="1176619"/>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317500</xdr:colOff>
      <xdr:row>1</xdr:row>
      <xdr:rowOff>105833</xdr:rowOff>
    </xdr:from>
    <xdr:to>
      <xdr:col>1</xdr:col>
      <xdr:colOff>2054412</xdr:colOff>
      <xdr:row>4</xdr:row>
      <xdr:rowOff>155268</xdr:rowOff>
    </xdr:to>
    <xdr:pic>
      <xdr:nvPicPr>
        <xdr:cNvPr id="2" name="Imagen 1">
          <a:extLst>
            <a:ext uri="{FF2B5EF4-FFF2-40B4-BE49-F238E27FC236}">
              <a16:creationId xmlns:a16="http://schemas.microsoft.com/office/drawing/2014/main" id="{4AA749C3-06F2-4F2D-890B-AD3E915F916F}"/>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476250" y="26458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9</xdr:col>
      <xdr:colOff>212912</xdr:colOff>
      <xdr:row>4</xdr:row>
      <xdr:rowOff>235322</xdr:rowOff>
    </xdr:from>
    <xdr:to>
      <xdr:col>14</xdr:col>
      <xdr:colOff>336177</xdr:colOff>
      <xdr:row>9</xdr:row>
      <xdr:rowOff>190500</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200-000003000000}"/>
            </a:ext>
          </a:extLst>
        </xdr:cNvPr>
        <xdr:cNvSpPr/>
      </xdr:nvSpPr>
      <xdr:spPr>
        <a:xfrm>
          <a:off x="12147177" y="1322293"/>
          <a:ext cx="963706" cy="1176619"/>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169333</xdr:colOff>
      <xdr:row>1</xdr:row>
      <xdr:rowOff>84666</xdr:rowOff>
    </xdr:from>
    <xdr:to>
      <xdr:col>2</xdr:col>
      <xdr:colOff>932578</xdr:colOff>
      <xdr:row>4</xdr:row>
      <xdr:rowOff>134101</xdr:rowOff>
    </xdr:to>
    <xdr:pic>
      <xdr:nvPicPr>
        <xdr:cNvPr id="2" name="Imagen 1">
          <a:extLst>
            <a:ext uri="{FF2B5EF4-FFF2-40B4-BE49-F238E27FC236}">
              <a16:creationId xmlns:a16="http://schemas.microsoft.com/office/drawing/2014/main" id="{DF6A5D11-0756-47DC-A29F-1C3F27E4FC3F}"/>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328083" y="243416"/>
          <a:ext cx="1736912" cy="991351"/>
        </a:xfrm>
        <a:prstGeom prst="rect">
          <a:avLst/>
        </a:prstGeom>
        <a:noFill/>
        <a:ln>
          <a:noFill/>
        </a:ln>
        <a:extLst>
          <a:ext uri="{53640926-AAD7-44D8-BBD7-CCE9431645EC}">
            <a14:shadowObscured xmlns:a14="http://schemas.microsoft.com/office/drawing/2010/main"/>
          </a:ext>
        </a:extLst>
      </xdr:spPr>
    </xdr:pic>
    <xdr:clientData/>
  </xdr:twoCellAnchor>
  <xdr:oneCellAnchor>
    <xdr:from>
      <xdr:col>8</xdr:col>
      <xdr:colOff>61383</xdr:colOff>
      <xdr:row>11</xdr:row>
      <xdr:rowOff>135465</xdr:rowOff>
    </xdr:from>
    <xdr:ext cx="2255105" cy="380361"/>
    <mc:AlternateContent xmlns:mc="http://schemas.openxmlformats.org/markup-compatibility/2006" xmlns:a14="http://schemas.microsoft.com/office/drawing/2010/main">
      <mc:Choice Requires="a14">
        <xdr:sp macro="" textlink="">
          <xdr:nvSpPr>
            <xdr:cNvPr id="4" name="CuadroTexto 3">
              <a:extLst>
                <a:ext uri="{FF2B5EF4-FFF2-40B4-BE49-F238E27FC236}">
                  <a16:creationId xmlns:a16="http://schemas.microsoft.com/office/drawing/2014/main" id="{E782704A-B833-4FB4-B734-2C8FC3631ABE}"/>
                </a:ext>
              </a:extLst>
            </xdr:cNvPr>
            <xdr:cNvSpPr txBox="1"/>
          </xdr:nvSpPr>
          <xdr:spPr>
            <a:xfrm>
              <a:off x="8940800" y="2971798"/>
              <a:ext cx="2255105" cy="3803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d>
                      <m:dPr>
                        <m:ctrlPr>
                          <a:rPr lang="es-CO" sz="1100" i="1">
                            <a:latin typeface="Cambria Math" panose="02040503050406030204" pitchFamily="18" charset="0"/>
                          </a:rPr>
                        </m:ctrlPr>
                      </m:dPr>
                      <m:e>
                        <m:f>
                          <m:fPr>
                            <m:ctrlPr>
                              <a:rPr lang="es-CO" sz="1100" i="1">
                                <a:latin typeface="Cambria Math" panose="02040503050406030204" pitchFamily="18" charset="0"/>
                              </a:rPr>
                            </m:ctrlPr>
                          </m:fPr>
                          <m:num>
                            <m:r>
                              <a:rPr lang="es-MX" sz="1100" b="0" i="1">
                                <a:latin typeface="Cambria Math" panose="02040503050406030204" pitchFamily="18" charset="0"/>
                              </a:rPr>
                              <m:t>𝐴𝑐𝑡𝑖𝑣𝑖𝑑𝑎𝑑𝑒𝑠</m:t>
                            </m:r>
                            <m:r>
                              <a:rPr lang="es-MX" sz="1100" b="0" i="1">
                                <a:latin typeface="Cambria Math" panose="02040503050406030204" pitchFamily="18" charset="0"/>
                              </a:rPr>
                              <m:t> </m:t>
                            </m:r>
                            <m:r>
                              <a:rPr lang="es-CO" sz="1100" i="1">
                                <a:latin typeface="Cambria Math" panose="02040503050406030204" pitchFamily="18" charset="0"/>
                              </a:rPr>
                              <m:t>𝑒𝑗𝑒𝑐𝑢𝑡𝑎𝑑𝑎𝑠</m:t>
                            </m:r>
                          </m:num>
                          <m:den>
                            <m:r>
                              <a:rPr lang="es-MX" sz="1100" b="0" i="1">
                                <a:latin typeface="Cambria Math" panose="02040503050406030204" pitchFamily="18" charset="0"/>
                              </a:rPr>
                              <m:t>𝐴𝑐𝑡𝑖𝑣𝑖𝑑𝑎𝑑𝑒𝑠</m:t>
                            </m:r>
                            <m:r>
                              <a:rPr lang="es-MX" sz="1100" b="0" i="1">
                                <a:latin typeface="Cambria Math" panose="02040503050406030204" pitchFamily="18" charset="0"/>
                              </a:rPr>
                              <m:t> </m:t>
                            </m:r>
                            <m:r>
                              <a:rPr lang="es-MX" sz="1100" b="0" i="1">
                                <a:latin typeface="Cambria Math" panose="02040503050406030204" pitchFamily="18" charset="0"/>
                              </a:rPr>
                              <m:t>𝑝𝑟𝑜𝑔𝑟𝑎𝑚𝑎𝑑𝑎𝑠</m:t>
                            </m:r>
                          </m:den>
                        </m:f>
                      </m:e>
                    </m:d>
                    <m:r>
                      <a:rPr lang="es-CO" sz="1100" i="1">
                        <a:latin typeface="Cambria Math" panose="02040503050406030204" pitchFamily="18" charset="0"/>
                      </a:rPr>
                      <m:t> ∗100</m:t>
                    </m:r>
                  </m:oMath>
                </m:oMathPara>
              </a14:m>
              <a:endParaRPr lang="es-CO" sz="1100"/>
            </a:p>
          </xdr:txBody>
        </xdr:sp>
      </mc:Choice>
      <mc:Fallback xmlns="">
        <xdr:sp macro="" textlink="">
          <xdr:nvSpPr>
            <xdr:cNvPr id="4" name="CuadroTexto 3">
              <a:extLst>
                <a:ext uri="{FF2B5EF4-FFF2-40B4-BE49-F238E27FC236}">
                  <a16:creationId xmlns:a16="http://schemas.microsoft.com/office/drawing/2014/main" id="{E782704A-B833-4FB4-B734-2C8FC3631ABE}"/>
                </a:ext>
              </a:extLst>
            </xdr:cNvPr>
            <xdr:cNvSpPr txBox="1"/>
          </xdr:nvSpPr>
          <xdr:spPr>
            <a:xfrm>
              <a:off x="8940800" y="2971798"/>
              <a:ext cx="2255105" cy="3803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s-CO" sz="1100" i="0">
                  <a:latin typeface="Cambria Math" panose="02040503050406030204" pitchFamily="18" charset="0"/>
                </a:rPr>
                <a:t>((</a:t>
              </a:r>
              <a:r>
                <a:rPr lang="es-MX" sz="1100" b="0" i="0">
                  <a:latin typeface="Cambria Math" panose="02040503050406030204" pitchFamily="18" charset="0"/>
                </a:rPr>
                <a:t>𝐴𝑐𝑡𝑖𝑣𝑖𝑑𝑎𝑑𝑒𝑠 </a:t>
              </a:r>
              <a:r>
                <a:rPr lang="es-CO" sz="1100" i="0">
                  <a:latin typeface="Cambria Math" panose="02040503050406030204" pitchFamily="18" charset="0"/>
                </a:rPr>
                <a:t>𝑒𝑗𝑒𝑐𝑢𝑡𝑎𝑑𝑎𝑠)/(</a:t>
              </a:r>
              <a:r>
                <a:rPr lang="es-MX" sz="1100" b="0" i="0">
                  <a:latin typeface="Cambria Math" panose="02040503050406030204" pitchFamily="18" charset="0"/>
                </a:rPr>
                <a:t>𝐴𝑐𝑡𝑖𝑣𝑖𝑑𝑎𝑑𝑒𝑠 𝑝𝑟𝑜𝑔𝑟𝑎𝑚𝑎𝑑𝑎𝑠</a:t>
              </a:r>
              <a:r>
                <a:rPr lang="es-CO" sz="1100" b="0" i="0">
                  <a:latin typeface="Cambria Math" panose="02040503050406030204" pitchFamily="18" charset="0"/>
                </a:rPr>
                <a:t>)</a:t>
              </a:r>
              <a:r>
                <a:rPr lang="es-MX" sz="1100" b="0" i="0">
                  <a:latin typeface="Cambria Math" panose="02040503050406030204" pitchFamily="18" charset="0"/>
                </a:rPr>
                <a:t>)</a:t>
              </a:r>
              <a:r>
                <a:rPr lang="es-CO" sz="1100" b="0" i="0">
                  <a:latin typeface="Cambria Math" panose="02040503050406030204" pitchFamily="18" charset="0"/>
                </a:rPr>
                <a:t> </a:t>
              </a:r>
              <a:r>
                <a:rPr lang="es-CO" sz="1100" i="0">
                  <a:latin typeface="Cambria Math" panose="02040503050406030204" pitchFamily="18" charset="0"/>
                </a:rPr>
                <a:t> ∗100</a:t>
              </a:r>
              <a:endParaRPr lang="es-CO" sz="1100"/>
            </a:p>
          </xdr:txBody>
        </xdr:sp>
      </mc:Fallback>
    </mc:AlternateContent>
    <xdr:clientData/>
  </xdr:oneCellAnchor>
</xdr:wsDr>
</file>

<file path=xl/drawings/drawing5.xml><?xml version="1.0" encoding="utf-8"?>
<xdr:wsDr xmlns:xdr="http://schemas.openxmlformats.org/drawingml/2006/spreadsheetDrawing" xmlns:a="http://schemas.openxmlformats.org/drawingml/2006/main">
  <xdr:twoCellAnchor>
    <xdr:from>
      <xdr:col>7</xdr:col>
      <xdr:colOff>48683</xdr:colOff>
      <xdr:row>0</xdr:row>
      <xdr:rowOff>0</xdr:rowOff>
    </xdr:from>
    <xdr:to>
      <xdr:col>12</xdr:col>
      <xdr:colOff>197473</xdr:colOff>
      <xdr:row>4</xdr:row>
      <xdr:rowOff>90769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12039600" y="0"/>
          <a:ext cx="963706" cy="1180852"/>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296333</xdr:colOff>
      <xdr:row>1</xdr:row>
      <xdr:rowOff>148166</xdr:rowOff>
    </xdr:from>
    <xdr:to>
      <xdr:col>1</xdr:col>
      <xdr:colOff>2033245</xdr:colOff>
      <xdr:row>4</xdr:row>
      <xdr:rowOff>197601</xdr:rowOff>
    </xdr:to>
    <xdr:pic>
      <xdr:nvPicPr>
        <xdr:cNvPr id="2" name="Imagen 1">
          <a:extLst>
            <a:ext uri="{FF2B5EF4-FFF2-40B4-BE49-F238E27FC236}">
              <a16:creationId xmlns:a16="http://schemas.microsoft.com/office/drawing/2014/main" id="{1D79904E-A27C-4F86-9955-2562C2314925}"/>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455083" y="306916"/>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8</xdr:col>
      <xdr:colOff>119684</xdr:colOff>
      <xdr:row>0</xdr:row>
      <xdr:rowOff>92351</xdr:rowOff>
    </xdr:from>
    <xdr:to>
      <xdr:col>9</xdr:col>
      <xdr:colOff>322633</xdr:colOff>
      <xdr:row>5</xdr:row>
      <xdr:rowOff>459345</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400-000003000000}"/>
            </a:ext>
          </a:extLst>
        </xdr:cNvPr>
        <xdr:cNvSpPr/>
      </xdr:nvSpPr>
      <xdr:spPr>
        <a:xfrm>
          <a:off x="11624227" y="92351"/>
          <a:ext cx="964949" cy="1808168"/>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281609</xdr:colOff>
      <xdr:row>1</xdr:row>
      <xdr:rowOff>99391</xdr:rowOff>
    </xdr:from>
    <xdr:to>
      <xdr:col>1</xdr:col>
      <xdr:colOff>1648239</xdr:colOff>
      <xdr:row>4</xdr:row>
      <xdr:rowOff>150533</xdr:rowOff>
    </xdr:to>
    <xdr:pic>
      <xdr:nvPicPr>
        <xdr:cNvPr id="2" name="Imagen 1">
          <a:extLst>
            <a:ext uri="{FF2B5EF4-FFF2-40B4-BE49-F238E27FC236}">
              <a16:creationId xmlns:a16="http://schemas.microsoft.com/office/drawing/2014/main" id="{05EDE733-3D35-427C-B7E5-9543CC670088}"/>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612913" y="273326"/>
          <a:ext cx="1366630" cy="78001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9</xdr:col>
      <xdr:colOff>141363</xdr:colOff>
      <xdr:row>1</xdr:row>
      <xdr:rowOff>171601</xdr:rowOff>
    </xdr:from>
    <xdr:to>
      <xdr:col>13</xdr:col>
      <xdr:colOff>78486</xdr:colOff>
      <xdr:row>6</xdr:row>
      <xdr:rowOff>111125</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600-000003000000}"/>
            </a:ext>
          </a:extLst>
        </xdr:cNvPr>
        <xdr:cNvSpPr/>
      </xdr:nvSpPr>
      <xdr:spPr>
        <a:xfrm>
          <a:off x="11364988" y="330351"/>
          <a:ext cx="953123" cy="1225399"/>
        </a:xfrm>
        <a:prstGeom prst="leftArrow">
          <a:avLst>
            <a:gd name="adj1" fmla="val 50000"/>
            <a:gd name="adj2" fmla="val 50000"/>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370417</xdr:colOff>
      <xdr:row>1</xdr:row>
      <xdr:rowOff>63500</xdr:rowOff>
    </xdr:from>
    <xdr:to>
      <xdr:col>2</xdr:col>
      <xdr:colOff>1133662</xdr:colOff>
      <xdr:row>4</xdr:row>
      <xdr:rowOff>112935</xdr:rowOff>
    </xdr:to>
    <xdr:pic>
      <xdr:nvPicPr>
        <xdr:cNvPr id="2" name="Imagen 1">
          <a:extLst>
            <a:ext uri="{FF2B5EF4-FFF2-40B4-BE49-F238E27FC236}">
              <a16:creationId xmlns:a16="http://schemas.microsoft.com/office/drawing/2014/main" id="{1E319238-D621-4EAF-8EE3-88BB21E45A8C}"/>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529167" y="222250"/>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560917</xdr:colOff>
      <xdr:row>20</xdr:row>
      <xdr:rowOff>116417</xdr:rowOff>
    </xdr:from>
    <xdr:to>
      <xdr:col>3</xdr:col>
      <xdr:colOff>1524623</xdr:colOff>
      <xdr:row>28</xdr:row>
      <xdr:rowOff>107703</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700-000003000000}"/>
            </a:ext>
          </a:extLst>
        </xdr:cNvPr>
        <xdr:cNvSpPr/>
      </xdr:nvSpPr>
      <xdr:spPr>
        <a:xfrm>
          <a:off x="6011334" y="5577417"/>
          <a:ext cx="963706" cy="1176619"/>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370416</xdr:colOff>
      <xdr:row>1</xdr:row>
      <xdr:rowOff>137583</xdr:rowOff>
    </xdr:from>
    <xdr:to>
      <xdr:col>1</xdr:col>
      <xdr:colOff>2107328</xdr:colOff>
      <xdr:row>4</xdr:row>
      <xdr:rowOff>187018</xdr:rowOff>
    </xdr:to>
    <xdr:pic>
      <xdr:nvPicPr>
        <xdr:cNvPr id="2" name="Imagen 1">
          <a:extLst>
            <a:ext uri="{FF2B5EF4-FFF2-40B4-BE49-F238E27FC236}">
              <a16:creationId xmlns:a16="http://schemas.microsoft.com/office/drawing/2014/main" id="{F955B264-2391-4353-A8D5-13F4182AAEB8}"/>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529166" y="29633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8</xdr:col>
      <xdr:colOff>179917</xdr:colOff>
      <xdr:row>6</xdr:row>
      <xdr:rowOff>95250</xdr:rowOff>
    </xdr:from>
    <xdr:to>
      <xdr:col>13</xdr:col>
      <xdr:colOff>328707</xdr:colOff>
      <xdr:row>11</xdr:row>
      <xdr:rowOff>23034</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800-000004000000}"/>
            </a:ext>
          </a:extLst>
        </xdr:cNvPr>
        <xdr:cNvSpPr/>
      </xdr:nvSpPr>
      <xdr:spPr>
        <a:xfrm>
          <a:off x="11228917" y="1545167"/>
          <a:ext cx="963707" cy="1261284"/>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158750</xdr:colOff>
      <xdr:row>1</xdr:row>
      <xdr:rowOff>42334</xdr:rowOff>
    </xdr:from>
    <xdr:to>
      <xdr:col>1</xdr:col>
      <xdr:colOff>1895662</xdr:colOff>
      <xdr:row>4</xdr:row>
      <xdr:rowOff>91769</xdr:rowOff>
    </xdr:to>
    <xdr:pic>
      <xdr:nvPicPr>
        <xdr:cNvPr id="2" name="Imagen 1">
          <a:extLst>
            <a:ext uri="{FF2B5EF4-FFF2-40B4-BE49-F238E27FC236}">
              <a16:creationId xmlns:a16="http://schemas.microsoft.com/office/drawing/2014/main" id="{A7DD2CF5-3A79-47B5-90D2-24535DBB277E}"/>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317500" y="201084"/>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8" Type="http://schemas.openxmlformats.org/officeDocument/2006/relationships/hyperlink" Target="mailto:MDoria@supersociedades.gov.co" TargetMode="External"/><Relationship Id="rId3" Type="http://schemas.openxmlformats.org/officeDocument/2006/relationships/hyperlink" Target="mailto:mjimenez@supersociedades,gov.co" TargetMode="External"/><Relationship Id="rId7" Type="http://schemas.openxmlformats.org/officeDocument/2006/relationships/hyperlink" Target="mailto:mardila@supersociedades.gov.co" TargetMode="External"/><Relationship Id="rId12" Type="http://schemas.openxmlformats.org/officeDocument/2006/relationships/comments" Target="../comments6.xml"/><Relationship Id="rId2" Type="http://schemas.openxmlformats.org/officeDocument/2006/relationships/hyperlink" Target="mailto:slondono@supersociedades.gov.co" TargetMode="External"/><Relationship Id="rId1" Type="http://schemas.openxmlformats.org/officeDocument/2006/relationships/hyperlink" Target="mailto:bescobar@supersociedades.gov.co" TargetMode="External"/><Relationship Id="rId6" Type="http://schemas.openxmlformats.org/officeDocument/2006/relationships/hyperlink" Target="mailto:jcabrera@superosciedades.gov.co" TargetMode="External"/><Relationship Id="rId11" Type="http://schemas.openxmlformats.org/officeDocument/2006/relationships/vmlDrawing" Target="../drawings/vmlDrawing6.vml"/><Relationship Id="rId5" Type="http://schemas.openxmlformats.org/officeDocument/2006/relationships/hyperlink" Target="mailto:denciso@supersociedades.gov.co" TargetMode="External"/><Relationship Id="rId10" Type="http://schemas.openxmlformats.org/officeDocument/2006/relationships/drawing" Target="../drawings/drawing7.xml"/><Relationship Id="rId4" Type="http://schemas.openxmlformats.org/officeDocument/2006/relationships/hyperlink" Target="mailto:GBlanco@supersociedades.gov.co" TargetMode="External"/><Relationship Id="rId9"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B1:S25"/>
  <sheetViews>
    <sheetView showGridLines="0" tabSelected="1" zoomScale="85" zoomScaleNormal="85" workbookViewId="0">
      <selection activeCell="E8" sqref="E8"/>
    </sheetView>
  </sheetViews>
  <sheetFormatPr baseColWidth="10" defaultRowHeight="11.25" x14ac:dyDescent="0.15"/>
  <cols>
    <col min="1" max="1" width="11.42578125" style="16"/>
    <col min="2" max="2" width="3.28515625" style="16" customWidth="1"/>
    <col min="3" max="3" width="26.5703125" style="16" bestFit="1" customWidth="1"/>
    <col min="4" max="4" width="3.7109375" style="16" customWidth="1"/>
    <col min="5" max="5" width="26.7109375" style="16" bestFit="1" customWidth="1"/>
    <col min="6" max="6" width="3.7109375" style="16" customWidth="1"/>
    <col min="7" max="7" width="26.85546875" style="16" bestFit="1" customWidth="1"/>
    <col min="8" max="8" width="3.7109375" style="16" customWidth="1"/>
    <col min="9" max="9" width="28.42578125" style="16" customWidth="1"/>
    <col min="10" max="10" width="3.7109375" style="16" customWidth="1"/>
    <col min="11" max="11" width="27" style="16" customWidth="1"/>
    <col min="12" max="12" width="2.7109375" style="16" customWidth="1"/>
    <col min="13" max="14" width="7.7109375" style="16" customWidth="1"/>
    <col min="15" max="16" width="5.7109375" style="16" hidden="1" customWidth="1"/>
    <col min="17" max="17" width="10.7109375" style="16" customWidth="1"/>
    <col min="18" max="18" width="20.7109375" style="16" customWidth="1"/>
    <col min="19" max="19" width="9.140625" style="18" customWidth="1"/>
    <col min="20" max="240" width="9.140625" style="16" customWidth="1"/>
    <col min="241" max="16384" width="11.42578125" style="16"/>
  </cols>
  <sheetData>
    <row r="1" spans="2:19" ht="37.5" customHeight="1" thickBot="1" x14ac:dyDescent="0.2"/>
    <row r="2" spans="2:19" ht="26.25" customHeight="1" x14ac:dyDescent="0.15">
      <c r="B2" s="175"/>
      <c r="C2" s="176"/>
      <c r="D2" s="177" t="s">
        <v>124</v>
      </c>
      <c r="E2" s="178"/>
      <c r="F2" s="178"/>
      <c r="G2" s="178"/>
      <c r="H2" s="178"/>
      <c r="I2" s="178"/>
      <c r="J2" s="179"/>
      <c r="K2" s="165" t="s">
        <v>125</v>
      </c>
      <c r="L2" s="166"/>
    </row>
    <row r="3" spans="2:19" ht="23.25" customHeight="1" x14ac:dyDescent="0.15">
      <c r="B3" s="171"/>
      <c r="C3" s="172"/>
      <c r="D3" s="180" t="s">
        <v>126</v>
      </c>
      <c r="E3" s="181"/>
      <c r="F3" s="181"/>
      <c r="G3" s="181"/>
      <c r="H3" s="181"/>
      <c r="I3" s="181"/>
      <c r="J3" s="182"/>
      <c r="K3" s="167" t="s">
        <v>131</v>
      </c>
      <c r="L3" s="168"/>
    </row>
    <row r="4" spans="2:19" ht="24" customHeight="1" x14ac:dyDescent="0.15">
      <c r="B4" s="171"/>
      <c r="C4" s="172"/>
      <c r="D4" s="180" t="s">
        <v>127</v>
      </c>
      <c r="E4" s="181"/>
      <c r="F4" s="181"/>
      <c r="G4" s="181"/>
      <c r="H4" s="181"/>
      <c r="I4" s="181"/>
      <c r="J4" s="182"/>
      <c r="K4" s="167" t="s">
        <v>128</v>
      </c>
      <c r="L4" s="168"/>
    </row>
    <row r="5" spans="2:19" ht="22.5" customHeight="1" thickBot="1" x14ac:dyDescent="0.2">
      <c r="B5" s="173"/>
      <c r="C5" s="174"/>
      <c r="D5" s="183" t="s">
        <v>129</v>
      </c>
      <c r="E5" s="184"/>
      <c r="F5" s="184"/>
      <c r="G5" s="184"/>
      <c r="H5" s="184"/>
      <c r="I5" s="184"/>
      <c r="J5" s="185"/>
      <c r="K5" s="169" t="s">
        <v>130</v>
      </c>
      <c r="L5" s="170"/>
    </row>
    <row r="6" spans="2:19" ht="5.25" customHeight="1" x14ac:dyDescent="0.15">
      <c r="C6" s="22"/>
      <c r="D6" s="22"/>
      <c r="E6" s="22"/>
      <c r="F6" s="22"/>
      <c r="G6" s="22"/>
      <c r="H6" s="22"/>
      <c r="I6" s="22"/>
    </row>
    <row r="7" spans="2:19" ht="29.25" customHeight="1" x14ac:dyDescent="0.2">
      <c r="C7" s="163" t="s">
        <v>0</v>
      </c>
      <c r="D7" s="163"/>
      <c r="E7" s="164" t="s">
        <v>166</v>
      </c>
      <c r="F7" s="164"/>
      <c r="G7" s="164"/>
      <c r="H7" s="164"/>
      <c r="I7" s="164"/>
      <c r="J7" s="164"/>
      <c r="K7" s="164"/>
      <c r="S7" s="16"/>
    </row>
    <row r="8" spans="2:19" ht="6.75" customHeight="1" x14ac:dyDescent="0.2">
      <c r="C8" s="32"/>
      <c r="D8" s="32"/>
      <c r="E8" s="33"/>
      <c r="F8" s="33"/>
      <c r="G8" s="33"/>
      <c r="H8" s="33"/>
      <c r="I8" s="33"/>
      <c r="S8" s="16"/>
    </row>
    <row r="9" spans="2:19" ht="6.75" customHeight="1" thickBot="1" x14ac:dyDescent="0.25">
      <c r="C9" s="32"/>
      <c r="D9" s="32"/>
      <c r="E9" s="33"/>
      <c r="F9" s="33"/>
      <c r="G9" s="33"/>
      <c r="H9" s="33"/>
      <c r="I9" s="33"/>
      <c r="S9" s="16"/>
    </row>
    <row r="10" spans="2:19" ht="12" thickBot="1" x14ac:dyDescent="0.2">
      <c r="B10" s="37"/>
      <c r="C10" s="38"/>
      <c r="D10" s="38"/>
      <c r="E10" s="38"/>
      <c r="F10" s="38"/>
      <c r="G10" s="38"/>
      <c r="H10" s="38"/>
      <c r="I10" s="38"/>
      <c r="J10" s="38"/>
      <c r="K10" s="38"/>
      <c r="L10" s="39"/>
    </row>
    <row r="11" spans="2:19" ht="39.950000000000003" customHeight="1" thickBot="1" x14ac:dyDescent="0.2">
      <c r="B11" s="40"/>
      <c r="C11" s="47" t="s">
        <v>35</v>
      </c>
      <c r="D11" s="42"/>
      <c r="E11" s="41" t="s">
        <v>36</v>
      </c>
      <c r="F11" s="42"/>
      <c r="G11" s="41" t="s">
        <v>49</v>
      </c>
      <c r="H11" s="42"/>
      <c r="I11" s="47" t="s">
        <v>72</v>
      </c>
      <c r="J11" s="42"/>
      <c r="K11" s="47" t="s">
        <v>50</v>
      </c>
      <c r="L11" s="43"/>
    </row>
    <row r="12" spans="2:19" ht="15" customHeight="1" thickBot="1" x14ac:dyDescent="0.2">
      <c r="B12" s="40"/>
      <c r="C12" s="42"/>
      <c r="D12" s="42"/>
      <c r="E12" s="42"/>
      <c r="F12" s="42"/>
      <c r="G12" s="42"/>
      <c r="H12" s="42"/>
      <c r="I12" s="42"/>
      <c r="J12" s="42"/>
      <c r="K12" s="42"/>
      <c r="L12" s="43"/>
    </row>
    <row r="13" spans="2:19" ht="39.950000000000003" customHeight="1" thickBot="1" x14ac:dyDescent="0.2">
      <c r="B13" s="40"/>
      <c r="C13" s="41" t="s">
        <v>37</v>
      </c>
      <c r="D13" s="42"/>
      <c r="E13" s="41" t="s">
        <v>38</v>
      </c>
      <c r="F13" s="42"/>
      <c r="G13" s="41" t="s">
        <v>39</v>
      </c>
      <c r="H13" s="42"/>
      <c r="I13" s="41" t="s">
        <v>51</v>
      </c>
      <c r="J13" s="42"/>
      <c r="K13" s="47" t="s">
        <v>40</v>
      </c>
      <c r="L13" s="43"/>
    </row>
    <row r="14" spans="2:19" ht="15" customHeight="1" thickBot="1" x14ac:dyDescent="0.2">
      <c r="B14" s="40"/>
      <c r="C14" s="42"/>
      <c r="D14" s="42"/>
      <c r="E14" s="42"/>
      <c r="F14" s="42"/>
      <c r="G14" s="42"/>
      <c r="H14" s="42"/>
      <c r="I14" s="42"/>
      <c r="J14" s="42"/>
      <c r="K14" s="42"/>
      <c r="L14" s="43"/>
    </row>
    <row r="15" spans="2:19" ht="37.5" customHeight="1" thickBot="1" x14ac:dyDescent="0.2">
      <c r="B15" s="40"/>
      <c r="C15" s="42"/>
      <c r="D15" s="42"/>
      <c r="E15" s="42"/>
      <c r="F15" s="42"/>
      <c r="G15" s="47" t="s">
        <v>41</v>
      </c>
      <c r="H15" s="42"/>
      <c r="I15" s="42"/>
      <c r="J15" s="42"/>
      <c r="K15" s="42"/>
      <c r="L15" s="43"/>
    </row>
    <row r="16" spans="2:19" ht="12" thickBot="1" x14ac:dyDescent="0.2">
      <c r="B16" s="44"/>
      <c r="C16" s="45"/>
      <c r="D16" s="45"/>
      <c r="E16" s="45"/>
      <c r="F16" s="45"/>
      <c r="G16" s="45"/>
      <c r="H16" s="45"/>
      <c r="I16" s="45"/>
      <c r="J16" s="45"/>
      <c r="K16" s="45"/>
      <c r="L16" s="46"/>
    </row>
    <row r="17" ht="37.5" customHeight="1" x14ac:dyDescent="0.15"/>
    <row r="19" ht="37.5" customHeight="1" x14ac:dyDescent="0.15"/>
    <row r="21" ht="37.5" customHeight="1" x14ac:dyDescent="0.15"/>
    <row r="23" ht="37.5" customHeight="1" x14ac:dyDescent="0.15"/>
    <row r="25" ht="37.5" customHeight="1" x14ac:dyDescent="0.15"/>
  </sheetData>
  <mergeCells count="14">
    <mergeCell ref="C7:D7"/>
    <mergeCell ref="E7:K7"/>
    <mergeCell ref="K2:L2"/>
    <mergeCell ref="K3:L3"/>
    <mergeCell ref="K4:L4"/>
    <mergeCell ref="K5:L5"/>
    <mergeCell ref="B3:C3"/>
    <mergeCell ref="B4:C4"/>
    <mergeCell ref="B5:C5"/>
    <mergeCell ref="B2:C2"/>
    <mergeCell ref="D2:J2"/>
    <mergeCell ref="D3:J3"/>
    <mergeCell ref="D4:J4"/>
    <mergeCell ref="D5:J5"/>
  </mergeCells>
  <dataValidations count="1">
    <dataValidation type="whole" allowBlank="1" showInputMessage="1" showErrorMessage="1" sqref="I12 K12 K16:K65494 I10 L10:Q65494 K10 I16:I65494 I14 K14 H17:H65494 J17:J65494" xr:uid="{00000000-0002-0000-0000-000000000000}">
      <formula1>1</formula1>
      <formula2>5</formula2>
    </dataValidation>
  </dataValidations>
  <hyperlinks>
    <hyperlink ref="C11" location="'Justificación - Objetivo'!A1" display="JUSTIFICACIÓN - OBJETIVO" xr:uid="{00000000-0004-0000-0000-000000000000}"/>
    <hyperlink ref="E11" location="Indicadores!Área_de_impresión" display="INDICADORES" xr:uid="{00000000-0004-0000-0000-000001000000}"/>
    <hyperlink ref="K11" location="'Recursos Financieros'!A1" display="RECURSOS FINANCIEROS" xr:uid="{00000000-0004-0000-0000-000002000000}"/>
    <hyperlink ref="E13" location="Requerimientos!Área_de_impresión" display="REQUERIMIENTOS" xr:uid="{00000000-0004-0000-0000-000003000000}"/>
    <hyperlink ref="G13" location="Alcance!Área_de_impresión" display="ALCANCE" xr:uid="{00000000-0004-0000-0000-000004000000}"/>
    <hyperlink ref="K13" location="'Plan de comunicaciones'!Área_de_impresión" display="PLAN DE COMUNICACIONES" xr:uid="{00000000-0004-0000-0000-000005000000}"/>
    <hyperlink ref="I13" location="'EDT- Actividades'!A1" display="EDT-Actividades" xr:uid="{00000000-0004-0000-0000-000006000000}"/>
    <hyperlink ref="C13" location="Interesados!Área_de_impresión" display="INTERESADOS" xr:uid="{00000000-0004-0000-0000-000007000000}"/>
    <hyperlink ref="G15" location="'Riesgos-Cronograma'!Área_de_impresión" display="RIESGOS - CRONOGRAMA" xr:uid="{00000000-0004-0000-0000-000008000000}"/>
    <hyperlink ref="I11" location="'Comunicaciones internas'!A1" display="COMUNICACIONES INTERNAS" xr:uid="{00000000-0004-0000-0000-000009000000}"/>
    <hyperlink ref="G11" location="'Recursos Humanos'!Área_de_impresión" display="RECURSOS HUMANOS" xr:uid="{00000000-0004-0000-0000-00000A000000}"/>
  </hyperlinks>
  <pageMargins left="0.39370078740157483" right="0.39370078740157483" top="0.74803149606299213" bottom="0.74803149606299213" header="0.31496062992125984" footer="0.31496062992125984"/>
  <pageSetup fitToHeight="0" orientation="landscape" horizontalDpi="4294967295" verticalDpi="4294967295"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AE20"/>
  <sheetViews>
    <sheetView showGridLines="0" zoomScale="70" zoomScaleNormal="70" workbookViewId="0">
      <selection activeCell="D10" sqref="D10:P10"/>
    </sheetView>
  </sheetViews>
  <sheetFormatPr baseColWidth="10" defaultRowHeight="12" x14ac:dyDescent="0.2"/>
  <cols>
    <col min="1" max="1" width="2.42578125" style="1" customWidth="1"/>
    <col min="2" max="2" width="14.5703125" style="1" customWidth="1"/>
    <col min="3" max="3" width="26.42578125" style="1" customWidth="1"/>
    <col min="4" max="4" width="18.285156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5703125" style="1" customWidth="1"/>
    <col min="14" max="14" width="17.7109375" style="1" bestFit="1" customWidth="1"/>
    <col min="15" max="15" width="2.5703125" style="1" customWidth="1"/>
    <col min="16" max="16" width="2.42578125" style="1" customWidth="1"/>
    <col min="17" max="17" width="7.7109375" style="1" customWidth="1"/>
    <col min="18" max="18" width="0.7109375" style="4" customWidth="1"/>
    <col min="19" max="19" width="1" style="1" customWidth="1"/>
    <col min="20" max="20" width="1.5703125" style="1" customWidth="1"/>
    <col min="21" max="21" width="1.140625" style="4"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ht="26.25" customHeight="1" x14ac:dyDescent="0.2">
      <c r="B2" s="309"/>
      <c r="C2" s="310"/>
      <c r="D2" s="315" t="s">
        <v>124</v>
      </c>
      <c r="E2" s="316"/>
      <c r="F2" s="316"/>
      <c r="G2" s="316"/>
      <c r="H2" s="316"/>
      <c r="I2" s="316"/>
      <c r="J2" s="317"/>
      <c r="K2" s="14"/>
      <c r="L2" s="12"/>
      <c r="M2" s="303" t="str">
        <f>Proyecto!K2</f>
        <v>Codigo: GC-F-015</v>
      </c>
      <c r="N2" s="303"/>
      <c r="O2" s="303"/>
      <c r="P2" s="304"/>
      <c r="S2" s="4"/>
      <c r="T2" s="4"/>
      <c r="U2" s="7"/>
    </row>
    <row r="3" spans="2:31" ht="23.25" customHeight="1" x14ac:dyDescent="0.2">
      <c r="B3" s="311"/>
      <c r="C3" s="312"/>
      <c r="D3" s="318" t="s">
        <v>126</v>
      </c>
      <c r="E3" s="319"/>
      <c r="F3" s="319"/>
      <c r="G3" s="319"/>
      <c r="H3" s="319"/>
      <c r="I3" s="319"/>
      <c r="J3" s="320"/>
      <c r="K3" s="10"/>
      <c r="L3" s="11"/>
      <c r="M3" s="305" t="str">
        <f>Proyecto!K3</f>
        <v>Fecha: 17 de septiembre de 2014</v>
      </c>
      <c r="N3" s="305"/>
      <c r="O3" s="305"/>
      <c r="P3" s="306"/>
      <c r="S3" s="4"/>
      <c r="T3" s="4"/>
      <c r="U3" s="7"/>
    </row>
    <row r="4" spans="2:31" ht="24" customHeight="1" x14ac:dyDescent="0.2">
      <c r="B4" s="311"/>
      <c r="C4" s="312"/>
      <c r="D4" s="318" t="s">
        <v>127</v>
      </c>
      <c r="E4" s="319"/>
      <c r="F4" s="319"/>
      <c r="G4" s="319"/>
      <c r="H4" s="319"/>
      <c r="I4" s="319"/>
      <c r="J4" s="320"/>
      <c r="K4" s="10"/>
      <c r="L4" s="11"/>
      <c r="M4" s="305" t="str">
        <f>Proyecto!K4</f>
        <v>Version 001</v>
      </c>
      <c r="N4" s="305"/>
      <c r="O4" s="305"/>
      <c r="P4" s="306"/>
      <c r="U4" s="7"/>
    </row>
    <row r="5" spans="2:31" ht="22.5" customHeight="1" thickBot="1" x14ac:dyDescent="0.25">
      <c r="B5" s="313"/>
      <c r="C5" s="314"/>
      <c r="D5" s="321" t="s">
        <v>129</v>
      </c>
      <c r="E5" s="322"/>
      <c r="F5" s="322"/>
      <c r="G5" s="322"/>
      <c r="H5" s="322"/>
      <c r="I5" s="322"/>
      <c r="J5" s="323"/>
      <c r="K5" s="15"/>
      <c r="L5" s="13"/>
      <c r="M5" s="307" t="s">
        <v>130</v>
      </c>
      <c r="N5" s="307"/>
      <c r="O5" s="307"/>
      <c r="P5" s="308"/>
    </row>
    <row r="6" spans="2:31" ht="5.25" customHeight="1" x14ac:dyDescent="0.2">
      <c r="B6" s="3"/>
      <c r="C6" s="3"/>
      <c r="D6" s="3"/>
      <c r="E6" s="3"/>
      <c r="F6" s="3"/>
      <c r="G6" s="3"/>
      <c r="H6" s="3"/>
      <c r="I6" s="3"/>
      <c r="J6" s="3"/>
      <c r="K6" s="3"/>
      <c r="L6" s="3"/>
      <c r="M6" s="3"/>
      <c r="N6" s="3"/>
      <c r="O6" s="3"/>
      <c r="P6" s="3"/>
    </row>
    <row r="7" spans="2:31" ht="29.25" customHeight="1" x14ac:dyDescent="0.2">
      <c r="B7" s="301" t="s">
        <v>0</v>
      </c>
      <c r="C7" s="301"/>
      <c r="D7" s="235" t="str">
        <f>Proyecto!$E$7</f>
        <v>Promoción de Empresas en Reactivación Económica 2025</v>
      </c>
      <c r="E7" s="235"/>
      <c r="F7" s="235"/>
      <c r="G7" s="235"/>
      <c r="H7" s="235"/>
      <c r="I7" s="235"/>
      <c r="J7" s="235"/>
      <c r="K7" s="235"/>
      <c r="L7" s="235"/>
      <c r="M7" s="235"/>
      <c r="N7" s="235"/>
      <c r="O7" s="235"/>
      <c r="P7" s="235"/>
      <c r="AE7" s="1"/>
    </row>
    <row r="8" spans="2:31" ht="6.75" customHeight="1" x14ac:dyDescent="0.2">
      <c r="B8" s="5"/>
      <c r="C8" s="5"/>
      <c r="D8" s="6"/>
      <c r="E8" s="6"/>
      <c r="F8" s="6"/>
      <c r="G8" s="6"/>
      <c r="H8" s="6"/>
      <c r="I8" s="6"/>
      <c r="J8" s="6"/>
      <c r="K8" s="6"/>
      <c r="L8" s="6"/>
      <c r="M8" s="6"/>
      <c r="N8" s="6"/>
      <c r="O8" s="6"/>
      <c r="P8" s="6"/>
      <c r="AE8" s="1"/>
    </row>
    <row r="10" spans="2:31" ht="54" customHeight="1" x14ac:dyDescent="0.2">
      <c r="B10" s="301" t="s">
        <v>29</v>
      </c>
      <c r="C10" s="301"/>
      <c r="D10" s="300" t="s">
        <v>241</v>
      </c>
      <c r="E10" s="302"/>
      <c r="F10" s="302"/>
      <c r="G10" s="302"/>
      <c r="H10" s="302"/>
      <c r="I10" s="302"/>
      <c r="J10" s="302"/>
      <c r="K10" s="302"/>
      <c r="L10" s="302"/>
      <c r="M10" s="302"/>
      <c r="N10" s="302"/>
      <c r="O10" s="302"/>
      <c r="P10" s="302"/>
      <c r="AE10" s="1"/>
    </row>
    <row r="11" spans="2:31" ht="15.75" x14ac:dyDescent="0.2">
      <c r="D11" s="115"/>
      <c r="E11" s="115"/>
      <c r="F11" s="115"/>
      <c r="G11" s="115"/>
      <c r="H11" s="115"/>
      <c r="I11" s="115"/>
      <c r="J11" s="115"/>
      <c r="K11" s="115"/>
      <c r="L11" s="115"/>
      <c r="M11" s="115"/>
      <c r="N11" s="115"/>
      <c r="O11" s="115"/>
      <c r="P11" s="115"/>
    </row>
    <row r="12" spans="2:31" ht="30" customHeight="1" x14ac:dyDescent="0.2">
      <c r="B12" s="301" t="s">
        <v>30</v>
      </c>
      <c r="C12" s="301"/>
      <c r="D12" s="300" t="s">
        <v>206</v>
      </c>
      <c r="E12" s="300"/>
      <c r="F12" s="300"/>
      <c r="G12" s="300"/>
      <c r="H12" s="300"/>
      <c r="I12" s="300"/>
      <c r="J12" s="300"/>
      <c r="K12" s="300"/>
      <c r="L12" s="300"/>
      <c r="M12" s="300"/>
      <c r="N12" s="300"/>
      <c r="O12" s="300"/>
      <c r="P12" s="300"/>
    </row>
    <row r="13" spans="2:31" ht="6.75" customHeight="1" x14ac:dyDescent="0.2">
      <c r="B13" s="5"/>
      <c r="C13" s="5"/>
      <c r="D13" s="116"/>
      <c r="E13" s="116"/>
      <c r="F13" s="116"/>
      <c r="G13" s="116"/>
      <c r="H13" s="116"/>
      <c r="I13" s="116"/>
      <c r="J13" s="116"/>
      <c r="K13" s="116"/>
      <c r="L13" s="116"/>
      <c r="M13" s="116"/>
      <c r="N13" s="116"/>
      <c r="O13" s="116"/>
      <c r="P13" s="116"/>
      <c r="AE13" s="1"/>
    </row>
    <row r="14" spans="2:31" ht="30" customHeight="1" x14ac:dyDescent="0.2">
      <c r="B14" s="301" t="s">
        <v>31</v>
      </c>
      <c r="C14" s="301"/>
      <c r="D14" s="300" t="s">
        <v>207</v>
      </c>
      <c r="E14" s="300"/>
      <c r="F14" s="300"/>
      <c r="G14" s="300"/>
      <c r="H14" s="300"/>
      <c r="I14" s="300"/>
      <c r="J14" s="300"/>
      <c r="K14" s="300"/>
      <c r="L14" s="300"/>
      <c r="M14" s="300"/>
      <c r="N14" s="300"/>
      <c r="O14" s="300"/>
      <c r="P14" s="300"/>
    </row>
    <row r="15" spans="2:31" ht="6.75" customHeight="1" x14ac:dyDescent="0.2">
      <c r="B15" s="5"/>
      <c r="C15" s="5"/>
      <c r="D15" s="116"/>
      <c r="E15" s="116"/>
      <c r="F15" s="116"/>
      <c r="G15" s="116"/>
      <c r="H15" s="116"/>
      <c r="I15" s="116"/>
      <c r="J15" s="116"/>
      <c r="K15" s="116"/>
      <c r="L15" s="116"/>
      <c r="M15" s="116"/>
      <c r="N15" s="116"/>
      <c r="O15" s="116"/>
      <c r="P15" s="116"/>
      <c r="AE15" s="1"/>
    </row>
    <row r="16" spans="2:31" ht="34.5" customHeight="1" x14ac:dyDescent="0.2">
      <c r="B16" s="301" t="s">
        <v>32</v>
      </c>
      <c r="C16" s="301"/>
      <c r="D16" s="300" t="s">
        <v>208</v>
      </c>
      <c r="E16" s="300"/>
      <c r="F16" s="300"/>
      <c r="G16" s="300"/>
      <c r="H16" s="300"/>
      <c r="I16" s="300"/>
      <c r="J16" s="300"/>
      <c r="K16" s="300"/>
      <c r="L16" s="300"/>
      <c r="M16" s="300"/>
      <c r="N16" s="300"/>
      <c r="O16" s="300"/>
      <c r="P16" s="300"/>
    </row>
    <row r="17" spans="2:31" ht="6.75" customHeight="1" x14ac:dyDescent="0.2">
      <c r="B17" s="5"/>
      <c r="C17" s="5"/>
      <c r="D17" s="116"/>
      <c r="E17" s="116"/>
      <c r="F17" s="116"/>
      <c r="G17" s="116"/>
      <c r="H17" s="116"/>
      <c r="I17" s="116"/>
      <c r="J17" s="116"/>
      <c r="K17" s="116"/>
      <c r="L17" s="116"/>
      <c r="M17" s="116"/>
      <c r="N17" s="116"/>
      <c r="O17" s="116"/>
      <c r="P17" s="116"/>
      <c r="AE17" s="1"/>
    </row>
    <row r="18" spans="2:31" ht="45.75" customHeight="1" x14ac:dyDescent="0.2">
      <c r="B18" s="301" t="s">
        <v>33</v>
      </c>
      <c r="C18" s="301"/>
      <c r="D18" s="300" t="s">
        <v>209</v>
      </c>
      <c r="E18" s="300"/>
      <c r="F18" s="300"/>
      <c r="G18" s="300"/>
      <c r="H18" s="300"/>
      <c r="I18" s="300"/>
      <c r="J18" s="300"/>
      <c r="K18" s="300"/>
      <c r="L18" s="300"/>
      <c r="M18" s="300"/>
      <c r="N18" s="300"/>
      <c r="O18" s="300"/>
      <c r="P18" s="300"/>
    </row>
    <row r="19" spans="2:31" ht="6.75" customHeight="1" x14ac:dyDescent="0.2">
      <c r="B19" s="5"/>
      <c r="C19" s="5"/>
      <c r="D19" s="116"/>
      <c r="E19" s="116"/>
      <c r="F19" s="116"/>
      <c r="G19" s="116"/>
      <c r="H19" s="116"/>
      <c r="I19" s="116"/>
      <c r="J19" s="116"/>
      <c r="K19" s="116"/>
      <c r="L19" s="116"/>
      <c r="M19" s="116"/>
      <c r="N19" s="116"/>
      <c r="O19" s="116"/>
      <c r="P19" s="116"/>
      <c r="AE19" s="1"/>
    </row>
    <row r="20" spans="2:31" ht="40.5" customHeight="1" x14ac:dyDescent="0.2">
      <c r="B20" s="301" t="s">
        <v>34</v>
      </c>
      <c r="C20" s="301"/>
      <c r="D20" s="300" t="s">
        <v>165</v>
      </c>
      <c r="E20" s="300"/>
      <c r="F20" s="300"/>
      <c r="G20" s="300"/>
      <c r="H20" s="300"/>
      <c r="I20" s="300"/>
      <c r="J20" s="300"/>
      <c r="K20" s="300"/>
      <c r="L20" s="300"/>
      <c r="M20" s="300"/>
      <c r="N20" s="300"/>
      <c r="O20" s="300"/>
      <c r="P20" s="300"/>
    </row>
  </sheetData>
  <mergeCells count="26">
    <mergeCell ref="B7:C7"/>
    <mergeCell ref="D7:P7"/>
    <mergeCell ref="M2:P2"/>
    <mergeCell ref="M3:P3"/>
    <mergeCell ref="M4:P4"/>
    <mergeCell ref="M5:P5"/>
    <mergeCell ref="B2:C2"/>
    <mergeCell ref="B3:C3"/>
    <mergeCell ref="B4:C4"/>
    <mergeCell ref="B5:C5"/>
    <mergeCell ref="D2:J2"/>
    <mergeCell ref="D3:J3"/>
    <mergeCell ref="D4:J4"/>
    <mergeCell ref="D5:J5"/>
    <mergeCell ref="D20:P20"/>
    <mergeCell ref="B10:C10"/>
    <mergeCell ref="D10:P10"/>
    <mergeCell ref="B12:C12"/>
    <mergeCell ref="B14:C14"/>
    <mergeCell ref="B16:C16"/>
    <mergeCell ref="B18:C18"/>
    <mergeCell ref="B20:C20"/>
    <mergeCell ref="D18:P18"/>
    <mergeCell ref="D12:P12"/>
    <mergeCell ref="D14:P14"/>
    <mergeCell ref="D16:P16"/>
  </mergeCells>
  <dataValidations count="1">
    <dataValidation type="whole" allowBlank="1" showInputMessage="1" showErrorMessage="1" sqref="Q11:U12 O9:U9 G9:M9 W9:AC9 W18:AC18 O16:U16 W14:AC14 O18:U18 W20:AC65492 W16:AC16 W11:AC12 G20:M65492 O20:U65492 O14:U14 G18:M18 O11:P11 G11:M11 G14:M14 G16:M16" xr:uid="{00000000-0002-0000-0900-000000000000}">
      <formula1>1</formula1>
      <formula2>5</formula2>
    </dataValidation>
  </dataValidations>
  <pageMargins left="0.39370078740157483" right="0.39370078740157483" top="0.74803149606299213" bottom="0.74803149606299213" header="0.31496062992125984" footer="0.31496062992125984"/>
  <pageSetup scale="70" fitToHeight="0" orientation="landscape"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3" tint="0.39997558519241921"/>
    <pageSetUpPr fitToPage="1"/>
  </sheetPr>
  <dimension ref="A1:AR19"/>
  <sheetViews>
    <sheetView showGridLines="0" topLeftCell="A7" zoomScale="90" zoomScaleNormal="90" workbookViewId="0">
      <pane xSplit="6" ySplit="3" topLeftCell="L10" activePane="bottomRight" state="frozen"/>
      <selection activeCell="A7" sqref="A7"/>
      <selection pane="topRight" activeCell="F7" sqref="F7"/>
      <selection pane="bottomLeft" activeCell="A10" sqref="A10"/>
      <selection pane="bottomRight" activeCell="M14" sqref="M14"/>
    </sheetView>
  </sheetViews>
  <sheetFormatPr baseColWidth="10" defaultRowHeight="11.25" x14ac:dyDescent="0.15"/>
  <cols>
    <col min="1" max="1" width="1.5703125" style="128" customWidth="1"/>
    <col min="2" max="2" width="3.140625" style="128" customWidth="1"/>
    <col min="3" max="3" width="52" style="128" customWidth="1"/>
    <col min="4" max="4" width="33.85546875" style="128" customWidth="1"/>
    <col min="5" max="5" width="9.140625" style="128" customWidth="1"/>
    <col min="6" max="6" width="10.85546875" style="128" customWidth="1"/>
    <col min="7" max="7" width="26.7109375" style="128" customWidth="1"/>
    <col min="8" max="9" width="17.5703125" style="128" customWidth="1"/>
    <col min="10" max="10" width="16.85546875" style="128" customWidth="1"/>
    <col min="11" max="11" width="57.42578125" style="128" customWidth="1"/>
    <col min="12" max="12" width="19.85546875" style="128" customWidth="1"/>
    <col min="13" max="13" width="17.85546875" style="128" customWidth="1"/>
    <col min="14" max="14" width="10.7109375" style="129" customWidth="1"/>
    <col min="15" max="37" width="10.7109375" style="128" customWidth="1"/>
    <col min="38" max="38" width="14.5703125" style="128" customWidth="1"/>
    <col min="39" max="234" width="9.140625" style="128" customWidth="1"/>
    <col min="235" max="16384" width="11.42578125" style="128"/>
  </cols>
  <sheetData>
    <row r="1" spans="1:44" ht="12" thickBot="1" x14ac:dyDescent="0.2"/>
    <row r="2" spans="1:44" ht="26.25" customHeight="1" x14ac:dyDescent="0.2">
      <c r="C2" s="327"/>
      <c r="D2" s="326" t="s">
        <v>124</v>
      </c>
      <c r="E2" s="326"/>
      <c r="F2" s="326"/>
      <c r="G2" s="326"/>
      <c r="H2" s="326"/>
      <c r="I2" s="326"/>
      <c r="J2" s="326"/>
      <c r="K2" s="326"/>
      <c r="L2" s="332" t="str">
        <f>Proyecto!K2</f>
        <v>Codigo: GC-F-015</v>
      </c>
      <c r="M2" s="333"/>
      <c r="N2" s="130"/>
      <c r="O2" s="130"/>
    </row>
    <row r="3" spans="1:44" ht="23.25" customHeight="1" x14ac:dyDescent="0.2">
      <c r="C3" s="328"/>
      <c r="D3" s="330" t="s">
        <v>126</v>
      </c>
      <c r="E3" s="330"/>
      <c r="F3" s="330"/>
      <c r="G3" s="330"/>
      <c r="H3" s="330"/>
      <c r="I3" s="330"/>
      <c r="J3" s="330"/>
      <c r="K3" s="330"/>
      <c r="L3" s="334" t="str">
        <f>Proyecto!K3</f>
        <v>Fecha: 17 de septiembre de 2014</v>
      </c>
      <c r="M3" s="335"/>
      <c r="N3" s="130"/>
      <c r="O3" s="130"/>
    </row>
    <row r="4" spans="1:44" ht="24" customHeight="1" x14ac:dyDescent="0.2">
      <c r="C4" s="328"/>
      <c r="D4" s="330" t="s">
        <v>127</v>
      </c>
      <c r="E4" s="330"/>
      <c r="F4" s="330"/>
      <c r="G4" s="330"/>
      <c r="H4" s="330"/>
      <c r="I4" s="330"/>
      <c r="J4" s="330"/>
      <c r="K4" s="330"/>
      <c r="L4" s="334" t="str">
        <f>Proyecto!K4</f>
        <v>Version 001</v>
      </c>
      <c r="M4" s="335"/>
      <c r="N4" s="130"/>
      <c r="O4" s="130"/>
    </row>
    <row r="5" spans="1:44" ht="22.5" customHeight="1" thickBot="1" x14ac:dyDescent="0.25">
      <c r="C5" s="329"/>
      <c r="D5" s="331" t="s">
        <v>129</v>
      </c>
      <c r="E5" s="331"/>
      <c r="F5" s="331"/>
      <c r="G5" s="331"/>
      <c r="H5" s="331"/>
      <c r="I5" s="331"/>
      <c r="J5" s="331"/>
      <c r="K5" s="331"/>
      <c r="L5" s="336" t="s">
        <v>130</v>
      </c>
      <c r="M5" s="337"/>
      <c r="N5" s="130"/>
      <c r="O5" s="130"/>
    </row>
    <row r="6" spans="1:44" ht="5.25" customHeight="1" x14ac:dyDescent="0.15">
      <c r="C6" s="131"/>
      <c r="D6" s="131"/>
      <c r="E6" s="131"/>
      <c r="F6" s="131"/>
    </row>
    <row r="7" spans="1:44" ht="29.25" customHeight="1" x14ac:dyDescent="0.2">
      <c r="C7" s="324" t="s">
        <v>0</v>
      </c>
      <c r="D7" s="324"/>
      <c r="E7" s="325" t="str">
        <f>Proyecto!$E$7</f>
        <v>Promoción de Empresas en Reactivación Económica 2025</v>
      </c>
      <c r="F7" s="325"/>
      <c r="G7" s="325"/>
      <c r="H7" s="325"/>
      <c r="I7" s="325"/>
      <c r="J7" s="325"/>
      <c r="K7" s="325"/>
      <c r="L7" s="325"/>
      <c r="M7" s="325"/>
      <c r="N7" s="128"/>
    </row>
    <row r="8" spans="1:44" ht="12.75" x14ac:dyDescent="0.2">
      <c r="N8" s="338" t="s">
        <v>144</v>
      </c>
      <c r="O8" s="338"/>
      <c r="P8" s="338" t="s">
        <v>145</v>
      </c>
      <c r="Q8" s="338"/>
      <c r="R8" s="338" t="s">
        <v>146</v>
      </c>
      <c r="S8" s="338"/>
      <c r="T8" s="338" t="s">
        <v>147</v>
      </c>
      <c r="U8" s="338"/>
      <c r="V8" s="338" t="s">
        <v>148</v>
      </c>
      <c r="W8" s="338"/>
      <c r="X8" s="338" t="s">
        <v>149</v>
      </c>
      <c r="Y8" s="338"/>
      <c r="Z8" s="338" t="s">
        <v>150</v>
      </c>
      <c r="AA8" s="338"/>
      <c r="AB8" s="338" t="s">
        <v>151</v>
      </c>
      <c r="AC8" s="338"/>
      <c r="AD8" s="338" t="s">
        <v>152</v>
      </c>
      <c r="AE8" s="338"/>
      <c r="AF8" s="338" t="s">
        <v>153</v>
      </c>
      <c r="AG8" s="338"/>
      <c r="AH8" s="338" t="s">
        <v>154</v>
      </c>
      <c r="AI8" s="338"/>
      <c r="AJ8" s="338" t="s">
        <v>155</v>
      </c>
      <c r="AK8" s="338"/>
      <c r="AL8" s="84"/>
    </row>
    <row r="9" spans="1:44" ht="51.75" customHeight="1" x14ac:dyDescent="0.2">
      <c r="A9" s="16"/>
      <c r="B9" s="16"/>
      <c r="C9" s="135" t="s">
        <v>79</v>
      </c>
      <c r="D9" s="135" t="s">
        <v>80</v>
      </c>
      <c r="E9" s="135" t="s">
        <v>81</v>
      </c>
      <c r="F9" s="136" t="s">
        <v>82</v>
      </c>
      <c r="G9" s="135" t="s">
        <v>83</v>
      </c>
      <c r="H9" s="137" t="s">
        <v>92</v>
      </c>
      <c r="I9" s="137" t="s">
        <v>93</v>
      </c>
      <c r="J9" s="137" t="s">
        <v>94</v>
      </c>
      <c r="K9" s="136" t="s">
        <v>84</v>
      </c>
      <c r="L9" s="147" t="s">
        <v>85</v>
      </c>
      <c r="M9" s="147" t="s">
        <v>86</v>
      </c>
      <c r="N9" s="148" t="s">
        <v>156</v>
      </c>
      <c r="O9" s="150" t="s">
        <v>157</v>
      </c>
      <c r="P9" s="150" t="s">
        <v>156</v>
      </c>
      <c r="Q9" s="150" t="s">
        <v>157</v>
      </c>
      <c r="R9" s="150" t="s">
        <v>156</v>
      </c>
      <c r="S9" s="150" t="s">
        <v>157</v>
      </c>
      <c r="T9" s="150" t="s">
        <v>156</v>
      </c>
      <c r="U9" s="150" t="s">
        <v>157</v>
      </c>
      <c r="V9" s="150" t="s">
        <v>156</v>
      </c>
      <c r="W9" s="150" t="s">
        <v>157</v>
      </c>
      <c r="X9" s="150" t="s">
        <v>156</v>
      </c>
      <c r="Y9" s="150" t="s">
        <v>157</v>
      </c>
      <c r="Z9" s="150" t="s">
        <v>156</v>
      </c>
      <c r="AA9" s="150" t="s">
        <v>157</v>
      </c>
      <c r="AB9" s="150" t="s">
        <v>156</v>
      </c>
      <c r="AC9" s="150" t="s">
        <v>157</v>
      </c>
      <c r="AD9" s="150" t="s">
        <v>156</v>
      </c>
      <c r="AE9" s="150" t="s">
        <v>157</v>
      </c>
      <c r="AF9" s="150" t="s">
        <v>156</v>
      </c>
      <c r="AG9" s="150" t="s">
        <v>157</v>
      </c>
      <c r="AH9" s="150" t="s">
        <v>156</v>
      </c>
      <c r="AI9" s="150" t="s">
        <v>157</v>
      </c>
      <c r="AJ9" s="150" t="s">
        <v>156</v>
      </c>
      <c r="AK9" s="150" t="s">
        <v>157</v>
      </c>
      <c r="AL9" s="151"/>
      <c r="AM9" s="132"/>
      <c r="AN9" s="132"/>
      <c r="AO9" s="132"/>
      <c r="AP9" s="132"/>
      <c r="AQ9" s="132"/>
      <c r="AR9" s="132"/>
    </row>
    <row r="10" spans="1:44" s="124" customFormat="1" ht="71.25" x14ac:dyDescent="0.2">
      <c r="A10" s="138"/>
      <c r="B10" s="139">
        <v>1</v>
      </c>
      <c r="C10" s="140" t="s">
        <v>210</v>
      </c>
      <c r="D10" s="141" t="s">
        <v>211</v>
      </c>
      <c r="E10" s="117">
        <v>1</v>
      </c>
      <c r="F10" s="118">
        <v>0.11</v>
      </c>
      <c r="G10" s="141" t="s">
        <v>212</v>
      </c>
      <c r="H10" s="142">
        <v>45666</v>
      </c>
      <c r="I10" s="142">
        <v>45688</v>
      </c>
      <c r="J10" s="143">
        <f>(I10-H10)/7</f>
        <v>3.1428571428571428</v>
      </c>
      <c r="K10" s="119" t="s">
        <v>245</v>
      </c>
      <c r="L10" s="120"/>
      <c r="M10" s="149">
        <f>+O10+Q10+S10+U10+W10+Y10+AA10+AC10+AE10+AG10+AI10+AK10</f>
        <v>0.11</v>
      </c>
      <c r="N10" s="121">
        <v>0.11</v>
      </c>
      <c r="O10" s="122">
        <v>0.11</v>
      </c>
      <c r="P10" s="121"/>
      <c r="Q10" s="122"/>
      <c r="R10" s="121"/>
      <c r="S10" s="122"/>
      <c r="T10" s="121"/>
      <c r="U10" s="122"/>
      <c r="V10" s="121"/>
      <c r="W10" s="122"/>
      <c r="X10" s="121"/>
      <c r="Y10" s="122"/>
      <c r="Z10" s="121"/>
      <c r="AA10" s="122"/>
      <c r="AB10" s="121"/>
      <c r="AC10" s="122"/>
      <c r="AD10" s="121"/>
      <c r="AE10" s="122"/>
      <c r="AF10" s="121"/>
      <c r="AG10" s="122"/>
      <c r="AH10" s="121"/>
      <c r="AI10" s="122"/>
      <c r="AJ10" s="121"/>
      <c r="AK10" s="122"/>
      <c r="AL10" s="126">
        <f>+N10+P10+R10+T10+V10+X10+Z10+AB10+AD10+AF10+AH10+AJ10</f>
        <v>0.11</v>
      </c>
      <c r="AM10" s="123"/>
    </row>
    <row r="11" spans="1:44" s="124" customFormat="1" ht="85.5" x14ac:dyDescent="0.2">
      <c r="A11" s="138"/>
      <c r="B11" s="139">
        <v>2</v>
      </c>
      <c r="C11" s="140" t="s">
        <v>213</v>
      </c>
      <c r="D11" s="141" t="s">
        <v>214</v>
      </c>
      <c r="E11" s="117">
        <v>6</v>
      </c>
      <c r="F11" s="118">
        <v>0.11</v>
      </c>
      <c r="G11" s="141" t="s">
        <v>215</v>
      </c>
      <c r="H11" s="142">
        <v>45719</v>
      </c>
      <c r="I11" s="142">
        <v>46007</v>
      </c>
      <c r="J11" s="143">
        <f t="shared" ref="J11:J16" si="0">(I11-H11)/7</f>
        <v>41.142857142857146</v>
      </c>
      <c r="K11" s="119" t="s">
        <v>246</v>
      </c>
      <c r="L11" s="120"/>
      <c r="M11" s="149">
        <f t="shared" ref="M11:M17" si="1">+O11+Q11+S11+U11+W11+Y11+AA11+AC11+AE11+AG11+AI11+AK11</f>
        <v>1.4999999999999999E-2</v>
      </c>
      <c r="N11" s="121"/>
      <c r="O11" s="122"/>
      <c r="P11" s="121"/>
      <c r="Q11" s="122"/>
      <c r="R11" s="121">
        <v>1.4999999999999999E-2</v>
      </c>
      <c r="S11" s="122">
        <v>1.4999999999999999E-2</v>
      </c>
      <c r="T11" s="121">
        <v>0.01</v>
      </c>
      <c r="U11" s="122"/>
      <c r="V11" s="121">
        <v>1.4999999999999999E-2</v>
      </c>
      <c r="W11" s="122"/>
      <c r="X11" s="121">
        <v>0.01</v>
      </c>
      <c r="Y11" s="122"/>
      <c r="Z11" s="121">
        <v>1.4999999999999999E-2</v>
      </c>
      <c r="AA11" s="122"/>
      <c r="AB11" s="121">
        <v>0.01</v>
      </c>
      <c r="AC11" s="122"/>
      <c r="AD11" s="121">
        <v>1.4999999999999999E-2</v>
      </c>
      <c r="AE11" s="122"/>
      <c r="AF11" s="121">
        <v>0.01</v>
      </c>
      <c r="AG11" s="122"/>
      <c r="AH11" s="121">
        <v>0.01</v>
      </c>
      <c r="AI11" s="122"/>
      <c r="AJ11" s="121"/>
      <c r="AK11" s="122"/>
      <c r="AL11" s="127">
        <f t="shared" ref="AL11:AL17" si="2">+N11+P11+R11+T11+V11+X11+Z11+AB11+AD11+AF11+AH11+AJ11</f>
        <v>0.10999999999999999</v>
      </c>
      <c r="AM11" s="123"/>
    </row>
    <row r="12" spans="1:44" s="124" customFormat="1" ht="85.5" x14ac:dyDescent="0.2">
      <c r="A12" s="138"/>
      <c r="B12" s="139">
        <v>3</v>
      </c>
      <c r="C12" s="140" t="s">
        <v>235</v>
      </c>
      <c r="D12" s="141" t="s">
        <v>216</v>
      </c>
      <c r="E12" s="117">
        <v>6</v>
      </c>
      <c r="F12" s="118">
        <v>0.11</v>
      </c>
      <c r="G12" s="141" t="s">
        <v>217</v>
      </c>
      <c r="H12" s="142">
        <v>45719</v>
      </c>
      <c r="I12" s="142">
        <v>46007</v>
      </c>
      <c r="J12" s="143">
        <f t="shared" si="0"/>
        <v>41.142857142857146</v>
      </c>
      <c r="K12" s="119" t="s">
        <v>250</v>
      </c>
      <c r="L12" s="120"/>
      <c r="M12" s="149">
        <f t="shared" si="1"/>
        <v>1.4999999999999999E-2</v>
      </c>
      <c r="N12" s="121"/>
      <c r="O12" s="122"/>
      <c r="P12" s="121"/>
      <c r="Q12" s="122"/>
      <c r="R12" s="121">
        <v>1.4999999999999999E-2</v>
      </c>
      <c r="S12" s="122">
        <v>1.4999999999999999E-2</v>
      </c>
      <c r="T12" s="121">
        <v>0.01</v>
      </c>
      <c r="U12" s="122"/>
      <c r="V12" s="121">
        <v>1.4999999999999999E-2</v>
      </c>
      <c r="W12" s="122"/>
      <c r="X12" s="121">
        <v>0.01</v>
      </c>
      <c r="Y12" s="122"/>
      <c r="Z12" s="121">
        <v>1.4999999999999999E-2</v>
      </c>
      <c r="AA12" s="122"/>
      <c r="AB12" s="121">
        <v>0.01</v>
      </c>
      <c r="AC12" s="122"/>
      <c r="AD12" s="121">
        <v>1.4999999999999999E-2</v>
      </c>
      <c r="AE12" s="122"/>
      <c r="AF12" s="121">
        <v>0.01</v>
      </c>
      <c r="AG12" s="122"/>
      <c r="AH12" s="121">
        <v>0.01</v>
      </c>
      <c r="AI12" s="122"/>
      <c r="AJ12" s="121"/>
      <c r="AK12" s="122"/>
      <c r="AL12" s="127">
        <f t="shared" si="2"/>
        <v>0.10999999999999999</v>
      </c>
      <c r="AM12" s="123"/>
    </row>
    <row r="13" spans="1:44" s="124" customFormat="1" ht="57" x14ac:dyDescent="0.2">
      <c r="A13" s="138"/>
      <c r="B13" s="139">
        <v>5</v>
      </c>
      <c r="C13" s="144" t="s">
        <v>218</v>
      </c>
      <c r="D13" s="141" t="s">
        <v>219</v>
      </c>
      <c r="E13" s="117">
        <v>1</v>
      </c>
      <c r="F13" s="118">
        <v>0.13</v>
      </c>
      <c r="G13" s="141" t="s">
        <v>220</v>
      </c>
      <c r="H13" s="142">
        <v>45719</v>
      </c>
      <c r="I13" s="142">
        <v>45746</v>
      </c>
      <c r="J13" s="143">
        <f t="shared" si="0"/>
        <v>3.8571428571428572</v>
      </c>
      <c r="K13" s="119" t="s">
        <v>248</v>
      </c>
      <c r="L13" s="120"/>
      <c r="M13" s="149">
        <f t="shared" si="1"/>
        <v>0.13</v>
      </c>
      <c r="N13" s="121"/>
      <c r="O13" s="122"/>
      <c r="P13" s="121"/>
      <c r="Q13" s="122"/>
      <c r="R13" s="121">
        <v>0.13</v>
      </c>
      <c r="S13" s="122">
        <v>0.13</v>
      </c>
      <c r="T13" s="121"/>
      <c r="U13" s="122"/>
      <c r="V13" s="121"/>
      <c r="W13" s="122"/>
      <c r="X13" s="121"/>
      <c r="Y13" s="122"/>
      <c r="Z13" s="121"/>
      <c r="AA13" s="122"/>
      <c r="AB13" s="121"/>
      <c r="AC13" s="122"/>
      <c r="AD13" s="121"/>
      <c r="AE13" s="122"/>
      <c r="AF13" s="121"/>
      <c r="AG13" s="122"/>
      <c r="AH13" s="121"/>
      <c r="AI13" s="122"/>
      <c r="AJ13" s="121"/>
      <c r="AK13" s="122"/>
      <c r="AL13" s="127">
        <f t="shared" si="2"/>
        <v>0.13</v>
      </c>
      <c r="AM13" s="123"/>
    </row>
    <row r="14" spans="1:44" s="124" customFormat="1" ht="85.5" x14ac:dyDescent="0.2">
      <c r="A14" s="138"/>
      <c r="B14" s="139">
        <v>6</v>
      </c>
      <c r="C14" s="140" t="s">
        <v>221</v>
      </c>
      <c r="D14" s="141" t="s">
        <v>242</v>
      </c>
      <c r="E14" s="117">
        <v>6</v>
      </c>
      <c r="F14" s="118">
        <v>0.11</v>
      </c>
      <c r="G14" s="141" t="s">
        <v>222</v>
      </c>
      <c r="H14" s="142">
        <v>45719</v>
      </c>
      <c r="I14" s="142">
        <v>46007</v>
      </c>
      <c r="J14" s="143">
        <f t="shared" si="0"/>
        <v>41.142857142857146</v>
      </c>
      <c r="K14" s="119" t="s">
        <v>249</v>
      </c>
      <c r="L14" s="120"/>
      <c r="M14" s="149">
        <f t="shared" si="1"/>
        <v>0.02</v>
      </c>
      <c r="N14" s="121"/>
      <c r="O14" s="122"/>
      <c r="P14" s="121"/>
      <c r="Q14" s="122"/>
      <c r="R14" s="121">
        <v>0.02</v>
      </c>
      <c r="S14" s="122">
        <v>0.02</v>
      </c>
      <c r="T14" s="121">
        <v>0.01</v>
      </c>
      <c r="U14" s="122"/>
      <c r="V14" s="121">
        <v>1.4999999999999999E-2</v>
      </c>
      <c r="W14" s="122"/>
      <c r="X14" s="121">
        <v>0.01</v>
      </c>
      <c r="Y14" s="122"/>
      <c r="Z14" s="121">
        <v>1.4999999999999999E-2</v>
      </c>
      <c r="AA14" s="122"/>
      <c r="AB14" s="121">
        <v>0.01</v>
      </c>
      <c r="AC14" s="122"/>
      <c r="AD14" s="121">
        <v>0.01</v>
      </c>
      <c r="AE14" s="122"/>
      <c r="AF14" s="121">
        <v>0.01</v>
      </c>
      <c r="AG14" s="122"/>
      <c r="AH14" s="121">
        <v>0.01</v>
      </c>
      <c r="AI14" s="122"/>
      <c r="AJ14" s="121"/>
      <c r="AK14" s="122"/>
      <c r="AL14" s="127">
        <f t="shared" si="2"/>
        <v>0.10999999999999999</v>
      </c>
      <c r="AM14" s="123"/>
    </row>
    <row r="15" spans="1:44" s="124" customFormat="1" ht="85.5" x14ac:dyDescent="0.2">
      <c r="A15" s="138"/>
      <c r="B15" s="139">
        <v>7</v>
      </c>
      <c r="C15" s="140" t="s">
        <v>223</v>
      </c>
      <c r="D15" s="141" t="s">
        <v>224</v>
      </c>
      <c r="E15" s="117">
        <v>6</v>
      </c>
      <c r="F15" s="118">
        <v>0.21</v>
      </c>
      <c r="G15" s="141" t="s">
        <v>225</v>
      </c>
      <c r="H15" s="142">
        <v>45719</v>
      </c>
      <c r="I15" s="142">
        <v>46007</v>
      </c>
      <c r="J15" s="143">
        <f t="shared" si="0"/>
        <v>41.142857142857146</v>
      </c>
      <c r="K15" s="119" t="s">
        <v>247</v>
      </c>
      <c r="L15" s="120"/>
      <c r="M15" s="149">
        <f t="shared" si="1"/>
        <v>0.03</v>
      </c>
      <c r="N15" s="121"/>
      <c r="O15" s="122"/>
      <c r="P15" s="121"/>
      <c r="Q15" s="122"/>
      <c r="R15" s="121">
        <v>0.03</v>
      </c>
      <c r="S15" s="122">
        <v>0.03</v>
      </c>
      <c r="T15" s="121">
        <v>0.02</v>
      </c>
      <c r="U15" s="122"/>
      <c r="V15" s="121">
        <v>0.03</v>
      </c>
      <c r="W15" s="122"/>
      <c r="X15" s="121">
        <v>0.03</v>
      </c>
      <c r="Y15" s="122"/>
      <c r="Z15" s="121">
        <v>0.02</v>
      </c>
      <c r="AA15" s="122"/>
      <c r="AB15" s="121">
        <v>0.02</v>
      </c>
      <c r="AC15" s="122"/>
      <c r="AD15" s="121">
        <v>0.02</v>
      </c>
      <c r="AE15" s="122"/>
      <c r="AF15" s="121">
        <v>0.02</v>
      </c>
      <c r="AG15" s="122"/>
      <c r="AH15" s="121">
        <v>0.02</v>
      </c>
      <c r="AI15" s="122"/>
      <c r="AJ15" s="121"/>
      <c r="AK15" s="122"/>
      <c r="AL15" s="127">
        <f t="shared" si="2"/>
        <v>0.20999999999999996</v>
      </c>
      <c r="AM15" s="123"/>
    </row>
    <row r="16" spans="1:44" s="124" customFormat="1" ht="71.25" x14ac:dyDescent="0.2">
      <c r="A16" s="138"/>
      <c r="B16" s="139">
        <v>8</v>
      </c>
      <c r="C16" s="140" t="s">
        <v>236</v>
      </c>
      <c r="D16" s="141" t="s">
        <v>243</v>
      </c>
      <c r="E16" s="117">
        <v>6</v>
      </c>
      <c r="F16" s="118">
        <v>0.11</v>
      </c>
      <c r="G16" s="141" t="s">
        <v>226</v>
      </c>
      <c r="H16" s="142">
        <v>45719</v>
      </c>
      <c r="I16" s="142">
        <v>46007</v>
      </c>
      <c r="J16" s="143">
        <f t="shared" si="0"/>
        <v>41.142857142857146</v>
      </c>
      <c r="K16" s="119" t="s">
        <v>238</v>
      </c>
      <c r="L16" s="120"/>
      <c r="M16" s="149">
        <f t="shared" si="1"/>
        <v>0</v>
      </c>
      <c r="N16" s="121"/>
      <c r="O16" s="122"/>
      <c r="P16" s="121"/>
      <c r="Q16" s="122"/>
      <c r="R16" s="121"/>
      <c r="S16" s="122"/>
      <c r="T16" s="121">
        <v>0.02</v>
      </c>
      <c r="U16" s="122"/>
      <c r="V16" s="121">
        <v>0.01</v>
      </c>
      <c r="W16" s="122"/>
      <c r="X16" s="121">
        <v>0.02</v>
      </c>
      <c r="Y16" s="122"/>
      <c r="Z16" s="121">
        <v>0.01</v>
      </c>
      <c r="AA16" s="122"/>
      <c r="AB16" s="121">
        <v>0.02</v>
      </c>
      <c r="AC16" s="122"/>
      <c r="AD16" s="121">
        <v>0.01</v>
      </c>
      <c r="AE16" s="122"/>
      <c r="AF16" s="121">
        <v>0.01</v>
      </c>
      <c r="AG16" s="122"/>
      <c r="AH16" s="121">
        <v>0.01</v>
      </c>
      <c r="AI16" s="122"/>
      <c r="AJ16" s="121"/>
      <c r="AK16" s="122"/>
      <c r="AL16" s="127">
        <f t="shared" si="2"/>
        <v>0.10999999999999999</v>
      </c>
      <c r="AM16" s="123"/>
    </row>
    <row r="17" spans="1:39" s="124" customFormat="1" ht="57" x14ac:dyDescent="0.2">
      <c r="A17" s="138" t="s">
        <v>228</v>
      </c>
      <c r="B17" s="139">
        <v>9</v>
      </c>
      <c r="C17" s="140" t="s">
        <v>237</v>
      </c>
      <c r="D17" s="141" t="s">
        <v>244</v>
      </c>
      <c r="E17" s="117">
        <v>1</v>
      </c>
      <c r="F17" s="118">
        <v>0.11</v>
      </c>
      <c r="G17" s="141" t="s">
        <v>227</v>
      </c>
      <c r="H17" s="142">
        <v>45963</v>
      </c>
      <c r="I17" s="142">
        <v>46007</v>
      </c>
      <c r="J17" s="143">
        <f>(I17-H17)/7</f>
        <v>6.2857142857142856</v>
      </c>
      <c r="K17" s="119" t="s">
        <v>239</v>
      </c>
      <c r="L17" s="120"/>
      <c r="M17" s="149">
        <f t="shared" si="1"/>
        <v>0</v>
      </c>
      <c r="N17" s="121"/>
      <c r="O17" s="122"/>
      <c r="P17" s="121"/>
      <c r="Q17" s="122"/>
      <c r="R17" s="121"/>
      <c r="S17" s="122"/>
      <c r="T17" s="121"/>
      <c r="U17" s="122"/>
      <c r="V17" s="121"/>
      <c r="W17" s="122"/>
      <c r="X17" s="121"/>
      <c r="Y17" s="122"/>
      <c r="Z17" s="121"/>
      <c r="AA17" s="122"/>
      <c r="AB17" s="121"/>
      <c r="AC17" s="122"/>
      <c r="AD17" s="121"/>
      <c r="AE17" s="122"/>
      <c r="AF17" s="121"/>
      <c r="AG17" s="122"/>
      <c r="AH17" s="121"/>
      <c r="AI17" s="122"/>
      <c r="AJ17" s="121">
        <v>0.11</v>
      </c>
      <c r="AK17" s="122"/>
      <c r="AL17" s="127">
        <f t="shared" si="2"/>
        <v>0.11</v>
      </c>
      <c r="AM17" s="123"/>
    </row>
    <row r="18" spans="1:39" s="138" customFormat="1" ht="18" x14ac:dyDescent="0.2">
      <c r="F18" s="145">
        <f>SUM(F10:F17)</f>
        <v>1</v>
      </c>
      <c r="M18" s="152">
        <f>+SUM(M10:M17)</f>
        <v>0.32000000000000006</v>
      </c>
      <c r="N18" s="153">
        <f t="shared" ref="N18:AL18" si="3">+SUM(N10:N17)</f>
        <v>0.11</v>
      </c>
      <c r="O18" s="153">
        <f t="shared" si="3"/>
        <v>0.11</v>
      </c>
      <c r="P18" s="153">
        <f t="shared" si="3"/>
        <v>0</v>
      </c>
      <c r="Q18" s="153">
        <f t="shared" si="3"/>
        <v>0</v>
      </c>
      <c r="R18" s="153">
        <f t="shared" si="3"/>
        <v>0.21</v>
      </c>
      <c r="S18" s="153">
        <f t="shared" si="3"/>
        <v>0.21</v>
      </c>
      <c r="T18" s="153">
        <f t="shared" si="3"/>
        <v>7.0000000000000007E-2</v>
      </c>
      <c r="U18" s="153">
        <f t="shared" si="3"/>
        <v>0</v>
      </c>
      <c r="V18" s="153">
        <f t="shared" si="3"/>
        <v>8.4999999999999992E-2</v>
      </c>
      <c r="W18" s="153">
        <f t="shared" si="3"/>
        <v>0</v>
      </c>
      <c r="X18" s="153">
        <f t="shared" si="3"/>
        <v>0.08</v>
      </c>
      <c r="Y18" s="153">
        <f t="shared" si="3"/>
        <v>0</v>
      </c>
      <c r="Z18" s="153">
        <f t="shared" si="3"/>
        <v>7.4999999999999997E-2</v>
      </c>
      <c r="AA18" s="153">
        <f t="shared" si="3"/>
        <v>0</v>
      </c>
      <c r="AB18" s="153">
        <f t="shared" si="3"/>
        <v>7.0000000000000007E-2</v>
      </c>
      <c r="AC18" s="153">
        <f t="shared" si="3"/>
        <v>0</v>
      </c>
      <c r="AD18" s="153">
        <f t="shared" si="3"/>
        <v>6.9999999999999993E-2</v>
      </c>
      <c r="AE18" s="153">
        <f t="shared" si="3"/>
        <v>0</v>
      </c>
      <c r="AF18" s="153">
        <f t="shared" si="3"/>
        <v>6.0000000000000005E-2</v>
      </c>
      <c r="AG18" s="153">
        <f t="shared" si="3"/>
        <v>0</v>
      </c>
      <c r="AH18" s="153">
        <f t="shared" si="3"/>
        <v>6.0000000000000005E-2</v>
      </c>
      <c r="AI18" s="153">
        <f t="shared" si="3"/>
        <v>0</v>
      </c>
      <c r="AJ18" s="153">
        <f t="shared" si="3"/>
        <v>0.11</v>
      </c>
      <c r="AK18" s="153">
        <f t="shared" si="3"/>
        <v>0</v>
      </c>
      <c r="AL18" s="153">
        <f t="shared" si="3"/>
        <v>0.99999999999999989</v>
      </c>
    </row>
    <row r="19" spans="1:39" s="133" customFormat="1" x14ac:dyDescent="0.15">
      <c r="A19" s="146"/>
      <c r="B19" s="146"/>
      <c r="C19" s="146"/>
      <c r="D19" s="146"/>
      <c r="E19" s="146"/>
      <c r="F19" s="146"/>
      <c r="G19" s="146"/>
      <c r="H19" s="146"/>
      <c r="I19" s="146"/>
      <c r="J19" s="146"/>
      <c r="N19" s="134"/>
    </row>
  </sheetData>
  <sheetProtection algorithmName="SHA-512" hashValue="KKPDdj7IKHxWiTNaCyQmFxNQ5XTRh2ZdUH6gedl/1yu6BdEMKMc7wvGJI2RnP4kJW9nSvh5DO4iSbfUU4uEXfg==" saltValue="tdnxL8Uq/WE293+IxDYtfg==" spinCount="100000" sheet="1" objects="1" scenarios="1" formatCells="0" formatColumns="0" formatRows="0" insertHyperlinks="0"/>
  <mergeCells count="23">
    <mergeCell ref="X8:Y8"/>
    <mergeCell ref="AJ8:AK8"/>
    <mergeCell ref="Z8:AA8"/>
    <mergeCell ref="AB8:AC8"/>
    <mergeCell ref="AD8:AE8"/>
    <mergeCell ref="AF8:AG8"/>
    <mergeCell ref="AH8:AI8"/>
    <mergeCell ref="N8:O8"/>
    <mergeCell ref="P8:Q8"/>
    <mergeCell ref="R8:S8"/>
    <mergeCell ref="T8:U8"/>
    <mergeCell ref="V8:W8"/>
    <mergeCell ref="C7:D7"/>
    <mergeCell ref="E7:M7"/>
    <mergeCell ref="D2:K2"/>
    <mergeCell ref="C2:C5"/>
    <mergeCell ref="D3:K3"/>
    <mergeCell ref="D4:K4"/>
    <mergeCell ref="D5:K5"/>
    <mergeCell ref="L2:M2"/>
    <mergeCell ref="L3:M3"/>
    <mergeCell ref="L4:M4"/>
    <mergeCell ref="L5:M5"/>
  </mergeCells>
  <dataValidations disablePrompts="1" count="1">
    <dataValidation type="whole" allowBlank="1" showInputMessage="1" showErrorMessage="1" sqref="G8:L8 G18:L65450" xr:uid="{00000000-0002-0000-0A00-000000000000}">
      <formula1>1</formula1>
      <formula2>5</formula2>
    </dataValidation>
  </dataValidations>
  <pageMargins left="0.39370078740157483" right="0.39370078740157483" top="0.74803149606299213" bottom="0.74803149606299213" header="0.31496062992125984" footer="0.31496062992125984"/>
  <pageSetup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D4922-539F-4FFB-A450-E5186F55202C}">
  <dimension ref="A1:AR22"/>
  <sheetViews>
    <sheetView topLeftCell="A8" zoomScale="80" zoomScaleNormal="80" workbookViewId="0">
      <pane xSplit="6" ySplit="2" topLeftCell="G10" activePane="bottomRight" state="frozen"/>
      <selection activeCell="A8" sqref="A8"/>
      <selection pane="topRight" activeCell="G8" sqref="G8"/>
      <selection pane="bottomLeft" activeCell="A10" sqref="A10"/>
      <selection pane="bottomRight" activeCell="A8" sqref="A8"/>
    </sheetView>
  </sheetViews>
  <sheetFormatPr baseColWidth="10" defaultRowHeight="11.25" x14ac:dyDescent="0.15"/>
  <cols>
    <col min="1" max="1" width="1.5703125" style="128" customWidth="1"/>
    <col min="2" max="2" width="3.140625" style="128" customWidth="1"/>
    <col min="3" max="3" width="52" style="128" customWidth="1"/>
    <col min="4" max="4" width="33.85546875" style="128" customWidth="1"/>
    <col min="5" max="5" width="9.140625" style="128" customWidth="1"/>
    <col min="6" max="6" width="16.5703125" style="128" customWidth="1"/>
    <col min="7" max="7" width="26.7109375" style="128" customWidth="1"/>
    <col min="8" max="9" width="17.5703125" style="128" customWidth="1"/>
    <col min="10" max="10" width="16.85546875" style="128" customWidth="1"/>
    <col min="11" max="11" width="57.42578125" style="128" customWidth="1"/>
    <col min="12" max="12" width="19.85546875" style="128" customWidth="1"/>
    <col min="13" max="13" width="17.85546875" style="128" customWidth="1"/>
    <col min="14" max="14" width="10.7109375" style="129" hidden="1" customWidth="1"/>
    <col min="15" max="37" width="10.7109375" style="128" hidden="1" customWidth="1"/>
    <col min="38" max="38" width="14.5703125" style="128" hidden="1" customWidth="1"/>
    <col min="39" max="39" width="9.140625" style="128" hidden="1" customWidth="1"/>
    <col min="40" max="234" width="9.140625" style="128" customWidth="1"/>
    <col min="235" max="16384" width="11.42578125" style="128"/>
  </cols>
  <sheetData>
    <row r="1" spans="1:44" ht="12" thickBot="1" x14ac:dyDescent="0.2"/>
    <row r="2" spans="1:44" ht="26.25" customHeight="1" x14ac:dyDescent="0.2">
      <c r="C2" s="327"/>
      <c r="D2" s="326" t="s">
        <v>124</v>
      </c>
      <c r="E2" s="326"/>
      <c r="F2" s="326"/>
      <c r="G2" s="326"/>
      <c r="H2" s="326"/>
      <c r="I2" s="326"/>
      <c r="J2" s="326"/>
      <c r="K2" s="326"/>
      <c r="L2" s="332" t="str">
        <f>Proyecto!K2</f>
        <v>Codigo: GC-F-015</v>
      </c>
      <c r="M2" s="333"/>
      <c r="N2" s="130"/>
      <c r="O2" s="130"/>
    </row>
    <row r="3" spans="1:44" ht="23.25" customHeight="1" x14ac:dyDescent="0.2">
      <c r="C3" s="328"/>
      <c r="D3" s="330" t="s">
        <v>126</v>
      </c>
      <c r="E3" s="330"/>
      <c r="F3" s="330"/>
      <c r="G3" s="330"/>
      <c r="H3" s="330"/>
      <c r="I3" s="330"/>
      <c r="J3" s="330"/>
      <c r="K3" s="330"/>
      <c r="L3" s="334" t="str">
        <f>Proyecto!K3</f>
        <v>Fecha: 17 de septiembre de 2014</v>
      </c>
      <c r="M3" s="335"/>
      <c r="N3" s="130"/>
      <c r="O3" s="130"/>
    </row>
    <row r="4" spans="1:44" ht="24" customHeight="1" x14ac:dyDescent="0.2">
      <c r="C4" s="328"/>
      <c r="D4" s="330" t="s">
        <v>127</v>
      </c>
      <c r="E4" s="330"/>
      <c r="F4" s="330"/>
      <c r="G4" s="330"/>
      <c r="H4" s="330"/>
      <c r="I4" s="330"/>
      <c r="J4" s="330"/>
      <c r="K4" s="330"/>
      <c r="L4" s="334" t="str">
        <f>Proyecto!K4</f>
        <v>Version 001</v>
      </c>
      <c r="M4" s="335"/>
      <c r="N4" s="130"/>
      <c r="O4" s="130"/>
    </row>
    <row r="5" spans="1:44" ht="22.5" customHeight="1" thickBot="1" x14ac:dyDescent="0.25">
      <c r="C5" s="329"/>
      <c r="D5" s="331" t="s">
        <v>129</v>
      </c>
      <c r="E5" s="331"/>
      <c r="F5" s="331"/>
      <c r="G5" s="331"/>
      <c r="H5" s="331"/>
      <c r="I5" s="331"/>
      <c r="J5" s="331"/>
      <c r="K5" s="331"/>
      <c r="L5" s="336" t="s">
        <v>130</v>
      </c>
      <c r="M5" s="337"/>
      <c r="N5" s="130"/>
      <c r="O5" s="130"/>
    </row>
    <row r="6" spans="1:44" ht="5.25" customHeight="1" x14ac:dyDescent="0.15">
      <c r="C6" s="131"/>
      <c r="D6" s="131"/>
      <c r="E6" s="131"/>
      <c r="F6" s="131"/>
    </row>
    <row r="7" spans="1:44" ht="29.25" customHeight="1" x14ac:dyDescent="0.2">
      <c r="C7" s="324" t="s">
        <v>0</v>
      </c>
      <c r="D7" s="324"/>
      <c r="E7" s="325" t="str">
        <f>Proyecto!$E$7</f>
        <v>Promoción de Empresas en Reactivación Económica 2025</v>
      </c>
      <c r="F7" s="325"/>
      <c r="G7" s="325"/>
      <c r="H7" s="325"/>
      <c r="I7" s="325"/>
      <c r="J7" s="325"/>
      <c r="K7" s="325"/>
      <c r="L7" s="325"/>
      <c r="M7" s="325"/>
      <c r="N7" s="128"/>
    </row>
    <row r="8" spans="1:44" ht="12.75" x14ac:dyDescent="0.2">
      <c r="N8" s="338" t="s">
        <v>144</v>
      </c>
      <c r="O8" s="338"/>
      <c r="P8" s="338" t="s">
        <v>145</v>
      </c>
      <c r="Q8" s="338"/>
      <c r="R8" s="338" t="s">
        <v>146</v>
      </c>
      <c r="S8" s="338"/>
      <c r="T8" s="338" t="s">
        <v>147</v>
      </c>
      <c r="U8" s="338"/>
      <c r="V8" s="338" t="s">
        <v>148</v>
      </c>
      <c r="W8" s="338"/>
      <c r="X8" s="338" t="s">
        <v>149</v>
      </c>
      <c r="Y8" s="338"/>
      <c r="Z8" s="338" t="s">
        <v>150</v>
      </c>
      <c r="AA8" s="338"/>
      <c r="AB8" s="338" t="s">
        <v>151</v>
      </c>
      <c r="AC8" s="338"/>
      <c r="AD8" s="338" t="s">
        <v>152</v>
      </c>
      <c r="AE8" s="338"/>
      <c r="AF8" s="338" t="s">
        <v>153</v>
      </c>
      <c r="AG8" s="338"/>
      <c r="AH8" s="338" t="s">
        <v>154</v>
      </c>
      <c r="AI8" s="338"/>
      <c r="AJ8" s="338" t="s">
        <v>155</v>
      </c>
      <c r="AK8" s="338"/>
      <c r="AL8" s="84"/>
    </row>
    <row r="9" spans="1:44" ht="51.75" customHeight="1" x14ac:dyDescent="0.2">
      <c r="A9" s="16"/>
      <c r="B9" s="16"/>
      <c r="C9" s="135" t="s">
        <v>79</v>
      </c>
      <c r="D9" s="135" t="s">
        <v>80</v>
      </c>
      <c r="E9" s="135" t="s">
        <v>81</v>
      </c>
      <c r="F9" s="136" t="s">
        <v>82</v>
      </c>
      <c r="G9" s="135" t="s">
        <v>83</v>
      </c>
      <c r="H9" s="137" t="s">
        <v>92</v>
      </c>
      <c r="I9" s="137" t="s">
        <v>93</v>
      </c>
      <c r="J9" s="137" t="s">
        <v>94</v>
      </c>
      <c r="K9" s="136" t="s">
        <v>84</v>
      </c>
      <c r="L9" s="147" t="s">
        <v>85</v>
      </c>
      <c r="M9" s="147" t="s">
        <v>86</v>
      </c>
      <c r="N9" s="148" t="s">
        <v>156</v>
      </c>
      <c r="O9" s="150" t="s">
        <v>157</v>
      </c>
      <c r="P9" s="150" t="s">
        <v>156</v>
      </c>
      <c r="Q9" s="150" t="s">
        <v>157</v>
      </c>
      <c r="R9" s="150" t="s">
        <v>156</v>
      </c>
      <c r="S9" s="150" t="s">
        <v>157</v>
      </c>
      <c r="T9" s="150" t="s">
        <v>156</v>
      </c>
      <c r="U9" s="150" t="s">
        <v>157</v>
      </c>
      <c r="V9" s="150" t="s">
        <v>156</v>
      </c>
      <c r="W9" s="150" t="s">
        <v>157</v>
      </c>
      <c r="X9" s="150" t="s">
        <v>156</v>
      </c>
      <c r="Y9" s="150" t="s">
        <v>157</v>
      </c>
      <c r="Z9" s="150" t="s">
        <v>156</v>
      </c>
      <c r="AA9" s="150" t="s">
        <v>157</v>
      </c>
      <c r="AB9" s="150" t="s">
        <v>156</v>
      </c>
      <c r="AC9" s="150" t="s">
        <v>157</v>
      </c>
      <c r="AD9" s="150" t="s">
        <v>156</v>
      </c>
      <c r="AE9" s="150" t="s">
        <v>157</v>
      </c>
      <c r="AF9" s="150" t="s">
        <v>156</v>
      </c>
      <c r="AG9" s="150" t="s">
        <v>157</v>
      </c>
      <c r="AH9" s="150" t="s">
        <v>156</v>
      </c>
      <c r="AI9" s="150" t="s">
        <v>157</v>
      </c>
      <c r="AJ9" s="150" t="s">
        <v>156</v>
      </c>
      <c r="AK9" s="150" t="s">
        <v>157</v>
      </c>
      <c r="AL9" s="151"/>
      <c r="AM9" s="132"/>
      <c r="AN9" s="132"/>
      <c r="AO9" s="132"/>
      <c r="AP9" s="132"/>
      <c r="AQ9" s="132"/>
      <c r="AR9" s="132"/>
    </row>
    <row r="10" spans="1:44" s="124" customFormat="1" ht="71.25" x14ac:dyDescent="0.2">
      <c r="A10" s="138"/>
      <c r="B10" s="139">
        <v>1</v>
      </c>
      <c r="C10" s="140" t="s">
        <v>210</v>
      </c>
      <c r="D10" s="141" t="s">
        <v>211</v>
      </c>
      <c r="E10" s="117">
        <v>1</v>
      </c>
      <c r="F10" s="118">
        <v>0.11</v>
      </c>
      <c r="G10" s="141" t="s">
        <v>212</v>
      </c>
      <c r="H10" s="142">
        <v>45666</v>
      </c>
      <c r="I10" s="142">
        <v>45688</v>
      </c>
      <c r="J10" s="143">
        <f>(I10-H10)/7</f>
        <v>3.1428571428571428</v>
      </c>
      <c r="K10" s="119" t="s">
        <v>245</v>
      </c>
      <c r="L10" s="154">
        <v>45688</v>
      </c>
      <c r="M10" s="149">
        <f>+O10+Q10+S10+U10+W10+Y10+AA10+AC10+AE10+AG10+AI10+AK10</f>
        <v>0.11</v>
      </c>
      <c r="N10" s="121">
        <v>0.11</v>
      </c>
      <c r="O10" s="122">
        <v>0.11</v>
      </c>
      <c r="P10" s="121"/>
      <c r="Q10" s="122"/>
      <c r="R10" s="121"/>
      <c r="S10" s="122"/>
      <c r="T10" s="121"/>
      <c r="U10" s="122"/>
      <c r="V10" s="121"/>
      <c r="W10" s="122"/>
      <c r="X10" s="121"/>
      <c r="Y10" s="122"/>
      <c r="Z10" s="121"/>
      <c r="AA10" s="122"/>
      <c r="AB10" s="121"/>
      <c r="AC10" s="122"/>
      <c r="AD10" s="121"/>
      <c r="AE10" s="122"/>
      <c r="AF10" s="121"/>
      <c r="AG10" s="122"/>
      <c r="AH10" s="121"/>
      <c r="AI10" s="122"/>
      <c r="AJ10" s="121"/>
      <c r="AK10" s="122"/>
      <c r="AL10" s="126">
        <f>+N10+P10+R10+T10+V10+X10+Z10+AB10+AD10+AF10+AH10+AJ10</f>
        <v>0.11</v>
      </c>
      <c r="AM10" s="123"/>
    </row>
    <row r="11" spans="1:44" s="124" customFormat="1" ht="119.25" customHeight="1" x14ac:dyDescent="0.2">
      <c r="A11" s="138"/>
      <c r="B11" s="139">
        <v>2</v>
      </c>
      <c r="C11" s="140" t="s">
        <v>213</v>
      </c>
      <c r="D11" s="141" t="s">
        <v>214</v>
      </c>
      <c r="E11" s="117">
        <v>6</v>
      </c>
      <c r="F11" s="118">
        <v>0.11</v>
      </c>
      <c r="G11" s="141" t="s">
        <v>215</v>
      </c>
      <c r="H11" s="142">
        <v>45719</v>
      </c>
      <c r="I11" s="142">
        <v>46007</v>
      </c>
      <c r="J11" s="143">
        <f t="shared" ref="J11:J16" si="0">(I11-H11)/7</f>
        <v>41.142857142857146</v>
      </c>
      <c r="K11" s="119" t="s">
        <v>259</v>
      </c>
      <c r="L11" s="154">
        <v>46007</v>
      </c>
      <c r="M11" s="149">
        <f>+O11+Q11+S11+U11+W11+Y11+AA11+AC11+AE11+AG11+AI11+AK11</f>
        <v>0.11</v>
      </c>
      <c r="N11" s="121"/>
      <c r="O11" s="122"/>
      <c r="P11" s="121"/>
      <c r="Q11" s="122"/>
      <c r="R11" s="121">
        <v>1.4999999999999999E-2</v>
      </c>
      <c r="S11" s="122">
        <v>1.4999999999999999E-2</v>
      </c>
      <c r="T11" s="121">
        <v>0.01</v>
      </c>
      <c r="U11" s="122">
        <v>0.01</v>
      </c>
      <c r="V11" s="121">
        <v>1.4999999999999999E-2</v>
      </c>
      <c r="W11" s="122">
        <v>1.4999999999999999E-2</v>
      </c>
      <c r="X11" s="121">
        <v>0.01</v>
      </c>
      <c r="Y11" s="122">
        <v>0.01</v>
      </c>
      <c r="Z11" s="121">
        <v>1.4999999999999999E-2</v>
      </c>
      <c r="AA11" s="122">
        <v>1.4999999999999999E-2</v>
      </c>
      <c r="AB11" s="121">
        <v>0.01</v>
      </c>
      <c r="AC11" s="122">
        <v>1.4999999999999999E-2</v>
      </c>
      <c r="AD11" s="121">
        <v>1.4999999999999999E-2</v>
      </c>
      <c r="AE11" s="159">
        <v>1.4999999999999999E-2</v>
      </c>
      <c r="AF11" s="121">
        <v>0.01</v>
      </c>
      <c r="AG11" s="122">
        <v>0.01</v>
      </c>
      <c r="AH11" s="121">
        <v>0.01</v>
      </c>
      <c r="AI11" s="122">
        <v>5.0000000000000001E-3</v>
      </c>
      <c r="AJ11" s="121"/>
      <c r="AK11" s="122"/>
      <c r="AL11" s="127">
        <f t="shared" ref="AL11:AL17" si="1">+N11+P11+R11+T11+V11+X11+Z11+AB11+AD11+AF11+AH11+AJ11</f>
        <v>0.10999999999999999</v>
      </c>
      <c r="AM11" s="123"/>
    </row>
    <row r="12" spans="1:44" s="124" customFormat="1" ht="409.5" x14ac:dyDescent="0.2">
      <c r="A12" s="138"/>
      <c r="B12" s="139">
        <v>3</v>
      </c>
      <c r="C12" s="140" t="s">
        <v>235</v>
      </c>
      <c r="D12" s="141" t="s">
        <v>216</v>
      </c>
      <c r="E12" s="117">
        <v>6</v>
      </c>
      <c r="F12" s="118">
        <v>0.11</v>
      </c>
      <c r="G12" s="141" t="s">
        <v>217</v>
      </c>
      <c r="H12" s="142">
        <v>45719</v>
      </c>
      <c r="I12" s="142">
        <v>46007</v>
      </c>
      <c r="J12" s="143">
        <f t="shared" si="0"/>
        <v>41.142857142857146</v>
      </c>
      <c r="K12" s="155" t="s">
        <v>260</v>
      </c>
      <c r="L12" s="154">
        <v>46007</v>
      </c>
      <c r="M12" s="149">
        <f t="shared" ref="M12:M17" si="2">+O12+Q12+S12+U12+W12+Y12+AA12+AC12+AE12+AG12+AI12+AK12</f>
        <v>0.10999999999999999</v>
      </c>
      <c r="N12" s="121"/>
      <c r="O12" s="122"/>
      <c r="P12" s="121"/>
      <c r="Q12" s="122"/>
      <c r="R12" s="121">
        <v>1.4999999999999999E-2</v>
      </c>
      <c r="S12" s="122">
        <v>1.4999999999999999E-2</v>
      </c>
      <c r="T12" s="121">
        <v>0.01</v>
      </c>
      <c r="U12" s="122">
        <v>0.01</v>
      </c>
      <c r="V12" s="121">
        <v>1.4999999999999999E-2</v>
      </c>
      <c r="W12" s="122">
        <v>1.4999999999999999E-2</v>
      </c>
      <c r="X12" s="121">
        <v>0.01</v>
      </c>
      <c r="Y12" s="122">
        <v>0.01</v>
      </c>
      <c r="Z12" s="121">
        <v>1.4999999999999999E-2</v>
      </c>
      <c r="AA12" s="122">
        <v>1.4999999999999999E-2</v>
      </c>
      <c r="AB12" s="121">
        <v>0.01</v>
      </c>
      <c r="AC12" s="122">
        <v>2.5000000000000001E-2</v>
      </c>
      <c r="AD12" s="121">
        <v>1.4999999999999999E-2</v>
      </c>
      <c r="AE12" s="122">
        <v>0</v>
      </c>
      <c r="AF12" s="121">
        <v>0.01</v>
      </c>
      <c r="AG12" s="122">
        <v>0.01</v>
      </c>
      <c r="AH12" s="121">
        <v>0.01</v>
      </c>
      <c r="AI12" s="122">
        <v>0.01</v>
      </c>
      <c r="AJ12" s="121"/>
      <c r="AK12" s="122"/>
      <c r="AL12" s="127">
        <f t="shared" si="1"/>
        <v>0.10999999999999999</v>
      </c>
      <c r="AM12" s="123"/>
    </row>
    <row r="13" spans="1:44" s="124" customFormat="1" ht="42.75" x14ac:dyDescent="0.2">
      <c r="A13" s="138"/>
      <c r="B13" s="139">
        <v>4</v>
      </c>
      <c r="C13" s="144" t="s">
        <v>218</v>
      </c>
      <c r="D13" s="141" t="s">
        <v>219</v>
      </c>
      <c r="E13" s="117">
        <v>1</v>
      </c>
      <c r="F13" s="118">
        <v>0.13</v>
      </c>
      <c r="G13" s="141" t="s">
        <v>220</v>
      </c>
      <c r="H13" s="142">
        <v>45719</v>
      </c>
      <c r="I13" s="142">
        <v>45746</v>
      </c>
      <c r="J13" s="143">
        <f t="shared" si="0"/>
        <v>3.8571428571428572</v>
      </c>
      <c r="K13" s="119" t="s">
        <v>255</v>
      </c>
      <c r="L13" s="154">
        <v>45746</v>
      </c>
      <c r="M13" s="149">
        <f t="shared" si="2"/>
        <v>0.13</v>
      </c>
      <c r="N13" s="121"/>
      <c r="O13" s="122"/>
      <c r="P13" s="121"/>
      <c r="Q13" s="122"/>
      <c r="R13" s="121">
        <v>0.13</v>
      </c>
      <c r="S13" s="122">
        <v>0.13</v>
      </c>
      <c r="T13" s="121"/>
      <c r="U13" s="122"/>
      <c r="V13" s="121"/>
      <c r="W13" s="122"/>
      <c r="X13" s="121"/>
      <c r="Y13" s="122"/>
      <c r="Z13" s="121"/>
      <c r="AA13" s="122"/>
      <c r="AB13" s="121"/>
      <c r="AC13" s="122"/>
      <c r="AD13" s="121"/>
      <c r="AE13" s="122"/>
      <c r="AF13" s="121"/>
      <c r="AG13" s="122"/>
      <c r="AH13" s="121"/>
      <c r="AI13" s="122"/>
      <c r="AJ13" s="121"/>
      <c r="AK13" s="122"/>
      <c r="AL13" s="127">
        <f t="shared" si="1"/>
        <v>0.13</v>
      </c>
      <c r="AM13" s="123"/>
    </row>
    <row r="14" spans="1:44" s="124" customFormat="1" ht="285" x14ac:dyDescent="0.2">
      <c r="A14" s="138"/>
      <c r="B14" s="139">
        <v>5</v>
      </c>
      <c r="C14" s="140" t="s">
        <v>221</v>
      </c>
      <c r="D14" s="141" t="s">
        <v>242</v>
      </c>
      <c r="E14" s="117">
        <v>6</v>
      </c>
      <c r="F14" s="118">
        <v>0.11</v>
      </c>
      <c r="G14" s="141" t="s">
        <v>222</v>
      </c>
      <c r="H14" s="142">
        <v>45719</v>
      </c>
      <c r="I14" s="142">
        <v>46007</v>
      </c>
      <c r="J14" s="143">
        <f t="shared" si="0"/>
        <v>41.142857142857146</v>
      </c>
      <c r="K14" s="119" t="s">
        <v>257</v>
      </c>
      <c r="L14" s="154">
        <v>46007</v>
      </c>
      <c r="M14" s="149">
        <f t="shared" si="2"/>
        <v>0.11</v>
      </c>
      <c r="N14" s="121"/>
      <c r="O14" s="122"/>
      <c r="P14" s="121"/>
      <c r="Q14" s="122"/>
      <c r="R14" s="121">
        <v>0.02</v>
      </c>
      <c r="S14" s="122">
        <v>0.02</v>
      </c>
      <c r="T14" s="121">
        <v>0.01</v>
      </c>
      <c r="U14" s="122">
        <v>0.01</v>
      </c>
      <c r="V14" s="121">
        <v>1.4999999999999999E-2</v>
      </c>
      <c r="W14" s="122">
        <v>1.4999999999999999E-2</v>
      </c>
      <c r="X14" s="121">
        <v>0.01</v>
      </c>
      <c r="Y14" s="122">
        <v>0.01</v>
      </c>
      <c r="Z14" s="121">
        <v>1.4999999999999999E-2</v>
      </c>
      <c r="AA14" s="122">
        <v>1.4999999999999999E-2</v>
      </c>
      <c r="AB14" s="121">
        <v>0.01</v>
      </c>
      <c r="AC14" s="122">
        <v>0.02</v>
      </c>
      <c r="AD14" s="121">
        <v>0.01</v>
      </c>
      <c r="AE14" s="122">
        <v>0</v>
      </c>
      <c r="AF14" s="121">
        <v>0.01</v>
      </c>
      <c r="AG14" s="122">
        <v>0.01</v>
      </c>
      <c r="AH14" s="121">
        <v>0.01</v>
      </c>
      <c r="AI14" s="122">
        <v>0.01</v>
      </c>
      <c r="AJ14" s="121"/>
      <c r="AK14" s="122"/>
      <c r="AL14" s="127">
        <f t="shared" si="1"/>
        <v>0.10999999999999999</v>
      </c>
      <c r="AM14" s="123"/>
    </row>
    <row r="15" spans="1:44" s="124" customFormat="1" ht="327.75" x14ac:dyDescent="0.2">
      <c r="A15" s="138"/>
      <c r="B15" s="139">
        <v>6</v>
      </c>
      <c r="C15" s="140" t="s">
        <v>223</v>
      </c>
      <c r="D15" s="141" t="s">
        <v>224</v>
      </c>
      <c r="E15" s="117">
        <v>6</v>
      </c>
      <c r="F15" s="118">
        <v>0.21</v>
      </c>
      <c r="G15" s="141" t="s">
        <v>225</v>
      </c>
      <c r="H15" s="142">
        <v>45719</v>
      </c>
      <c r="I15" s="142">
        <v>46007</v>
      </c>
      <c r="J15" s="143">
        <f t="shared" si="0"/>
        <v>41.142857142857146</v>
      </c>
      <c r="K15" s="119" t="s">
        <v>258</v>
      </c>
      <c r="L15" s="154">
        <v>46007</v>
      </c>
      <c r="M15" s="149">
        <f t="shared" si="2"/>
        <v>0.21</v>
      </c>
      <c r="N15" s="121"/>
      <c r="O15" s="122"/>
      <c r="P15" s="121"/>
      <c r="Q15" s="122"/>
      <c r="R15" s="121">
        <v>0.03</v>
      </c>
      <c r="S15" s="122">
        <v>0.03</v>
      </c>
      <c r="T15" s="121">
        <v>0.02</v>
      </c>
      <c r="U15" s="122">
        <v>0.02</v>
      </c>
      <c r="V15" s="121">
        <v>0.03</v>
      </c>
      <c r="W15" s="122">
        <v>0.03</v>
      </c>
      <c r="X15" s="121">
        <v>0.03</v>
      </c>
      <c r="Y15" s="122">
        <v>0.03</v>
      </c>
      <c r="Z15" s="121">
        <v>0.02</v>
      </c>
      <c r="AA15" s="122">
        <v>0.02</v>
      </c>
      <c r="AB15" s="121">
        <v>0.02</v>
      </c>
      <c r="AC15" s="122">
        <v>0.04</v>
      </c>
      <c r="AD15" s="121">
        <v>0.02</v>
      </c>
      <c r="AE15" s="122">
        <v>0</v>
      </c>
      <c r="AF15" s="121">
        <v>0.02</v>
      </c>
      <c r="AG15" s="122">
        <v>0.02</v>
      </c>
      <c r="AH15" s="121">
        <v>0.02</v>
      </c>
      <c r="AI15" s="122">
        <v>0.02</v>
      </c>
      <c r="AJ15" s="121"/>
      <c r="AK15" s="122"/>
      <c r="AL15" s="127">
        <f t="shared" si="1"/>
        <v>0.20999999999999996</v>
      </c>
      <c r="AM15" s="123"/>
    </row>
    <row r="16" spans="1:44" s="124" customFormat="1" ht="313.5" x14ac:dyDescent="0.2">
      <c r="A16" s="138"/>
      <c r="B16" s="139">
        <v>7</v>
      </c>
      <c r="C16" s="140" t="s">
        <v>236</v>
      </c>
      <c r="D16" s="141" t="s">
        <v>243</v>
      </c>
      <c r="E16" s="117">
        <v>6</v>
      </c>
      <c r="F16" s="118">
        <v>0.11</v>
      </c>
      <c r="G16" s="141" t="s">
        <v>226</v>
      </c>
      <c r="H16" s="142">
        <v>45719</v>
      </c>
      <c r="I16" s="142">
        <v>46007</v>
      </c>
      <c r="J16" s="143">
        <f t="shared" si="0"/>
        <v>41.142857142857146</v>
      </c>
      <c r="K16" s="161" t="s">
        <v>261</v>
      </c>
      <c r="L16" s="154">
        <v>46007</v>
      </c>
      <c r="M16" s="149">
        <f t="shared" si="2"/>
        <v>0.10999999999999999</v>
      </c>
      <c r="N16" s="121"/>
      <c r="O16" s="122"/>
      <c r="P16" s="121"/>
      <c r="Q16" s="122"/>
      <c r="R16" s="121"/>
      <c r="S16" s="122"/>
      <c r="T16" s="121">
        <v>0.02</v>
      </c>
      <c r="U16" s="122">
        <v>0.02</v>
      </c>
      <c r="V16" s="121">
        <v>0.01</v>
      </c>
      <c r="W16" s="122">
        <v>0.01</v>
      </c>
      <c r="X16" s="121">
        <v>0.02</v>
      </c>
      <c r="Y16" s="122">
        <v>0.02</v>
      </c>
      <c r="Z16" s="121">
        <v>0.01</v>
      </c>
      <c r="AA16" s="162">
        <v>0.01</v>
      </c>
      <c r="AB16" s="121">
        <v>0.02</v>
      </c>
      <c r="AC16" s="162">
        <v>0.03</v>
      </c>
      <c r="AD16" s="121">
        <v>0.01</v>
      </c>
      <c r="AE16" s="162">
        <v>0</v>
      </c>
      <c r="AF16" s="121">
        <v>0.01</v>
      </c>
      <c r="AG16" s="122">
        <v>0.01</v>
      </c>
      <c r="AH16" s="121">
        <v>0.01</v>
      </c>
      <c r="AI16" s="122">
        <v>0.01</v>
      </c>
      <c r="AJ16" s="121"/>
      <c r="AK16" s="122"/>
      <c r="AL16" s="127">
        <f t="shared" si="1"/>
        <v>0.10999999999999999</v>
      </c>
      <c r="AM16" s="123"/>
    </row>
    <row r="17" spans="1:39" s="124" customFormat="1" ht="67.5" customHeight="1" x14ac:dyDescent="0.2">
      <c r="A17" s="138" t="s">
        <v>228</v>
      </c>
      <c r="B17" s="139">
        <v>8</v>
      </c>
      <c r="C17" s="140" t="s">
        <v>237</v>
      </c>
      <c r="D17" s="141" t="s">
        <v>244</v>
      </c>
      <c r="E17" s="117">
        <v>1</v>
      </c>
      <c r="F17" s="118">
        <v>0.11</v>
      </c>
      <c r="G17" s="141" t="s">
        <v>227</v>
      </c>
      <c r="H17" s="142">
        <v>45963</v>
      </c>
      <c r="I17" s="142">
        <v>46007</v>
      </c>
      <c r="J17" s="143">
        <f>(I17-H17)/7</f>
        <v>6.2857142857142856</v>
      </c>
      <c r="K17" s="119" t="s">
        <v>256</v>
      </c>
      <c r="L17" s="154">
        <v>46007</v>
      </c>
      <c r="M17" s="149">
        <f t="shared" si="2"/>
        <v>0.11</v>
      </c>
      <c r="N17" s="121"/>
      <c r="O17" s="122"/>
      <c r="P17" s="121"/>
      <c r="Q17" s="122"/>
      <c r="R17" s="121"/>
      <c r="S17" s="122"/>
      <c r="T17" s="121"/>
      <c r="U17" s="122"/>
      <c r="V17" s="121"/>
      <c r="W17" s="122"/>
      <c r="X17" s="121"/>
      <c r="Y17" s="122"/>
      <c r="Z17" s="121"/>
      <c r="AA17" s="122"/>
      <c r="AB17" s="121"/>
      <c r="AC17" s="122"/>
      <c r="AD17" s="121"/>
      <c r="AE17" s="122"/>
      <c r="AF17" s="121"/>
      <c r="AG17" s="122"/>
      <c r="AH17" s="121"/>
      <c r="AI17" s="122"/>
      <c r="AJ17" s="121">
        <v>0.11</v>
      </c>
      <c r="AK17" s="122">
        <v>0.11</v>
      </c>
      <c r="AL17" s="127">
        <f t="shared" si="1"/>
        <v>0.11</v>
      </c>
      <c r="AM17" s="123"/>
    </row>
    <row r="18" spans="1:39" s="138" customFormat="1" ht="18" x14ac:dyDescent="0.2">
      <c r="F18" s="145">
        <f>SUM(F10:F17)</f>
        <v>1</v>
      </c>
      <c r="M18" s="152">
        <f>+SUM(M10:M17)</f>
        <v>0.99999999999999989</v>
      </c>
      <c r="N18" s="153">
        <f t="shared" ref="N18:AL18" si="3">+SUM(N10:N17)</f>
        <v>0.11</v>
      </c>
      <c r="O18" s="153">
        <f t="shared" si="3"/>
        <v>0.11</v>
      </c>
      <c r="P18" s="153">
        <f t="shared" si="3"/>
        <v>0</v>
      </c>
      <c r="Q18" s="153">
        <f t="shared" si="3"/>
        <v>0</v>
      </c>
      <c r="R18" s="153">
        <f t="shared" si="3"/>
        <v>0.21</v>
      </c>
      <c r="S18" s="153">
        <f t="shared" si="3"/>
        <v>0.21</v>
      </c>
      <c r="T18" s="153">
        <f t="shared" si="3"/>
        <v>7.0000000000000007E-2</v>
      </c>
      <c r="U18" s="153">
        <f t="shared" si="3"/>
        <v>7.0000000000000007E-2</v>
      </c>
      <c r="V18" s="153">
        <f t="shared" si="3"/>
        <v>8.4999999999999992E-2</v>
      </c>
      <c r="W18" s="153">
        <f t="shared" si="3"/>
        <v>8.4999999999999992E-2</v>
      </c>
      <c r="X18" s="153">
        <f t="shared" si="3"/>
        <v>0.08</v>
      </c>
      <c r="Y18" s="153">
        <f t="shared" si="3"/>
        <v>0.08</v>
      </c>
      <c r="Z18" s="153">
        <f t="shared" si="3"/>
        <v>7.4999999999999997E-2</v>
      </c>
      <c r="AA18" s="153">
        <f t="shared" si="3"/>
        <v>7.4999999999999997E-2</v>
      </c>
      <c r="AB18" s="153">
        <f t="shared" si="3"/>
        <v>7.0000000000000007E-2</v>
      </c>
      <c r="AC18" s="153">
        <f t="shared" si="3"/>
        <v>0.13</v>
      </c>
      <c r="AD18" s="153">
        <f t="shared" si="3"/>
        <v>6.9999999999999993E-2</v>
      </c>
      <c r="AE18" s="153">
        <f t="shared" si="3"/>
        <v>1.4999999999999999E-2</v>
      </c>
      <c r="AF18" s="153">
        <f t="shared" si="3"/>
        <v>6.0000000000000005E-2</v>
      </c>
      <c r="AG18" s="153">
        <f t="shared" si="3"/>
        <v>6.0000000000000005E-2</v>
      </c>
      <c r="AH18" s="153">
        <f t="shared" si="3"/>
        <v>6.0000000000000005E-2</v>
      </c>
      <c r="AI18" s="153">
        <f t="shared" si="3"/>
        <v>5.5E-2</v>
      </c>
      <c r="AJ18" s="153">
        <f t="shared" si="3"/>
        <v>0.11</v>
      </c>
      <c r="AK18" s="153">
        <f t="shared" si="3"/>
        <v>0.11</v>
      </c>
      <c r="AL18" s="153">
        <f t="shared" si="3"/>
        <v>0.99999999999999989</v>
      </c>
    </row>
    <row r="19" spans="1:39" s="133" customFormat="1" ht="15" hidden="1" x14ac:dyDescent="0.2">
      <c r="A19" s="146"/>
      <c r="B19" s="146"/>
      <c r="C19" s="146"/>
      <c r="D19" s="146"/>
      <c r="E19" s="146"/>
      <c r="F19" s="146"/>
      <c r="G19" s="146"/>
      <c r="H19" s="146"/>
      <c r="I19" s="146"/>
      <c r="J19" s="146"/>
      <c r="L19" s="156" t="s">
        <v>253</v>
      </c>
      <c r="M19" s="157">
        <f>+N18+P18+R18</f>
        <v>0.32</v>
      </c>
      <c r="N19" s="157">
        <f>+O18+Q18+S18</f>
        <v>0.32</v>
      </c>
    </row>
    <row r="20" spans="1:39" ht="15" hidden="1" x14ac:dyDescent="0.2">
      <c r="L20" s="156" t="s">
        <v>254</v>
      </c>
      <c r="M20" s="158">
        <f>+T18+V18+X18</f>
        <v>0.23499999999999999</v>
      </c>
      <c r="N20" s="158">
        <f>+U18+W18+Y18</f>
        <v>0.23499999999999999</v>
      </c>
    </row>
    <row r="21" spans="1:39" ht="15" hidden="1" x14ac:dyDescent="0.2">
      <c r="L21" s="160" t="s">
        <v>254</v>
      </c>
      <c r="M21" s="158">
        <f>+Z18+AB18+AD18</f>
        <v>0.21500000000000002</v>
      </c>
      <c r="N21" s="158">
        <f>+AA18+AC18+AE18</f>
        <v>0.22000000000000003</v>
      </c>
    </row>
    <row r="22" spans="1:39" hidden="1" x14ac:dyDescent="0.15"/>
  </sheetData>
  <sheetProtection algorithmName="SHA-512" hashValue="ig/sNDfwAA8c4xMnTt7OWz32YEEiDFrrfAY5FOaHssK9QOh2JcfBtiCNDeu9ASHW+Uv8xVySCSby7awqhz3iww==" saltValue="aY1BcQM4GtDREdLFd76OhQ==" spinCount="100000" sheet="1" objects="1" scenarios="1" formatCells="0" formatColumns="0" formatRows="0"/>
  <mergeCells count="23">
    <mergeCell ref="AH8:AI8"/>
    <mergeCell ref="AJ8:AK8"/>
    <mergeCell ref="V8:W8"/>
    <mergeCell ref="X8:Y8"/>
    <mergeCell ref="Z8:AA8"/>
    <mergeCell ref="AB8:AC8"/>
    <mergeCell ref="AD8:AE8"/>
    <mergeCell ref="AF8:AG8"/>
    <mergeCell ref="T8:U8"/>
    <mergeCell ref="C2:C5"/>
    <mergeCell ref="D2:K2"/>
    <mergeCell ref="L2:M2"/>
    <mergeCell ref="D3:K3"/>
    <mergeCell ref="L3:M3"/>
    <mergeCell ref="D4:K4"/>
    <mergeCell ref="L4:M4"/>
    <mergeCell ref="D5:K5"/>
    <mergeCell ref="L5:M5"/>
    <mergeCell ref="C7:D7"/>
    <mergeCell ref="E7:M7"/>
    <mergeCell ref="N8:O8"/>
    <mergeCell ref="P8:Q8"/>
    <mergeCell ref="R8:S8"/>
  </mergeCells>
  <dataValidations count="1">
    <dataValidation type="whole" allowBlank="1" showInputMessage="1" showErrorMessage="1" sqref="G8:L8 G18:K65450 L18 L21:L65450" xr:uid="{432B3E28-51AF-4231-9E71-FEAEE33732EB}">
      <formula1>1</formula1>
      <formula2>5</formula2>
    </dataValidation>
  </dataValidation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AE17"/>
  <sheetViews>
    <sheetView showGridLines="0" zoomScale="90" zoomScaleNormal="90" workbookViewId="0"/>
  </sheetViews>
  <sheetFormatPr baseColWidth="10" defaultRowHeight="14.25" x14ac:dyDescent="0.2"/>
  <cols>
    <col min="1" max="1" width="2.42578125" style="87" customWidth="1"/>
    <col min="2" max="2" width="14.5703125" style="87" customWidth="1"/>
    <col min="3" max="3" width="14.140625" style="87" customWidth="1"/>
    <col min="4" max="4" width="18.28515625" style="87" customWidth="1"/>
    <col min="5" max="5" width="17.140625" style="87" customWidth="1"/>
    <col min="6" max="6" width="23.140625" style="87" customWidth="1"/>
    <col min="7" max="8" width="20.28515625" style="87" customWidth="1"/>
    <col min="9" max="10" width="5.7109375" style="87" customWidth="1"/>
    <col min="11" max="11" width="5.7109375" style="87" hidden="1" customWidth="1"/>
    <col min="12" max="12" width="8.7109375" style="87" hidden="1" customWidth="1"/>
    <col min="13" max="13" width="14.5703125" style="87" customWidth="1"/>
    <col min="14" max="14" width="17.7109375" style="87" bestFit="1" customWidth="1"/>
    <col min="15" max="15" width="2.5703125" style="87" customWidth="1"/>
    <col min="16" max="16" width="2.42578125" style="87" customWidth="1"/>
    <col min="17" max="17" width="7.7109375" style="87" customWidth="1"/>
    <col min="18" max="18" width="0.7109375" style="88" customWidth="1"/>
    <col min="19" max="19" width="1" style="87" customWidth="1"/>
    <col min="20" max="20" width="1.5703125" style="87" customWidth="1"/>
    <col min="21" max="21" width="1.140625" style="88" customWidth="1"/>
    <col min="22" max="22" width="20.7109375" style="87" customWidth="1"/>
    <col min="23" max="26" width="7.7109375" style="87" customWidth="1"/>
    <col min="27" max="28" width="5.7109375" style="87" hidden="1" customWidth="1"/>
    <col min="29" max="29" width="10.7109375" style="87" customWidth="1"/>
    <col min="30" max="30" width="20.7109375" style="87" customWidth="1"/>
    <col min="31" max="31" width="9.140625" style="89" customWidth="1"/>
    <col min="32" max="252" width="9.140625" style="87" customWidth="1"/>
    <col min="253" max="16384" width="11.42578125" style="87"/>
  </cols>
  <sheetData>
    <row r="1" spans="2:31" ht="15" thickBot="1" x14ac:dyDescent="0.25"/>
    <row r="2" spans="2:31" ht="26.25" customHeight="1" x14ac:dyDescent="0.2">
      <c r="B2" s="346"/>
      <c r="C2" s="347"/>
      <c r="D2" s="339" t="s">
        <v>124</v>
      </c>
      <c r="E2" s="340"/>
      <c r="F2" s="340"/>
      <c r="G2" s="340"/>
      <c r="H2" s="340"/>
      <c r="I2" s="340"/>
      <c r="J2" s="340"/>
      <c r="K2" s="96"/>
      <c r="L2" s="96"/>
      <c r="M2" s="352" t="str">
        <f>Proyecto!K2</f>
        <v>Codigo: GC-F-015</v>
      </c>
      <c r="N2" s="353"/>
      <c r="O2" s="353"/>
      <c r="P2" s="354"/>
      <c r="S2" s="88"/>
      <c r="T2" s="88" t="s">
        <v>136</v>
      </c>
      <c r="U2" s="97"/>
    </row>
    <row r="3" spans="2:31" ht="23.25" customHeight="1" x14ac:dyDescent="0.2">
      <c r="B3" s="348"/>
      <c r="C3" s="349"/>
      <c r="D3" s="341" t="s">
        <v>126</v>
      </c>
      <c r="E3" s="342"/>
      <c r="F3" s="342"/>
      <c r="G3" s="342"/>
      <c r="H3" s="342"/>
      <c r="I3" s="342"/>
      <c r="J3" s="342"/>
      <c r="K3" s="98"/>
      <c r="L3" s="98"/>
      <c r="M3" s="355" t="str">
        <f>Proyecto!K3</f>
        <v>Fecha: 17 de septiembre de 2014</v>
      </c>
      <c r="N3" s="356"/>
      <c r="O3" s="356"/>
      <c r="P3" s="357"/>
      <c r="S3" s="88"/>
      <c r="T3" s="88" t="s">
        <v>137</v>
      </c>
      <c r="U3" s="97"/>
    </row>
    <row r="4" spans="2:31" ht="24" customHeight="1" x14ac:dyDescent="0.2">
      <c r="B4" s="348"/>
      <c r="C4" s="349"/>
      <c r="D4" s="341" t="s">
        <v>127</v>
      </c>
      <c r="E4" s="342"/>
      <c r="F4" s="342"/>
      <c r="G4" s="342"/>
      <c r="H4" s="342"/>
      <c r="I4" s="342"/>
      <c r="J4" s="342"/>
      <c r="K4" s="98"/>
      <c r="L4" s="98"/>
      <c r="M4" s="355" t="str">
        <f>Proyecto!K4</f>
        <v>Version 001</v>
      </c>
      <c r="N4" s="356"/>
      <c r="O4" s="356"/>
      <c r="P4" s="357"/>
      <c r="T4" s="88" t="s">
        <v>138</v>
      </c>
      <c r="U4" s="97"/>
    </row>
    <row r="5" spans="2:31" ht="22.5" customHeight="1" thickBot="1" x14ac:dyDescent="0.25">
      <c r="B5" s="350"/>
      <c r="C5" s="351"/>
      <c r="D5" s="343" t="s">
        <v>129</v>
      </c>
      <c r="E5" s="344"/>
      <c r="F5" s="344"/>
      <c r="G5" s="344"/>
      <c r="H5" s="344"/>
      <c r="I5" s="344"/>
      <c r="J5" s="344"/>
      <c r="K5" s="99"/>
      <c r="L5" s="99"/>
      <c r="M5" s="358" t="s">
        <v>130</v>
      </c>
      <c r="N5" s="359"/>
      <c r="O5" s="359"/>
      <c r="P5" s="360"/>
      <c r="T5" s="88" t="s">
        <v>139</v>
      </c>
    </row>
    <row r="6" spans="2:31" ht="5.25" customHeight="1" x14ac:dyDescent="0.2">
      <c r="B6" s="100"/>
      <c r="C6" s="100"/>
      <c r="D6" s="100"/>
      <c r="E6" s="100"/>
      <c r="F6" s="100"/>
      <c r="G6" s="100"/>
      <c r="H6" s="100"/>
      <c r="I6" s="100"/>
      <c r="J6" s="100"/>
      <c r="K6" s="100"/>
      <c r="L6" s="100"/>
      <c r="M6" s="100"/>
      <c r="N6" s="100"/>
      <c r="O6" s="100"/>
      <c r="P6" s="100"/>
      <c r="T6" s="88"/>
    </row>
    <row r="7" spans="2:31" ht="29.25" customHeight="1" x14ac:dyDescent="0.2">
      <c r="B7" s="362" t="s">
        <v>0</v>
      </c>
      <c r="C7" s="362"/>
      <c r="D7" s="363" t="str">
        <f>Proyecto!$E$7</f>
        <v>Promoción de Empresas en Reactivación Económica 2025</v>
      </c>
      <c r="E7" s="363"/>
      <c r="F7" s="363"/>
      <c r="G7" s="363"/>
      <c r="H7" s="363"/>
      <c r="I7" s="363"/>
      <c r="J7" s="363"/>
      <c r="K7" s="363"/>
      <c r="L7" s="363"/>
      <c r="M7" s="363"/>
      <c r="N7" s="363"/>
      <c r="O7" s="363"/>
      <c r="P7" s="363"/>
      <c r="AE7" s="87"/>
    </row>
    <row r="8" spans="2:31" ht="6.75" customHeight="1" x14ac:dyDescent="0.2">
      <c r="B8" s="101"/>
      <c r="C8" s="101"/>
      <c r="D8" s="102"/>
      <c r="E8" s="102"/>
      <c r="F8" s="102"/>
      <c r="G8" s="102"/>
      <c r="H8" s="102"/>
      <c r="I8" s="102"/>
      <c r="J8" s="102"/>
      <c r="K8" s="102"/>
      <c r="L8" s="102"/>
      <c r="M8" s="102"/>
      <c r="N8" s="102"/>
      <c r="O8" s="102"/>
      <c r="P8" s="102"/>
      <c r="AE8" s="87"/>
    </row>
    <row r="10" spans="2:31" ht="21.95" customHeight="1" x14ac:dyDescent="0.2">
      <c r="B10" s="345" t="s">
        <v>22</v>
      </c>
      <c r="C10" s="345"/>
      <c r="D10" s="345"/>
      <c r="E10" s="345"/>
      <c r="F10" s="345"/>
      <c r="G10" s="345"/>
      <c r="H10" s="345"/>
      <c r="I10" s="345"/>
      <c r="J10" s="345"/>
      <c r="K10" s="345"/>
      <c r="L10" s="345"/>
      <c r="M10" s="345"/>
      <c r="N10" s="345"/>
      <c r="O10" s="345"/>
      <c r="P10" s="345"/>
    </row>
    <row r="11" spans="2:31" ht="35.25" customHeight="1" x14ac:dyDescent="0.2">
      <c r="B11" s="364" t="s">
        <v>132</v>
      </c>
      <c r="C11" s="364"/>
      <c r="D11" s="364"/>
      <c r="E11" s="364"/>
      <c r="F11" s="103" t="s">
        <v>133</v>
      </c>
      <c r="G11" s="364" t="s">
        <v>134</v>
      </c>
      <c r="H11" s="364"/>
      <c r="I11" s="364"/>
      <c r="J11" s="364"/>
      <c r="K11" s="104"/>
      <c r="L11" s="104"/>
      <c r="M11" s="364" t="s">
        <v>135</v>
      </c>
      <c r="N11" s="364"/>
      <c r="O11" s="364"/>
      <c r="P11" s="364"/>
    </row>
    <row r="12" spans="2:31" ht="77.25" customHeight="1" x14ac:dyDescent="0.2">
      <c r="B12" s="361" t="s">
        <v>229</v>
      </c>
      <c r="C12" s="361"/>
      <c r="D12" s="361"/>
      <c r="E12" s="361"/>
      <c r="F12" s="125" t="s">
        <v>138</v>
      </c>
      <c r="G12" s="365" t="s">
        <v>230</v>
      </c>
      <c r="H12" s="366"/>
      <c r="I12" s="366"/>
      <c r="J12" s="367"/>
      <c r="K12" s="86"/>
      <c r="L12" s="86"/>
      <c r="M12" s="292" t="s">
        <v>240</v>
      </c>
      <c r="N12" s="368"/>
      <c r="O12" s="368"/>
      <c r="P12" s="293"/>
    </row>
    <row r="13" spans="2:31" ht="77.25" customHeight="1" x14ac:dyDescent="0.2">
      <c r="B13" s="361" t="s">
        <v>231</v>
      </c>
      <c r="C13" s="361"/>
      <c r="D13" s="361"/>
      <c r="E13" s="361"/>
      <c r="F13" s="125" t="s">
        <v>138</v>
      </c>
      <c r="G13" s="365" t="s">
        <v>232</v>
      </c>
      <c r="H13" s="366"/>
      <c r="I13" s="366"/>
      <c r="J13" s="367"/>
      <c r="K13" s="86"/>
      <c r="L13" s="86"/>
      <c r="M13" s="292" t="s">
        <v>240</v>
      </c>
      <c r="N13" s="368"/>
      <c r="O13" s="368"/>
      <c r="P13" s="293"/>
    </row>
    <row r="14" spans="2:31" ht="83.25" customHeight="1" x14ac:dyDescent="0.2">
      <c r="B14" s="361" t="s">
        <v>233</v>
      </c>
      <c r="C14" s="361"/>
      <c r="D14" s="361"/>
      <c r="E14" s="361"/>
      <c r="F14" s="125" t="s">
        <v>138</v>
      </c>
      <c r="G14" s="365" t="s">
        <v>234</v>
      </c>
      <c r="H14" s="366"/>
      <c r="I14" s="366"/>
      <c r="J14" s="367"/>
      <c r="K14" s="86"/>
      <c r="L14" s="86"/>
      <c r="M14" s="292" t="s">
        <v>240</v>
      </c>
      <c r="N14" s="368"/>
      <c r="O14" s="368"/>
      <c r="P14" s="293"/>
    </row>
    <row r="16" spans="2:31" ht="21.95" customHeight="1" x14ac:dyDescent="0.2">
      <c r="B16" s="345" t="s">
        <v>23</v>
      </c>
      <c r="C16" s="345"/>
      <c r="D16" s="345"/>
      <c r="E16" s="345"/>
      <c r="F16" s="345"/>
      <c r="G16" s="345"/>
      <c r="H16" s="345"/>
      <c r="I16" s="345"/>
      <c r="J16" s="345"/>
      <c r="K16" s="345"/>
      <c r="L16" s="345"/>
      <c r="M16" s="345"/>
      <c r="N16" s="345"/>
      <c r="O16" s="345"/>
      <c r="P16" s="345"/>
    </row>
    <row r="17" spans="2:16" ht="21.95" customHeight="1" x14ac:dyDescent="0.2">
      <c r="B17" s="361" t="s">
        <v>24</v>
      </c>
      <c r="C17" s="361"/>
      <c r="D17" s="361"/>
      <c r="E17" s="361"/>
      <c r="F17" s="361"/>
      <c r="G17" s="361"/>
      <c r="H17" s="361"/>
      <c r="I17" s="361"/>
      <c r="J17" s="361"/>
      <c r="K17" s="361"/>
      <c r="L17" s="361"/>
      <c r="M17" s="361"/>
      <c r="N17" s="361"/>
      <c r="O17" s="361"/>
      <c r="P17" s="361"/>
    </row>
  </sheetData>
  <mergeCells count="26">
    <mergeCell ref="B16:P16"/>
    <mergeCell ref="B17:P17"/>
    <mergeCell ref="B7:C7"/>
    <mergeCell ref="D7:P7"/>
    <mergeCell ref="B11:E11"/>
    <mergeCell ref="G11:J11"/>
    <mergeCell ref="M11:P11"/>
    <mergeCell ref="B12:E12"/>
    <mergeCell ref="G12:J12"/>
    <mergeCell ref="M12:P12"/>
    <mergeCell ref="B14:E14"/>
    <mergeCell ref="G14:J14"/>
    <mergeCell ref="M14:P14"/>
    <mergeCell ref="B13:E13"/>
    <mergeCell ref="G13:J13"/>
    <mergeCell ref="M13:P13"/>
    <mergeCell ref="D2:J2"/>
    <mergeCell ref="D3:J3"/>
    <mergeCell ref="D4:J4"/>
    <mergeCell ref="D5:J5"/>
    <mergeCell ref="B10:P10"/>
    <mergeCell ref="B2:C5"/>
    <mergeCell ref="M2:P2"/>
    <mergeCell ref="M3:P3"/>
    <mergeCell ref="M4:P4"/>
    <mergeCell ref="M5:P5"/>
  </mergeCells>
  <conditionalFormatting sqref="F12:F14">
    <cfRule type="containsText" dxfId="3" priority="1" operator="containsText" text="Extremo">
      <formula>NOT(ISERROR(SEARCH("Extremo",F12)))</formula>
    </cfRule>
    <cfRule type="containsText" dxfId="2" priority="2" operator="containsText" text="Alto">
      <formula>NOT(ISERROR(SEARCH("Alto",F12)))</formula>
    </cfRule>
    <cfRule type="containsText" dxfId="1" priority="3" operator="containsText" text="Medio">
      <formula>NOT(ISERROR(SEARCH("Medio",F12)))</formula>
    </cfRule>
    <cfRule type="containsText" dxfId="0" priority="4" operator="containsText" text="Bajo">
      <formula>NOT(ISERROR(SEARCH("Bajo",F12)))</formula>
    </cfRule>
  </conditionalFormatting>
  <dataValidations count="2">
    <dataValidation type="whole" allowBlank="1" showInputMessage="1" showErrorMessage="1" sqref="O18:P65504 O9:P9 O15:P15 G15:M15 G18:M65504 G9:M9 Q9:U65504 W9:AC65504" xr:uid="{00000000-0002-0000-0B00-000000000000}">
      <formula1>1</formula1>
      <formula2>5</formula2>
    </dataValidation>
    <dataValidation type="list" allowBlank="1" showInputMessage="1" showErrorMessage="1" sqref="F12:F14" xr:uid="{C27A21C6-F81D-4A05-9560-26B69305F491}">
      <formula1>$T$2:$T$5</formula1>
    </dataValidation>
  </dataValidations>
  <pageMargins left="0.39370078740157483" right="0.39370078740157483" top="0.74803149606299213" bottom="0.74803149606299213" header="0.31496062992125984" footer="0.31496062992125984"/>
  <pageSetup scale="74" fitToHeight="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4:Q23"/>
  <sheetViews>
    <sheetView workbookViewId="0">
      <selection activeCell="D45" sqref="D45"/>
    </sheetView>
  </sheetViews>
  <sheetFormatPr baseColWidth="10" defaultRowHeight="12.75" x14ac:dyDescent="0.2"/>
  <cols>
    <col min="1" max="1" width="15.140625" customWidth="1"/>
    <col min="2" max="2" width="3.85546875" customWidth="1"/>
    <col min="3" max="3" width="18.140625" bestFit="1" customWidth="1"/>
    <col min="4" max="4" width="2.42578125" customWidth="1"/>
    <col min="5" max="5" width="20.140625" bestFit="1" customWidth="1"/>
    <col min="6" max="6" width="1.5703125" customWidth="1"/>
    <col min="7" max="7" width="12.85546875" bestFit="1" customWidth="1"/>
    <col min="8" max="8" width="2" customWidth="1"/>
    <col min="9" max="9" width="14.42578125" bestFit="1" customWidth="1"/>
    <col min="10" max="10" width="1.42578125" customWidth="1"/>
    <col min="11" max="11" width="20.5703125" bestFit="1" customWidth="1"/>
    <col min="12" max="12" width="3" customWidth="1"/>
    <col min="13" max="13" width="29.140625" bestFit="1" customWidth="1"/>
    <col min="14" max="14" width="2.5703125" customWidth="1"/>
    <col min="15" max="15" width="19.140625" bestFit="1" customWidth="1"/>
    <col min="16" max="16" width="5" customWidth="1"/>
  </cols>
  <sheetData>
    <row r="4" spans="1:17" x14ac:dyDescent="0.2">
      <c r="A4" s="9" t="s">
        <v>107</v>
      </c>
      <c r="C4" s="9" t="s">
        <v>57</v>
      </c>
      <c r="E4" s="9" t="s">
        <v>58</v>
      </c>
      <c r="G4" s="9" t="s">
        <v>59</v>
      </c>
      <c r="I4" s="9" t="s">
        <v>66</v>
      </c>
      <c r="K4" s="9" t="s">
        <v>67</v>
      </c>
      <c r="M4" s="9"/>
      <c r="O4" s="9" t="s">
        <v>99</v>
      </c>
      <c r="Q4" s="9" t="s">
        <v>110</v>
      </c>
    </row>
    <row r="5" spans="1:17" x14ac:dyDescent="0.2">
      <c r="A5" t="s">
        <v>108</v>
      </c>
      <c r="C5" s="8" t="s">
        <v>52</v>
      </c>
      <c r="E5" s="8" t="s">
        <v>53</v>
      </c>
      <c r="G5" s="8" t="s">
        <v>60</v>
      </c>
      <c r="I5" s="8" t="s">
        <v>96</v>
      </c>
      <c r="K5" s="8" t="s">
        <v>68</v>
      </c>
      <c r="M5" t="s">
        <v>87</v>
      </c>
      <c r="O5" s="8" t="s">
        <v>100</v>
      </c>
      <c r="Q5" t="s">
        <v>113</v>
      </c>
    </row>
    <row r="6" spans="1:17" x14ac:dyDescent="0.2">
      <c r="A6" t="s">
        <v>109</v>
      </c>
      <c r="C6" s="8" t="s">
        <v>55</v>
      </c>
      <c r="E6" s="8" t="s">
        <v>56</v>
      </c>
      <c r="G6" s="8" t="s">
        <v>61</v>
      </c>
      <c r="I6" s="8" t="s">
        <v>97</v>
      </c>
      <c r="K6" s="8" t="s">
        <v>69</v>
      </c>
      <c r="M6" t="s">
        <v>95</v>
      </c>
      <c r="O6" s="8" t="s">
        <v>101</v>
      </c>
      <c r="Q6" t="s">
        <v>114</v>
      </c>
    </row>
    <row r="7" spans="1:17" x14ac:dyDescent="0.2">
      <c r="A7" s="8" t="s">
        <v>251</v>
      </c>
      <c r="C7" s="8" t="s">
        <v>54</v>
      </c>
      <c r="G7" s="8" t="s">
        <v>62</v>
      </c>
      <c r="K7" s="8" t="s">
        <v>70</v>
      </c>
      <c r="O7" s="8" t="s">
        <v>102</v>
      </c>
      <c r="Q7" t="s">
        <v>115</v>
      </c>
    </row>
    <row r="8" spans="1:17" x14ac:dyDescent="0.2">
      <c r="O8" s="8" t="s">
        <v>103</v>
      </c>
      <c r="Q8" t="s">
        <v>116</v>
      </c>
    </row>
    <row r="9" spans="1:17" x14ac:dyDescent="0.2">
      <c r="O9" s="8" t="s">
        <v>104</v>
      </c>
      <c r="Q9" t="s">
        <v>117</v>
      </c>
    </row>
    <row r="10" spans="1:17" x14ac:dyDescent="0.2">
      <c r="O10" s="8" t="s">
        <v>105</v>
      </c>
      <c r="Q10" t="s">
        <v>118</v>
      </c>
    </row>
    <row r="11" spans="1:17" x14ac:dyDescent="0.2">
      <c r="O11" s="8" t="s">
        <v>78</v>
      </c>
      <c r="Q11" t="s">
        <v>119</v>
      </c>
    </row>
    <row r="12" spans="1:17" x14ac:dyDescent="0.2">
      <c r="Q12" t="s">
        <v>120</v>
      </c>
    </row>
    <row r="14" spans="1:17" x14ac:dyDescent="0.2">
      <c r="Q14" s="9" t="s">
        <v>121</v>
      </c>
    </row>
    <row r="15" spans="1:17" x14ac:dyDescent="0.2">
      <c r="Q15" t="s">
        <v>113</v>
      </c>
    </row>
    <row r="16" spans="1:17" x14ac:dyDescent="0.2">
      <c r="Q16" t="s">
        <v>114</v>
      </c>
    </row>
    <row r="17" spans="17:17" x14ac:dyDescent="0.2">
      <c r="Q17" t="s">
        <v>115</v>
      </c>
    </row>
    <row r="18" spans="17:17" x14ac:dyDescent="0.2">
      <c r="Q18" t="s">
        <v>116</v>
      </c>
    </row>
    <row r="19" spans="17:17" x14ac:dyDescent="0.2">
      <c r="Q19" t="s">
        <v>117</v>
      </c>
    </row>
    <row r="20" spans="17:17" x14ac:dyDescent="0.2">
      <c r="Q20" t="s">
        <v>118</v>
      </c>
    </row>
    <row r="21" spans="17:17" x14ac:dyDescent="0.2">
      <c r="Q21" t="s">
        <v>119</v>
      </c>
    </row>
    <row r="22" spans="17:17" x14ac:dyDescent="0.2">
      <c r="Q22" t="s">
        <v>120</v>
      </c>
    </row>
    <row r="23" spans="17:17" x14ac:dyDescent="0.2">
      <c r="Q23" s="8" t="s">
        <v>122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E30"/>
  <sheetViews>
    <sheetView showGridLines="0" zoomScale="80" zoomScaleNormal="80" workbookViewId="0">
      <selection activeCell="V35" sqref="V35:V36"/>
    </sheetView>
  </sheetViews>
  <sheetFormatPr baseColWidth="10" defaultRowHeight="11.25" x14ac:dyDescent="0.15"/>
  <cols>
    <col min="1" max="1" width="2.28515625" style="16" customWidth="1"/>
    <col min="2" max="2" width="14.5703125" style="16" customWidth="1"/>
    <col min="3" max="3" width="14.140625" style="16" customWidth="1"/>
    <col min="4" max="4" width="18.85546875" style="16" customWidth="1"/>
    <col min="5" max="5" width="17.140625" style="16" customWidth="1"/>
    <col min="6" max="6" width="23.140625" style="16" customWidth="1"/>
    <col min="7" max="8" width="20.28515625" style="16" customWidth="1"/>
    <col min="9" max="10" width="5.7109375" style="16" customWidth="1"/>
    <col min="11" max="11" width="5.7109375" style="16" hidden="1" customWidth="1"/>
    <col min="12" max="12" width="8.7109375" style="16" hidden="1" customWidth="1"/>
    <col min="13" max="13" width="14.5703125" style="16" customWidth="1"/>
    <col min="14" max="14" width="17.7109375" style="16" bestFit="1" customWidth="1"/>
    <col min="15" max="15" width="2.5703125" style="16" customWidth="1"/>
    <col min="16" max="16" width="2.42578125" style="16" customWidth="1"/>
    <col min="17" max="17" width="7.7109375" style="16" customWidth="1"/>
    <col min="18" max="18" width="0.7109375" style="29" customWidth="1"/>
    <col min="19" max="19" width="1" style="16" customWidth="1"/>
    <col min="20" max="20" width="1.5703125" style="16" customWidth="1"/>
    <col min="21" max="21" width="1.140625" style="29" customWidth="1"/>
    <col min="22" max="22" width="20.7109375" style="16" customWidth="1"/>
    <col min="23" max="26" width="7.7109375" style="16" customWidth="1"/>
    <col min="27" max="28" width="5.7109375" style="16" hidden="1" customWidth="1"/>
    <col min="29" max="29" width="10.7109375" style="16" customWidth="1"/>
    <col min="30" max="30" width="20.7109375" style="16" customWidth="1"/>
    <col min="31" max="31" width="9.140625" style="18" customWidth="1"/>
    <col min="32" max="252" width="9.140625" style="16" customWidth="1"/>
    <col min="253" max="16384" width="11.42578125" style="16"/>
  </cols>
  <sheetData>
    <row r="1" spans="2:31" ht="12" thickBot="1" x14ac:dyDescent="0.2"/>
    <row r="2" spans="2:31" ht="26.25" customHeight="1" x14ac:dyDescent="0.15">
      <c r="B2" s="175"/>
      <c r="C2" s="176"/>
      <c r="D2" s="212" t="s">
        <v>124</v>
      </c>
      <c r="E2" s="213"/>
      <c r="F2" s="213"/>
      <c r="G2" s="213"/>
      <c r="H2" s="213"/>
      <c r="I2" s="213"/>
      <c r="J2" s="214"/>
      <c r="K2" s="200" t="s">
        <v>125</v>
      </c>
      <c r="L2" s="215"/>
      <c r="M2" s="200" t="str">
        <f>Proyecto!K2</f>
        <v>Codigo: GC-F-015</v>
      </c>
      <c r="N2" s="201"/>
      <c r="O2" s="201"/>
      <c r="P2" s="202"/>
      <c r="S2" s="29"/>
      <c r="T2" s="29"/>
      <c r="U2" s="30"/>
    </row>
    <row r="3" spans="2:31" ht="23.25" customHeight="1" x14ac:dyDescent="0.15">
      <c r="B3" s="171"/>
      <c r="C3" s="172"/>
      <c r="D3" s="216" t="s">
        <v>126</v>
      </c>
      <c r="E3" s="217"/>
      <c r="F3" s="217"/>
      <c r="G3" s="217"/>
      <c r="H3" s="217"/>
      <c r="I3" s="217"/>
      <c r="J3" s="218"/>
      <c r="K3" s="206" t="s">
        <v>131</v>
      </c>
      <c r="L3" s="219"/>
      <c r="M3" s="203" t="str">
        <f>Proyecto!K3</f>
        <v>Fecha: 17 de septiembre de 2014</v>
      </c>
      <c r="N3" s="204"/>
      <c r="O3" s="204"/>
      <c r="P3" s="205"/>
      <c r="S3" s="29"/>
      <c r="T3" s="29"/>
      <c r="U3" s="30"/>
    </row>
    <row r="4" spans="2:31" ht="24" customHeight="1" x14ac:dyDescent="0.15">
      <c r="B4" s="171"/>
      <c r="C4" s="172"/>
      <c r="D4" s="216" t="s">
        <v>127</v>
      </c>
      <c r="E4" s="217"/>
      <c r="F4" s="217"/>
      <c r="G4" s="217"/>
      <c r="H4" s="217"/>
      <c r="I4" s="217"/>
      <c r="J4" s="218"/>
      <c r="K4" s="206" t="s">
        <v>128</v>
      </c>
      <c r="L4" s="219"/>
      <c r="M4" s="206" t="str">
        <f>Proyecto!K4</f>
        <v>Version 001</v>
      </c>
      <c r="N4" s="207"/>
      <c r="O4" s="207"/>
      <c r="P4" s="208"/>
      <c r="U4" s="30"/>
    </row>
    <row r="5" spans="2:31" ht="22.5" customHeight="1" thickBot="1" x14ac:dyDescent="0.2">
      <c r="B5" s="173"/>
      <c r="C5" s="174"/>
      <c r="D5" s="187" t="s">
        <v>129</v>
      </c>
      <c r="E5" s="188"/>
      <c r="F5" s="188"/>
      <c r="G5" s="188"/>
      <c r="H5" s="188"/>
      <c r="I5" s="188"/>
      <c r="J5" s="189"/>
      <c r="K5" s="190" t="s">
        <v>130</v>
      </c>
      <c r="L5" s="191"/>
      <c r="M5" s="209" t="s">
        <v>130</v>
      </c>
      <c r="N5" s="210"/>
      <c r="O5" s="210"/>
      <c r="P5" s="211"/>
    </row>
    <row r="6" spans="2:31" ht="5.25" customHeight="1" x14ac:dyDescent="0.15">
      <c r="B6" s="22"/>
      <c r="C6" s="22"/>
      <c r="D6" s="22"/>
      <c r="E6" s="22"/>
      <c r="F6" s="22"/>
      <c r="G6" s="22"/>
      <c r="H6" s="22"/>
      <c r="I6" s="22"/>
      <c r="J6" s="22"/>
      <c r="K6" s="22"/>
      <c r="L6" s="22"/>
      <c r="M6" s="22"/>
      <c r="N6" s="22"/>
      <c r="O6" s="22"/>
      <c r="P6" s="22"/>
    </row>
    <row r="7" spans="2:31" ht="29.25" customHeight="1" x14ac:dyDescent="0.2">
      <c r="B7" s="163" t="s">
        <v>0</v>
      </c>
      <c r="C7" s="163"/>
      <c r="D7" s="164" t="str">
        <f>Proyecto!$E$7</f>
        <v>Promoción de Empresas en Reactivación Económica 2025</v>
      </c>
      <c r="E7" s="164"/>
      <c r="F7" s="164"/>
      <c r="G7" s="164"/>
      <c r="H7" s="164"/>
      <c r="I7" s="164"/>
      <c r="J7" s="164"/>
      <c r="K7" s="164"/>
      <c r="L7" s="164"/>
      <c r="M7" s="164"/>
      <c r="N7" s="164"/>
      <c r="O7" s="164"/>
      <c r="P7" s="164"/>
      <c r="AE7" s="16"/>
    </row>
    <row r="8" spans="2:31" ht="6.75" customHeight="1" x14ac:dyDescent="0.2">
      <c r="B8" s="32"/>
      <c r="C8" s="32"/>
      <c r="D8" s="33"/>
      <c r="E8" s="33"/>
      <c r="F8" s="33"/>
      <c r="G8" s="33"/>
      <c r="H8" s="33"/>
      <c r="I8" s="33"/>
      <c r="J8" s="33"/>
      <c r="K8" s="33"/>
      <c r="L8" s="33"/>
      <c r="M8" s="33"/>
      <c r="N8" s="33"/>
      <c r="O8" s="33"/>
      <c r="P8" s="33"/>
      <c r="AE8" s="16"/>
    </row>
    <row r="9" spans="2:31" ht="36" customHeight="1" x14ac:dyDescent="0.2">
      <c r="B9" s="198" t="s">
        <v>25</v>
      </c>
      <c r="C9" s="199"/>
      <c r="D9" s="192" t="s">
        <v>167</v>
      </c>
      <c r="E9" s="193"/>
      <c r="F9" s="193"/>
      <c r="G9" s="193"/>
      <c r="H9" s="193"/>
      <c r="I9" s="193"/>
      <c r="J9" s="193"/>
      <c r="K9" s="193"/>
      <c r="L9" s="193"/>
      <c r="M9" s="193"/>
      <c r="N9" s="193"/>
      <c r="O9" s="193"/>
      <c r="P9" s="194"/>
      <c r="AE9" s="16"/>
    </row>
    <row r="10" spans="2:31" s="34" customFormat="1" ht="7.5" customHeight="1" x14ac:dyDescent="0.2">
      <c r="D10" s="105"/>
      <c r="E10" s="105"/>
      <c r="F10" s="105"/>
      <c r="G10" s="105"/>
      <c r="H10" s="105"/>
      <c r="I10" s="105"/>
      <c r="J10" s="105"/>
      <c r="K10" s="105"/>
      <c r="L10" s="105"/>
      <c r="M10" s="105"/>
      <c r="N10" s="105"/>
      <c r="O10" s="105"/>
      <c r="P10" s="105"/>
    </row>
    <row r="11" spans="2:31" ht="39.75" customHeight="1" x14ac:dyDescent="0.2">
      <c r="B11" s="198" t="s">
        <v>26</v>
      </c>
      <c r="C11" s="199"/>
      <c r="D11" s="192" t="s">
        <v>168</v>
      </c>
      <c r="E11" s="193"/>
      <c r="F11" s="193"/>
      <c r="G11" s="193"/>
      <c r="H11" s="193"/>
      <c r="I11" s="193"/>
      <c r="J11" s="193"/>
      <c r="K11" s="193"/>
      <c r="L11" s="193"/>
      <c r="M11" s="193"/>
      <c r="N11" s="193"/>
      <c r="O11" s="193"/>
      <c r="P11" s="194"/>
      <c r="AE11" s="16"/>
    </row>
    <row r="12" spans="2:31" ht="5.25" customHeight="1" x14ac:dyDescent="0.2">
      <c r="B12" s="24"/>
      <c r="C12" s="24"/>
      <c r="D12" s="36"/>
      <c r="E12" s="36"/>
      <c r="F12" s="36"/>
      <c r="G12" s="36"/>
      <c r="H12" s="36"/>
      <c r="I12" s="36"/>
      <c r="J12" s="36"/>
      <c r="K12" s="36"/>
      <c r="L12" s="36"/>
      <c r="M12" s="36"/>
      <c r="N12" s="36"/>
      <c r="O12" s="36"/>
      <c r="P12" s="36"/>
      <c r="AE12" s="16"/>
    </row>
    <row r="13" spans="2:31" ht="26.25" customHeight="1" x14ac:dyDescent="0.2">
      <c r="B13" s="196" t="s">
        <v>106</v>
      </c>
      <c r="C13" s="196"/>
      <c r="D13" s="72" t="s">
        <v>1</v>
      </c>
      <c r="E13" s="195" t="s">
        <v>169</v>
      </c>
      <c r="F13" s="195"/>
      <c r="G13" s="195"/>
      <c r="H13" s="195"/>
      <c r="I13" s="195"/>
      <c r="J13" s="195"/>
      <c r="K13" s="195"/>
      <c r="L13" s="195"/>
      <c r="M13" s="195"/>
      <c r="N13" s="195"/>
      <c r="O13" s="195"/>
      <c r="P13" s="195"/>
      <c r="AE13" s="16"/>
    </row>
    <row r="14" spans="2:31" ht="39" customHeight="1" x14ac:dyDescent="0.2">
      <c r="B14" s="197"/>
      <c r="C14" s="197"/>
      <c r="D14" s="73" t="s">
        <v>108</v>
      </c>
      <c r="E14" s="195"/>
      <c r="F14" s="195"/>
      <c r="G14" s="195"/>
      <c r="H14" s="195"/>
      <c r="I14" s="195"/>
      <c r="J14" s="195"/>
      <c r="K14" s="195"/>
      <c r="L14" s="195"/>
      <c r="M14" s="195"/>
      <c r="N14" s="195"/>
      <c r="O14" s="195"/>
      <c r="P14" s="195"/>
      <c r="AE14" s="16"/>
    </row>
    <row r="15" spans="2:31" ht="5.25" customHeight="1" x14ac:dyDescent="0.2">
      <c r="B15" s="24"/>
      <c r="C15" s="24"/>
      <c r="D15" s="74"/>
      <c r="E15" s="92"/>
      <c r="F15" s="92"/>
      <c r="G15" s="92"/>
      <c r="H15" s="92"/>
      <c r="I15" s="92"/>
      <c r="J15" s="92"/>
      <c r="K15" s="92"/>
      <c r="L15" s="92"/>
      <c r="M15" s="92"/>
      <c r="N15" s="92"/>
      <c r="O15" s="92"/>
      <c r="P15" s="92"/>
      <c r="AE15" s="16"/>
    </row>
    <row r="16" spans="2:31" ht="22.5" customHeight="1" x14ac:dyDescent="0.2">
      <c r="B16" s="196" t="s">
        <v>106</v>
      </c>
      <c r="C16" s="196"/>
      <c r="D16" s="72" t="s">
        <v>1</v>
      </c>
      <c r="E16" s="186" t="s">
        <v>170</v>
      </c>
      <c r="F16" s="186"/>
      <c r="G16" s="186"/>
      <c r="H16" s="186"/>
      <c r="I16" s="186"/>
      <c r="J16" s="186"/>
      <c r="K16" s="186"/>
      <c r="L16" s="186"/>
      <c r="M16" s="186"/>
      <c r="N16" s="186"/>
      <c r="O16" s="186"/>
      <c r="P16" s="186"/>
      <c r="AE16" s="16"/>
    </row>
    <row r="17" spans="2:31" ht="39.75" customHeight="1" x14ac:dyDescent="0.2">
      <c r="B17" s="197"/>
      <c r="C17" s="197"/>
      <c r="D17" s="73" t="s">
        <v>109</v>
      </c>
      <c r="E17" s="186"/>
      <c r="F17" s="186"/>
      <c r="G17" s="186"/>
      <c r="H17" s="186"/>
      <c r="I17" s="186"/>
      <c r="J17" s="186"/>
      <c r="K17" s="186"/>
      <c r="L17" s="186"/>
      <c r="M17" s="186"/>
      <c r="N17" s="186"/>
      <c r="O17" s="186"/>
      <c r="P17" s="186"/>
      <c r="AE17" s="16"/>
    </row>
    <row r="18" spans="2:31" ht="5.25" customHeight="1" x14ac:dyDescent="0.2">
      <c r="B18" s="24"/>
      <c r="C18" s="24"/>
      <c r="D18" s="74"/>
      <c r="E18" s="106"/>
      <c r="F18" s="106"/>
      <c r="G18" s="106"/>
      <c r="H18" s="106"/>
      <c r="I18" s="106"/>
      <c r="J18" s="106"/>
      <c r="K18" s="106"/>
      <c r="L18" s="106"/>
      <c r="M18" s="106"/>
      <c r="N18" s="106"/>
      <c r="O18" s="106"/>
      <c r="P18" s="106"/>
      <c r="AE18" s="16"/>
    </row>
    <row r="19" spans="2:31" ht="45" customHeight="1" x14ac:dyDescent="0.2">
      <c r="B19" s="196" t="s">
        <v>106</v>
      </c>
      <c r="C19" s="196"/>
      <c r="D19" s="72" t="s">
        <v>1</v>
      </c>
      <c r="E19" s="220" t="s">
        <v>252</v>
      </c>
      <c r="F19" s="221"/>
      <c r="G19" s="221"/>
      <c r="H19" s="221"/>
      <c r="I19" s="221"/>
      <c r="J19" s="221"/>
      <c r="K19" s="221"/>
      <c r="L19" s="221"/>
      <c r="M19" s="221"/>
      <c r="N19" s="221"/>
      <c r="O19" s="221"/>
      <c r="P19" s="222"/>
      <c r="AE19" s="16"/>
    </row>
    <row r="20" spans="2:31" ht="57" customHeight="1" x14ac:dyDescent="0.2">
      <c r="B20" s="197"/>
      <c r="C20" s="197"/>
      <c r="D20" s="73" t="s">
        <v>251</v>
      </c>
      <c r="E20" s="223"/>
      <c r="F20" s="224"/>
      <c r="G20" s="224"/>
      <c r="H20" s="224"/>
      <c r="I20" s="224"/>
      <c r="J20" s="224"/>
      <c r="K20" s="224"/>
      <c r="L20" s="224"/>
      <c r="M20" s="224"/>
      <c r="N20" s="224"/>
      <c r="O20" s="224"/>
      <c r="P20" s="225"/>
      <c r="AE20" s="16"/>
    </row>
    <row r="21" spans="2:31" ht="5.25" customHeight="1" x14ac:dyDescent="0.2">
      <c r="B21" s="24"/>
      <c r="C21" s="24"/>
      <c r="D21" s="74"/>
      <c r="E21" s="92"/>
      <c r="F21" s="92"/>
      <c r="G21" s="92"/>
      <c r="H21" s="92"/>
      <c r="I21" s="92"/>
      <c r="J21" s="92"/>
      <c r="K21" s="92"/>
      <c r="L21" s="92"/>
      <c r="M21" s="92"/>
      <c r="N21" s="92"/>
      <c r="O21" s="92"/>
      <c r="P21" s="92"/>
      <c r="AE21" s="16"/>
    </row>
    <row r="22" spans="2:31" ht="22.5" hidden="1" customHeight="1" x14ac:dyDescent="0.2">
      <c r="B22" s="196" t="s">
        <v>106</v>
      </c>
      <c r="C22" s="196"/>
      <c r="D22" s="72" t="s">
        <v>1</v>
      </c>
      <c r="E22" s="186"/>
      <c r="F22" s="186"/>
      <c r="G22" s="186"/>
      <c r="H22" s="186"/>
      <c r="I22" s="186"/>
      <c r="J22" s="186"/>
      <c r="K22" s="186"/>
      <c r="L22" s="186"/>
      <c r="M22" s="186"/>
      <c r="N22" s="186"/>
      <c r="O22" s="186"/>
      <c r="P22" s="186"/>
      <c r="AE22" s="16"/>
    </row>
    <row r="23" spans="2:31" ht="21" hidden="1" customHeight="1" x14ac:dyDescent="0.2">
      <c r="B23" s="197"/>
      <c r="C23" s="197"/>
      <c r="D23" s="73" t="s">
        <v>109</v>
      </c>
      <c r="E23" s="186"/>
      <c r="F23" s="186"/>
      <c r="G23" s="186"/>
      <c r="H23" s="186"/>
      <c r="I23" s="186"/>
      <c r="J23" s="186"/>
      <c r="K23" s="186"/>
      <c r="L23" s="186"/>
      <c r="M23" s="186"/>
      <c r="N23" s="186"/>
      <c r="O23" s="186"/>
      <c r="P23" s="186"/>
      <c r="AE23" s="16"/>
    </row>
    <row r="24" spans="2:31" ht="5.25" hidden="1" customHeight="1" x14ac:dyDescent="0.2">
      <c r="B24" s="24"/>
      <c r="C24" s="24"/>
      <c r="D24" s="74"/>
      <c r="E24" s="91"/>
      <c r="F24" s="91"/>
      <c r="G24" s="91"/>
      <c r="H24" s="91"/>
      <c r="I24" s="91"/>
      <c r="J24" s="91"/>
      <c r="K24" s="91"/>
      <c r="L24" s="91"/>
      <c r="M24" s="91"/>
      <c r="N24" s="91"/>
      <c r="O24" s="91"/>
      <c r="P24" s="91"/>
      <c r="AE24" s="16"/>
    </row>
    <row r="25" spans="2:31" ht="22.5" hidden="1" customHeight="1" x14ac:dyDescent="0.2">
      <c r="B25" s="196" t="s">
        <v>106</v>
      </c>
      <c r="C25" s="196"/>
      <c r="D25" s="72" t="s">
        <v>1</v>
      </c>
      <c r="E25" s="186"/>
      <c r="F25" s="186"/>
      <c r="G25" s="186"/>
      <c r="H25" s="186"/>
      <c r="I25" s="186"/>
      <c r="J25" s="186"/>
      <c r="K25" s="186"/>
      <c r="L25" s="186"/>
      <c r="M25" s="186"/>
      <c r="N25" s="186"/>
      <c r="O25" s="186"/>
      <c r="P25" s="186"/>
      <c r="AE25" s="16"/>
    </row>
    <row r="26" spans="2:31" ht="21" hidden="1" customHeight="1" x14ac:dyDescent="0.2">
      <c r="B26" s="197"/>
      <c r="C26" s="197"/>
      <c r="D26" s="73" t="s">
        <v>109</v>
      </c>
      <c r="E26" s="186"/>
      <c r="F26" s="186"/>
      <c r="G26" s="186"/>
      <c r="H26" s="186"/>
      <c r="I26" s="186"/>
      <c r="J26" s="186"/>
      <c r="K26" s="186"/>
      <c r="L26" s="186"/>
      <c r="M26" s="186"/>
      <c r="N26" s="186"/>
      <c r="O26" s="186"/>
      <c r="P26" s="186"/>
      <c r="AE26" s="16"/>
    </row>
    <row r="27" spans="2:31" ht="5.25" hidden="1" customHeight="1" x14ac:dyDescent="0.2">
      <c r="B27" s="24"/>
      <c r="C27" s="24"/>
      <c r="D27" s="74"/>
      <c r="E27" s="91"/>
      <c r="F27" s="91"/>
      <c r="G27" s="91"/>
      <c r="H27" s="91"/>
      <c r="I27" s="91"/>
      <c r="J27" s="91"/>
      <c r="K27" s="91"/>
      <c r="L27" s="91"/>
      <c r="M27" s="91"/>
      <c r="N27" s="91"/>
      <c r="O27" s="91"/>
      <c r="P27" s="91"/>
      <c r="AE27" s="16"/>
    </row>
    <row r="28" spans="2:31" ht="5.25" hidden="1" customHeight="1" x14ac:dyDescent="0.2">
      <c r="B28" s="24"/>
      <c r="C28" s="24"/>
      <c r="D28" s="74"/>
      <c r="E28" s="91"/>
      <c r="F28" s="91"/>
      <c r="G28" s="91"/>
      <c r="H28" s="91"/>
      <c r="I28" s="91"/>
      <c r="J28" s="91"/>
      <c r="K28" s="91"/>
      <c r="L28" s="91"/>
      <c r="M28" s="91"/>
      <c r="N28" s="91"/>
      <c r="O28" s="91"/>
      <c r="P28" s="91"/>
      <c r="AE28" s="16"/>
    </row>
    <row r="29" spans="2:31" ht="22.5" hidden="1" customHeight="1" x14ac:dyDescent="0.2">
      <c r="B29" s="196" t="s">
        <v>106</v>
      </c>
      <c r="C29" s="196"/>
      <c r="D29" s="72" t="s">
        <v>1</v>
      </c>
      <c r="E29" s="186"/>
      <c r="F29" s="186"/>
      <c r="G29" s="186"/>
      <c r="H29" s="186"/>
      <c r="I29" s="186"/>
      <c r="J29" s="186"/>
      <c r="K29" s="186"/>
      <c r="L29" s="186"/>
      <c r="M29" s="186"/>
      <c r="N29" s="186"/>
      <c r="O29" s="186"/>
      <c r="P29" s="186"/>
      <c r="AE29" s="16"/>
    </row>
    <row r="30" spans="2:31" ht="21" hidden="1" customHeight="1" x14ac:dyDescent="0.2">
      <c r="B30" s="197"/>
      <c r="C30" s="197"/>
      <c r="D30" s="73" t="s">
        <v>109</v>
      </c>
      <c r="E30" s="186"/>
      <c r="F30" s="186"/>
      <c r="G30" s="186"/>
      <c r="H30" s="186"/>
      <c r="I30" s="186"/>
      <c r="J30" s="186"/>
      <c r="K30" s="186"/>
      <c r="L30" s="186"/>
      <c r="M30" s="186"/>
      <c r="N30" s="186"/>
      <c r="O30" s="186"/>
      <c r="P30" s="186"/>
      <c r="AE30" s="16"/>
    </row>
  </sheetData>
  <mergeCells count="34">
    <mergeCell ref="B19:C20"/>
    <mergeCell ref="E19:P20"/>
    <mergeCell ref="B13:C14"/>
    <mergeCell ref="B25:C26"/>
    <mergeCell ref="B29:C30"/>
    <mergeCell ref="E22:P23"/>
    <mergeCell ref="E25:P26"/>
    <mergeCell ref="B22:C23"/>
    <mergeCell ref="M3:P3"/>
    <mergeCell ref="M4:P4"/>
    <mergeCell ref="M5:P5"/>
    <mergeCell ref="D7:P7"/>
    <mergeCell ref="D2:J2"/>
    <mergeCell ref="K2:L2"/>
    <mergeCell ref="D3:J3"/>
    <mergeCell ref="K3:L3"/>
    <mergeCell ref="D4:J4"/>
    <mergeCell ref="K4:L4"/>
    <mergeCell ref="B2:C2"/>
    <mergeCell ref="B3:C3"/>
    <mergeCell ref="B4:C4"/>
    <mergeCell ref="E29:P30"/>
    <mergeCell ref="D5:J5"/>
    <mergeCell ref="K5:L5"/>
    <mergeCell ref="D11:P11"/>
    <mergeCell ref="D9:P9"/>
    <mergeCell ref="B5:C5"/>
    <mergeCell ref="E13:P14"/>
    <mergeCell ref="B16:C17"/>
    <mergeCell ref="E16:P17"/>
    <mergeCell ref="B7:C7"/>
    <mergeCell ref="B11:C11"/>
    <mergeCell ref="B9:C9"/>
    <mergeCell ref="M2:P2"/>
  </mergeCells>
  <dataValidations count="1">
    <dataValidation type="whole" allowBlank="1" showInputMessage="1" showErrorMessage="1" sqref="O31:P65480 G31:M65480 G21:M21 O21:P21 Q31:U65482 W31:AC65482 G15:M15 O15:P15 G18:M18 O18:P18" xr:uid="{00000000-0002-0000-0100-000000000000}">
      <formula1>1</formula1>
      <formula2>5</formula2>
    </dataValidation>
  </dataValidations>
  <pageMargins left="0.39370078740157483" right="0.39370078740157483" top="0.74803149606299213" bottom="0.74803149606299213" header="0.31496062992125984" footer="0.31496062992125984"/>
  <pageSetup scale="74" fitToHeight="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1000000}">
          <x14:formula1>
            <xm:f>'No tocar'!$A$5:$A$7</xm:f>
          </x14:formula1>
          <xm:sqref>D14 D30 D23 D20 D26 D17</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U20"/>
  <sheetViews>
    <sheetView showGridLines="0" topLeftCell="A5" zoomScale="90" zoomScaleNormal="90" workbookViewId="0">
      <selection activeCell="C16" sqref="C16"/>
    </sheetView>
  </sheetViews>
  <sheetFormatPr baseColWidth="10" defaultRowHeight="11.25" x14ac:dyDescent="0.15"/>
  <cols>
    <col min="1" max="1" width="2.42578125" style="16" customWidth="1"/>
    <col min="2" max="2" width="37.140625" style="16" customWidth="1"/>
    <col min="3" max="3" width="39.42578125" style="16" customWidth="1"/>
    <col min="4" max="4" width="8.85546875" style="16" customWidth="1"/>
    <col min="5" max="5" width="5.7109375" style="16" customWidth="1"/>
    <col min="6" max="6" width="39.7109375" style="16" customWidth="1"/>
    <col min="7" max="7" width="7.7109375" style="16" customWidth="1"/>
    <col min="8" max="8" width="0.7109375" style="29" customWidth="1"/>
    <col min="9" max="9" width="1" style="16" customWidth="1"/>
    <col min="10" max="10" width="1.5703125" style="16" customWidth="1"/>
    <col min="11" max="11" width="1.140625" style="29" customWidth="1"/>
    <col min="12" max="12" width="16.7109375" style="16" customWidth="1"/>
    <col min="13" max="16" width="7.7109375" style="16" customWidth="1"/>
    <col min="17" max="18" width="5.7109375" style="16" hidden="1" customWidth="1"/>
    <col min="19" max="19" width="10.7109375" style="16" customWidth="1"/>
    <col min="20" max="20" width="20.7109375" style="16" customWidth="1"/>
    <col min="21" max="21" width="9.140625" style="18" customWidth="1"/>
    <col min="22" max="242" width="9.140625" style="16" customWidth="1"/>
    <col min="243" max="16384" width="11.42578125" style="16"/>
  </cols>
  <sheetData>
    <row r="1" spans="1:21" ht="12" thickBot="1" x14ac:dyDescent="0.2"/>
    <row r="2" spans="1:21" ht="26.25" customHeight="1" x14ac:dyDescent="0.15">
      <c r="B2" s="53"/>
      <c r="C2" s="236" t="s">
        <v>124</v>
      </c>
      <c r="D2" s="237"/>
      <c r="E2" s="237"/>
      <c r="F2" s="237"/>
      <c r="G2" s="226" t="str">
        <f>Proyecto!K2</f>
        <v>Codigo: GC-F-015</v>
      </c>
      <c r="H2" s="227"/>
      <c r="I2" s="227"/>
      <c r="J2" s="227"/>
      <c r="K2" s="227"/>
      <c r="L2" s="228"/>
    </row>
    <row r="3" spans="1:21" ht="23.25" customHeight="1" x14ac:dyDescent="0.15">
      <c r="B3" s="54"/>
      <c r="C3" s="238" t="s">
        <v>126</v>
      </c>
      <c r="D3" s="239"/>
      <c r="E3" s="239"/>
      <c r="F3" s="239"/>
      <c r="G3" s="229" t="str">
        <f>Proyecto!K3</f>
        <v>Fecha: 17 de septiembre de 2014</v>
      </c>
      <c r="H3" s="230"/>
      <c r="I3" s="230"/>
      <c r="J3" s="230"/>
      <c r="K3" s="230"/>
      <c r="L3" s="231"/>
    </row>
    <row r="4" spans="1:21" ht="24" customHeight="1" x14ac:dyDescent="0.15">
      <c r="B4" s="54"/>
      <c r="C4" s="238" t="s">
        <v>127</v>
      </c>
      <c r="D4" s="239"/>
      <c r="E4" s="239"/>
      <c r="F4" s="239"/>
      <c r="G4" s="229" t="str">
        <f>Proyecto!K4</f>
        <v>Version 001</v>
      </c>
      <c r="H4" s="230"/>
      <c r="I4" s="230"/>
      <c r="J4" s="230"/>
      <c r="K4" s="230"/>
      <c r="L4" s="231"/>
    </row>
    <row r="5" spans="1:21" ht="22.5" customHeight="1" thickBot="1" x14ac:dyDescent="0.2">
      <c r="B5" s="55"/>
      <c r="C5" s="240" t="s">
        <v>129</v>
      </c>
      <c r="D5" s="241"/>
      <c r="E5" s="241"/>
      <c r="F5" s="241"/>
      <c r="G5" s="232" t="s">
        <v>130</v>
      </c>
      <c r="H5" s="233"/>
      <c r="I5" s="233"/>
      <c r="J5" s="233"/>
      <c r="K5" s="233"/>
      <c r="L5" s="234"/>
    </row>
    <row r="6" spans="1:21" ht="5.25" customHeight="1" x14ac:dyDescent="0.15">
      <c r="A6" s="29" t="str">
        <f>Proyecto!$E$7</f>
        <v>Promoción de Empresas en Reactivación Económica 2025</v>
      </c>
      <c r="B6" s="22"/>
      <c r="C6" s="22"/>
      <c r="D6" s="22"/>
      <c r="E6" s="22"/>
      <c r="F6" s="22"/>
    </row>
    <row r="7" spans="1:21" ht="29.25" customHeight="1" x14ac:dyDescent="0.2">
      <c r="B7" s="23" t="s">
        <v>0</v>
      </c>
      <c r="C7" s="235" t="str">
        <f>Proyecto!$E$7</f>
        <v>Promoción de Empresas en Reactivación Económica 2025</v>
      </c>
      <c r="D7" s="235"/>
      <c r="E7" s="235"/>
      <c r="F7" s="235"/>
      <c r="U7" s="16"/>
    </row>
    <row r="10" spans="1:21" ht="24" customHeight="1" x14ac:dyDescent="0.15">
      <c r="B10" s="61" t="s">
        <v>88</v>
      </c>
      <c r="C10" s="59" t="s">
        <v>95</v>
      </c>
    </row>
    <row r="11" spans="1:21" ht="6" customHeight="1" x14ac:dyDescent="0.15"/>
    <row r="12" spans="1:21" ht="18" customHeight="1" x14ac:dyDescent="0.15">
      <c r="B12" s="23" t="s">
        <v>47</v>
      </c>
      <c r="C12" s="77"/>
    </row>
    <row r="13" spans="1:21" ht="6" customHeight="1" x14ac:dyDescent="0.15"/>
    <row r="14" spans="1:21" ht="18" customHeight="1" x14ac:dyDescent="0.15">
      <c r="B14" s="23" t="s">
        <v>48</v>
      </c>
      <c r="C14" s="59"/>
    </row>
    <row r="15" spans="1:21" ht="6" customHeight="1" x14ac:dyDescent="0.15"/>
    <row r="16" spans="1:21" ht="18" customHeight="1" x14ac:dyDescent="0.15">
      <c r="B16" s="23" t="s">
        <v>44</v>
      </c>
      <c r="C16" s="107">
        <v>275000000</v>
      </c>
    </row>
    <row r="17" spans="2:3" ht="6" customHeight="1" x14ac:dyDescent="0.15"/>
    <row r="18" spans="2:3" ht="18" customHeight="1" x14ac:dyDescent="0.15">
      <c r="B18" s="23" t="s">
        <v>45</v>
      </c>
      <c r="C18" s="60">
        <v>0</v>
      </c>
    </row>
    <row r="19" spans="2:3" ht="6" customHeight="1" x14ac:dyDescent="0.15"/>
    <row r="20" spans="2:3" ht="18" customHeight="1" x14ac:dyDescent="0.15">
      <c r="B20" s="23" t="s">
        <v>46</v>
      </c>
      <c r="C20" s="60">
        <v>0</v>
      </c>
    </row>
  </sheetData>
  <mergeCells count="9">
    <mergeCell ref="G2:L2"/>
    <mergeCell ref="G3:L3"/>
    <mergeCell ref="G4:L4"/>
    <mergeCell ref="G5:L5"/>
    <mergeCell ref="C7:F7"/>
    <mergeCell ref="C2:F2"/>
    <mergeCell ref="C3:F3"/>
    <mergeCell ref="C4:F4"/>
    <mergeCell ref="C5:F5"/>
  </mergeCells>
  <dataValidations count="1">
    <dataValidation type="whole" allowBlank="1" showInputMessage="1" showErrorMessage="1" sqref="M8:S65493 D8:K65493" xr:uid="{00000000-0002-0000-0500-000000000000}">
      <formula1>1</formula1>
      <formula2>5</formula2>
    </dataValidation>
  </dataValidations>
  <pageMargins left="0.39370078740157483" right="0.39370078740157483" top="0.74803149606299213" bottom="0.74803149606299213" header="0.31496062992125984" footer="0.31496062992125984"/>
  <pageSetup fitToHeight="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1000000}">
          <x14:formula1>
            <xm:f>'No tocar'!$M$5:$M$6</xm:f>
          </x14:formula1>
          <xm:sqref>C10</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B1:X13"/>
  <sheetViews>
    <sheetView showGridLines="0" topLeftCell="A5" zoomScale="90" zoomScaleNormal="90" workbookViewId="0">
      <selection activeCell="D1" sqref="D1"/>
    </sheetView>
  </sheetViews>
  <sheetFormatPr baseColWidth="10" defaultRowHeight="11.25" x14ac:dyDescent="0.15"/>
  <cols>
    <col min="1" max="1" width="2.42578125" style="16" customWidth="1"/>
    <col min="2" max="2" width="14.5703125" style="16" customWidth="1"/>
    <col min="3" max="3" width="14.140625" style="16" customWidth="1"/>
    <col min="4" max="4" width="18.28515625" style="16" customWidth="1"/>
    <col min="5" max="5" width="17.140625" style="16" customWidth="1"/>
    <col min="6" max="7" width="23.140625" style="16" customWidth="1"/>
    <col min="8" max="8" width="20.28515625" style="16" customWidth="1"/>
    <col min="9" max="9" width="37.7109375" style="16" customWidth="1"/>
    <col min="10" max="10" width="7.7109375" style="16" customWidth="1"/>
    <col min="11" max="11" width="0.7109375" style="16" customWidth="1"/>
    <col min="12" max="12" width="1" style="16" customWidth="1"/>
    <col min="13" max="13" width="1.5703125" style="16" customWidth="1"/>
    <col min="14" max="14" width="1.7109375" style="17" customWidth="1"/>
    <col min="15" max="15" width="20.7109375" style="16" customWidth="1"/>
    <col min="16" max="19" width="7.7109375" style="16" customWidth="1"/>
    <col min="20" max="21" width="5.7109375" style="16" hidden="1" customWidth="1"/>
    <col min="22" max="22" width="10.7109375" style="16" customWidth="1"/>
    <col min="23" max="23" width="20.7109375" style="16" customWidth="1"/>
    <col min="24" max="24" width="9.140625" style="18" customWidth="1"/>
    <col min="25" max="245" width="9.140625" style="16" customWidth="1"/>
    <col min="246" max="16384" width="11.42578125" style="16"/>
  </cols>
  <sheetData>
    <row r="1" spans="2:24" ht="12" thickBot="1" x14ac:dyDescent="0.2"/>
    <row r="2" spans="2:24" ht="26.25" customHeight="1" x14ac:dyDescent="0.15">
      <c r="B2" s="175"/>
      <c r="C2" s="176"/>
      <c r="D2" s="249" t="s">
        <v>124</v>
      </c>
      <c r="E2" s="250"/>
      <c r="F2" s="250"/>
      <c r="G2" s="250"/>
      <c r="H2" s="251"/>
      <c r="I2" s="19" t="str">
        <f>Proyecto!K2</f>
        <v>Codigo: GC-F-015</v>
      </c>
      <c r="J2" s="17"/>
      <c r="K2" s="17"/>
      <c r="L2" s="17"/>
      <c r="N2" s="16"/>
      <c r="T2" s="18"/>
      <c r="X2" s="16"/>
    </row>
    <row r="3" spans="2:24" ht="23.25" customHeight="1" x14ac:dyDescent="0.15">
      <c r="B3" s="171"/>
      <c r="C3" s="172"/>
      <c r="D3" s="252" t="s">
        <v>126</v>
      </c>
      <c r="E3" s="253"/>
      <c r="F3" s="253"/>
      <c r="G3" s="253"/>
      <c r="H3" s="254"/>
      <c r="I3" s="20" t="str">
        <f>Proyecto!K3</f>
        <v>Fecha: 17 de septiembre de 2014</v>
      </c>
      <c r="J3" s="17"/>
      <c r="K3" s="17"/>
      <c r="L3" s="17"/>
      <c r="N3" s="16"/>
      <c r="T3" s="18"/>
      <c r="X3" s="16"/>
    </row>
    <row r="4" spans="2:24" ht="24" customHeight="1" x14ac:dyDescent="0.15">
      <c r="B4" s="171"/>
      <c r="C4" s="172"/>
      <c r="D4" s="252" t="s">
        <v>127</v>
      </c>
      <c r="E4" s="253"/>
      <c r="F4" s="253"/>
      <c r="G4" s="253"/>
      <c r="H4" s="254"/>
      <c r="I4" s="20" t="str">
        <f>Proyecto!K4</f>
        <v>Version 001</v>
      </c>
      <c r="J4" s="17"/>
      <c r="K4" s="17"/>
      <c r="L4" s="17"/>
      <c r="N4" s="16"/>
      <c r="T4" s="18"/>
      <c r="X4" s="16"/>
    </row>
    <row r="5" spans="2:24" ht="22.5" customHeight="1" thickBot="1" x14ac:dyDescent="0.2">
      <c r="B5" s="173"/>
      <c r="C5" s="174"/>
      <c r="D5" s="255" t="s">
        <v>129</v>
      </c>
      <c r="E5" s="256"/>
      <c r="F5" s="256"/>
      <c r="G5" s="256"/>
      <c r="H5" s="257"/>
      <c r="I5" s="21" t="s">
        <v>130</v>
      </c>
      <c r="J5" s="17"/>
      <c r="K5" s="17"/>
      <c r="L5" s="17"/>
      <c r="N5" s="16"/>
      <c r="T5" s="18"/>
      <c r="X5" s="16"/>
    </row>
    <row r="6" spans="2:24" ht="5.25" customHeight="1" x14ac:dyDescent="0.15">
      <c r="B6" s="22"/>
      <c r="C6" s="22"/>
      <c r="D6" s="22"/>
      <c r="E6" s="22"/>
      <c r="F6" s="22"/>
      <c r="G6" s="22"/>
      <c r="H6" s="22"/>
      <c r="I6" s="22"/>
    </row>
    <row r="7" spans="2:24" ht="29.25" customHeight="1" x14ac:dyDescent="0.2">
      <c r="B7" s="163" t="s">
        <v>0</v>
      </c>
      <c r="C7" s="163"/>
      <c r="D7" s="235" t="str">
        <f>Proyecto!$E$7</f>
        <v>Promoción de Empresas en Reactivación Económica 2025</v>
      </c>
      <c r="E7" s="235"/>
      <c r="F7" s="235"/>
      <c r="G7" s="235"/>
      <c r="H7" s="235"/>
      <c r="I7" s="235"/>
      <c r="X7" s="16"/>
    </row>
    <row r="8" spans="2:24" ht="10.5" customHeight="1" x14ac:dyDescent="0.2">
      <c r="B8" s="24"/>
      <c r="C8" s="24"/>
      <c r="D8" s="25"/>
      <c r="E8" s="25"/>
      <c r="F8" s="25"/>
      <c r="G8" s="25"/>
      <c r="H8" s="25"/>
      <c r="I8" s="25"/>
      <c r="X8" s="16"/>
    </row>
    <row r="9" spans="2:24" ht="18.75" customHeight="1" x14ac:dyDescent="0.2">
      <c r="B9" s="247" t="s">
        <v>112</v>
      </c>
      <c r="C9" s="247"/>
      <c r="D9" s="247"/>
      <c r="E9" s="247"/>
      <c r="F9" s="247"/>
      <c r="G9" s="247"/>
      <c r="H9" s="247"/>
      <c r="I9" s="247"/>
      <c r="X9" s="16"/>
    </row>
    <row r="10" spans="2:24" ht="28.5" customHeight="1" x14ac:dyDescent="0.2">
      <c r="B10" s="242" t="s">
        <v>27</v>
      </c>
      <c r="C10" s="242"/>
      <c r="D10" s="248" t="s">
        <v>159</v>
      </c>
      <c r="E10" s="248"/>
      <c r="F10" s="248"/>
      <c r="G10" s="248"/>
      <c r="H10" s="248"/>
      <c r="I10" s="248"/>
      <c r="X10" s="16"/>
    </row>
    <row r="11" spans="2:24" ht="22.5" customHeight="1" x14ac:dyDescent="0.2">
      <c r="B11" s="242" t="s">
        <v>1</v>
      </c>
      <c r="C11" s="242"/>
      <c r="D11" s="242" t="s">
        <v>2</v>
      </c>
      <c r="E11" s="242"/>
      <c r="F11" s="27" t="s">
        <v>3</v>
      </c>
      <c r="G11" s="27" t="s">
        <v>110</v>
      </c>
      <c r="H11" s="27" t="s">
        <v>4</v>
      </c>
      <c r="I11" s="27" t="s">
        <v>111</v>
      </c>
      <c r="X11" s="16"/>
    </row>
    <row r="12" spans="2:24" ht="51" customHeight="1" x14ac:dyDescent="0.2">
      <c r="B12" s="246" t="s">
        <v>52</v>
      </c>
      <c r="C12" s="246"/>
      <c r="D12" s="246" t="s">
        <v>158</v>
      </c>
      <c r="E12" s="246"/>
      <c r="F12" s="94">
        <v>1</v>
      </c>
      <c r="G12" s="93" t="s">
        <v>116</v>
      </c>
      <c r="H12" s="93" t="s">
        <v>53</v>
      </c>
      <c r="I12" s="28"/>
      <c r="X12" s="16"/>
    </row>
    <row r="13" spans="2:24" ht="24.75" customHeight="1" x14ac:dyDescent="0.2">
      <c r="B13" s="242" t="s">
        <v>5</v>
      </c>
      <c r="C13" s="242"/>
      <c r="D13" s="243" t="s">
        <v>140</v>
      </c>
      <c r="E13" s="244"/>
      <c r="F13" s="244"/>
      <c r="G13" s="244"/>
      <c r="H13" s="244"/>
      <c r="I13" s="245"/>
      <c r="X13" s="16"/>
    </row>
  </sheetData>
  <mergeCells count="19">
    <mergeCell ref="D2:H2"/>
    <mergeCell ref="D3:H3"/>
    <mergeCell ref="D4:H4"/>
    <mergeCell ref="D5:H5"/>
    <mergeCell ref="B2:C2"/>
    <mergeCell ref="B4:C4"/>
    <mergeCell ref="B5:C5"/>
    <mergeCell ref="B3:C3"/>
    <mergeCell ref="B7:C7"/>
    <mergeCell ref="D7:I7"/>
    <mergeCell ref="B13:C13"/>
    <mergeCell ref="D13:I13"/>
    <mergeCell ref="B12:C12"/>
    <mergeCell ref="D12:E12"/>
    <mergeCell ref="B9:I9"/>
    <mergeCell ref="B11:C11"/>
    <mergeCell ref="D11:E11"/>
    <mergeCell ref="B10:C10"/>
    <mergeCell ref="D10:I10"/>
  </mergeCells>
  <dataValidations count="1">
    <dataValidation type="whole" allowBlank="1" showInputMessage="1" showErrorMessage="1" sqref="P14:V65345 J14:N65345 H14:H65345" xr:uid="{00000000-0002-0000-0200-000000000000}">
      <formula1>1</formula1>
      <formula2>5</formula2>
    </dataValidation>
  </dataValidations>
  <pageMargins left="0.39370078740157483" right="0.39370078740157483" top="0.74803149606299213" bottom="0.74803149606299213" header="0.31496062992125984" footer="0.31496062992125984"/>
  <pageSetup scale="74" fitToHeight="0" orientation="landscape"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V15"/>
  <sheetViews>
    <sheetView showGridLines="0" zoomScale="90" zoomScaleNormal="90" workbookViewId="0">
      <selection activeCell="A10" sqref="A10"/>
    </sheetView>
  </sheetViews>
  <sheetFormatPr baseColWidth="10" defaultRowHeight="11.25" x14ac:dyDescent="0.15"/>
  <cols>
    <col min="1" max="1" width="2.42578125" style="16" customWidth="1"/>
    <col min="2" max="2" width="34.28515625" style="16" customWidth="1"/>
    <col min="3" max="4" width="39.42578125" style="16" customWidth="1"/>
    <col min="5" max="5" width="8.85546875" style="16" customWidth="1"/>
    <col min="6" max="6" width="5.7109375" style="16" customWidth="1"/>
    <col min="7" max="7" width="49.85546875" style="16" customWidth="1"/>
    <col min="8" max="8" width="7.7109375" style="16" customWidth="1"/>
    <col min="9" max="9" width="0.7109375" style="29" customWidth="1"/>
    <col min="10" max="10" width="1" style="16" customWidth="1"/>
    <col min="11" max="11" width="1.5703125" style="16" customWidth="1"/>
    <col min="12" max="12" width="1.140625" style="29" customWidth="1"/>
    <col min="13" max="13" width="20.7109375" style="16" customWidth="1"/>
    <col min="14" max="17" width="7.7109375" style="16" customWidth="1"/>
    <col min="18" max="19" width="5.7109375" style="16" hidden="1" customWidth="1"/>
    <col min="20" max="20" width="10.7109375" style="16" customWidth="1"/>
    <col min="21" max="21" width="20.7109375" style="16" customWidth="1"/>
    <col min="22" max="22" width="9.140625" style="18" customWidth="1"/>
    <col min="23" max="243" width="9.140625" style="16" customWidth="1"/>
    <col min="244" max="16384" width="11.42578125" style="16"/>
  </cols>
  <sheetData>
    <row r="1" spans="2:22" ht="12" thickBot="1" x14ac:dyDescent="0.2"/>
    <row r="2" spans="2:22" ht="26.25" customHeight="1" x14ac:dyDescent="0.15">
      <c r="B2" s="48"/>
      <c r="C2" s="249" t="s">
        <v>124</v>
      </c>
      <c r="D2" s="250"/>
      <c r="E2" s="250"/>
      <c r="F2" s="251"/>
      <c r="G2" s="19" t="str">
        <f>Proyecto!K2</f>
        <v>Codigo: GC-F-015</v>
      </c>
      <c r="H2" s="29"/>
      <c r="J2" s="30"/>
      <c r="L2" s="16"/>
      <c r="T2" s="18"/>
      <c r="V2" s="16"/>
    </row>
    <row r="3" spans="2:22" ht="23.25" customHeight="1" x14ac:dyDescent="0.15">
      <c r="B3" s="49"/>
      <c r="C3" s="252" t="s">
        <v>126</v>
      </c>
      <c r="D3" s="253"/>
      <c r="E3" s="253"/>
      <c r="F3" s="254"/>
      <c r="G3" s="20" t="str">
        <f>Proyecto!K3</f>
        <v>Fecha: 17 de septiembre de 2014</v>
      </c>
      <c r="H3" s="29"/>
      <c r="J3" s="30"/>
      <c r="L3" s="16"/>
      <c r="T3" s="18"/>
      <c r="V3" s="16"/>
    </row>
    <row r="4" spans="2:22" ht="24" customHeight="1" x14ac:dyDescent="0.15">
      <c r="B4" s="49"/>
      <c r="C4" s="252" t="s">
        <v>127</v>
      </c>
      <c r="D4" s="253"/>
      <c r="E4" s="253"/>
      <c r="F4" s="254"/>
      <c r="G4" s="20" t="str">
        <f>Proyecto!K4</f>
        <v>Version 001</v>
      </c>
      <c r="I4" s="16"/>
      <c r="J4" s="30"/>
      <c r="L4" s="16"/>
      <c r="T4" s="18"/>
      <c r="V4" s="16"/>
    </row>
    <row r="5" spans="2:22" ht="22.5" customHeight="1" thickBot="1" x14ac:dyDescent="0.2">
      <c r="B5" s="50"/>
      <c r="C5" s="255" t="s">
        <v>129</v>
      </c>
      <c r="D5" s="256"/>
      <c r="E5" s="256"/>
      <c r="F5" s="257"/>
      <c r="G5" s="21" t="s">
        <v>130</v>
      </c>
      <c r="I5" s="16"/>
      <c r="J5" s="29"/>
      <c r="L5" s="16"/>
      <c r="T5" s="18"/>
      <c r="V5" s="16"/>
    </row>
    <row r="6" spans="2:22" ht="5.25" customHeight="1" x14ac:dyDescent="0.15">
      <c r="B6" s="22"/>
      <c r="C6" s="22"/>
      <c r="D6" s="22"/>
      <c r="E6" s="22"/>
      <c r="F6" s="22"/>
      <c r="G6" s="22"/>
    </row>
    <row r="7" spans="2:22" ht="29.25" customHeight="1" x14ac:dyDescent="0.2">
      <c r="B7" s="23" t="s">
        <v>0</v>
      </c>
      <c r="C7" s="235" t="str">
        <f>Proyecto!$E$7</f>
        <v>Promoción de Empresas en Reactivación Económica 2025</v>
      </c>
      <c r="D7" s="235"/>
      <c r="E7" s="235"/>
      <c r="F7" s="235"/>
      <c r="G7" s="235"/>
      <c r="V7" s="16"/>
    </row>
    <row r="9" spans="2:22" ht="18" customHeight="1" x14ac:dyDescent="0.15">
      <c r="B9" s="247" t="s">
        <v>43</v>
      </c>
      <c r="C9" s="247"/>
      <c r="D9" s="247"/>
      <c r="E9" s="247"/>
      <c r="F9" s="247"/>
      <c r="G9" s="247"/>
    </row>
    <row r="10" spans="2:22" s="34" customFormat="1" ht="15" customHeight="1" x14ac:dyDescent="0.2"/>
    <row r="11" spans="2:22" ht="20.25" customHeight="1" x14ac:dyDescent="0.15">
      <c r="B11" s="27" t="s">
        <v>75</v>
      </c>
      <c r="C11" s="27" t="s">
        <v>6</v>
      </c>
      <c r="D11" s="27" t="s">
        <v>14</v>
      </c>
      <c r="E11" s="27" t="s">
        <v>42</v>
      </c>
      <c r="F11" s="247" t="s">
        <v>15</v>
      </c>
      <c r="G11" s="247"/>
    </row>
    <row r="12" spans="2:22" s="110" customFormat="1" ht="89.25" x14ac:dyDescent="0.2">
      <c r="B12" s="108" t="s">
        <v>60</v>
      </c>
      <c r="C12" s="108" t="s">
        <v>171</v>
      </c>
      <c r="D12" s="90" t="s">
        <v>63</v>
      </c>
      <c r="E12" s="109" t="s">
        <v>96</v>
      </c>
      <c r="F12" s="258" t="s">
        <v>160</v>
      </c>
      <c r="G12" s="258"/>
      <c r="I12" s="111"/>
      <c r="L12" s="111"/>
      <c r="V12" s="34"/>
    </row>
    <row r="13" spans="2:22" s="110" customFormat="1" ht="191.25" x14ac:dyDescent="0.2">
      <c r="B13" s="108" t="s">
        <v>61</v>
      </c>
      <c r="C13" s="108" t="s">
        <v>172</v>
      </c>
      <c r="D13" s="90" t="s">
        <v>64</v>
      </c>
      <c r="E13" s="109" t="s">
        <v>96</v>
      </c>
      <c r="F13" s="259" t="s">
        <v>161</v>
      </c>
      <c r="G13" s="259"/>
      <c r="I13" s="111"/>
      <c r="L13" s="111"/>
      <c r="V13" s="34"/>
    </row>
    <row r="14" spans="2:22" s="110" customFormat="1" ht="89.25" x14ac:dyDescent="0.2">
      <c r="B14" s="108" t="s">
        <v>62</v>
      </c>
      <c r="C14" s="108" t="s">
        <v>173</v>
      </c>
      <c r="D14" s="90" t="s">
        <v>65</v>
      </c>
      <c r="E14" s="109" t="s">
        <v>96</v>
      </c>
      <c r="F14" s="260" t="s">
        <v>162</v>
      </c>
      <c r="G14" s="261"/>
      <c r="I14" s="111"/>
      <c r="L14" s="111"/>
      <c r="V14" s="34"/>
    </row>
    <row r="15" spans="2:22" s="110" customFormat="1" ht="85.5" customHeight="1" x14ac:dyDescent="0.2">
      <c r="B15" s="108" t="s">
        <v>175</v>
      </c>
      <c r="C15" s="108" t="s">
        <v>174</v>
      </c>
      <c r="D15" s="90" t="s">
        <v>141</v>
      </c>
      <c r="E15" s="109" t="s">
        <v>96</v>
      </c>
      <c r="F15" s="262" t="s">
        <v>163</v>
      </c>
      <c r="G15" s="263"/>
      <c r="I15" s="111"/>
      <c r="L15" s="111"/>
      <c r="V15" s="34"/>
    </row>
  </sheetData>
  <mergeCells count="11">
    <mergeCell ref="F12:G12"/>
    <mergeCell ref="F13:G13"/>
    <mergeCell ref="F14:G14"/>
    <mergeCell ref="F15:G15"/>
    <mergeCell ref="C2:F2"/>
    <mergeCell ref="C3:F3"/>
    <mergeCell ref="C4:F4"/>
    <mergeCell ref="C5:F5"/>
    <mergeCell ref="F11:G11"/>
    <mergeCell ref="C7:G7"/>
    <mergeCell ref="B9:G9"/>
  </mergeCells>
  <conditionalFormatting sqref="C15">
    <cfRule type="cellIs" dxfId="15" priority="1" stopIfTrue="1" operator="equal">
      <formula>"Alto"</formula>
    </cfRule>
    <cfRule type="cellIs" dxfId="14" priority="2" stopIfTrue="1" operator="equal">
      <formula>"Medio"</formula>
    </cfRule>
    <cfRule type="cellIs" dxfId="13" priority="3" stopIfTrue="1" operator="equal">
      <formula>"Bajo"</formula>
    </cfRule>
  </conditionalFormatting>
  <dataValidations count="1">
    <dataValidation type="whole" allowBlank="1" showInputMessage="1" showErrorMessage="1" sqref="E8:G8 H8:L15 E16:L65479 N8:T65479" xr:uid="{00000000-0002-0000-0300-000000000000}">
      <formula1>1</formula1>
      <formula2>5</formula2>
    </dataValidation>
  </dataValidations>
  <pageMargins left="0.39370078740157483" right="0.39370078740157483" top="0.74803149606299213" bottom="0.74803149606299213" header="0.31496062992125984" footer="0.31496062992125984"/>
  <pageSetup scale="74" fitToHeight="0" orientation="landscape"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1000000}">
          <x14:formula1>
            <xm:f>'No tocar'!$G$5:$G$7</xm:f>
          </x14:formula1>
          <xm:sqref>B12:B14</xm:sqref>
        </x14:dataValidation>
        <x14:dataValidation type="list" allowBlank="1" showInputMessage="1" showErrorMessage="1" xr:uid="{00000000-0002-0000-0300-000002000000}">
          <x14:formula1>
            <xm:f>'No tocar'!$I$5:$I$6</xm:f>
          </x14:formula1>
          <xm:sqref>E12:E15</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sheetPr>
  <dimension ref="B1:H18"/>
  <sheetViews>
    <sheetView zoomScaleNormal="100" workbookViewId="0">
      <selection activeCell="E20" sqref="E20"/>
    </sheetView>
  </sheetViews>
  <sheetFormatPr baseColWidth="10" defaultRowHeight="12.75" x14ac:dyDescent="0.2"/>
  <cols>
    <col min="1" max="1" width="5" style="52" customWidth="1"/>
    <col min="2" max="2" width="30.28515625" style="52" customWidth="1"/>
    <col min="3" max="3" width="25" style="52" customWidth="1"/>
    <col min="4" max="4" width="11.42578125" style="52"/>
    <col min="5" max="5" width="33" style="52" customWidth="1"/>
    <col min="6" max="6" width="20.7109375" style="52" customWidth="1"/>
    <col min="7" max="7" width="25.5703125" style="52" customWidth="1"/>
    <col min="8" max="8" width="15" style="52" customWidth="1"/>
    <col min="9" max="16384" width="11.42578125" style="52"/>
  </cols>
  <sheetData>
    <row r="1" spans="2:8" ht="13.5" thickBot="1" x14ac:dyDescent="0.25"/>
    <row r="2" spans="2:8" ht="18" customHeight="1" x14ac:dyDescent="0.2">
      <c r="B2" s="53"/>
      <c r="C2" s="236" t="s">
        <v>124</v>
      </c>
      <c r="D2" s="237"/>
      <c r="E2" s="237"/>
      <c r="F2" s="270"/>
      <c r="G2" s="226" t="str">
        <f>Proyecto!K2</f>
        <v>Codigo: GC-F-015</v>
      </c>
      <c r="H2" s="228"/>
    </row>
    <row r="3" spans="2:8" ht="19.5" customHeight="1" x14ac:dyDescent="0.2">
      <c r="B3" s="54"/>
      <c r="C3" s="238" t="s">
        <v>126</v>
      </c>
      <c r="D3" s="239"/>
      <c r="E3" s="239"/>
      <c r="F3" s="271"/>
      <c r="G3" s="229" t="str">
        <f>Proyecto!K3</f>
        <v>Fecha: 17 de septiembre de 2014</v>
      </c>
      <c r="H3" s="231"/>
    </row>
    <row r="4" spans="2:8" ht="19.5" customHeight="1" x14ac:dyDescent="0.2">
      <c r="B4" s="54"/>
      <c r="C4" s="238" t="s">
        <v>127</v>
      </c>
      <c r="D4" s="239"/>
      <c r="E4" s="239"/>
      <c r="F4" s="271"/>
      <c r="G4" s="229" t="str">
        <f>Proyecto!K4</f>
        <v>Version 001</v>
      </c>
      <c r="H4" s="231"/>
    </row>
    <row r="5" spans="2:8" ht="21.75" customHeight="1" thickBot="1" x14ac:dyDescent="0.25">
      <c r="B5" s="55"/>
      <c r="C5" s="240" t="s">
        <v>129</v>
      </c>
      <c r="D5" s="241"/>
      <c r="E5" s="241"/>
      <c r="F5" s="272"/>
      <c r="G5" s="232" t="s">
        <v>130</v>
      </c>
      <c r="H5" s="234"/>
    </row>
    <row r="6" spans="2:8" ht="21" customHeight="1" x14ac:dyDescent="0.2"/>
    <row r="7" spans="2:8" ht="22.5" customHeight="1" x14ac:dyDescent="0.2">
      <c r="B7" s="264" t="s">
        <v>77</v>
      </c>
      <c r="C7" s="265"/>
      <c r="D7" s="265"/>
      <c r="E7" s="265"/>
      <c r="F7" s="265"/>
      <c r="G7" s="265"/>
      <c r="H7" s="265"/>
    </row>
    <row r="8" spans="2:8" ht="103.5" customHeight="1" x14ac:dyDescent="0.2">
      <c r="B8" s="266" t="s">
        <v>142</v>
      </c>
      <c r="C8" s="267"/>
      <c r="D8" s="267"/>
      <c r="E8" s="267"/>
      <c r="F8" s="267"/>
      <c r="G8" s="267"/>
      <c r="H8" s="267"/>
    </row>
    <row r="11" spans="2:8" ht="22.5" customHeight="1" x14ac:dyDescent="0.2">
      <c r="B11" s="268" t="s">
        <v>74</v>
      </c>
      <c r="C11" s="269"/>
      <c r="E11" s="264" t="s">
        <v>76</v>
      </c>
      <c r="F11" s="265"/>
      <c r="G11" s="265"/>
      <c r="H11" s="265"/>
    </row>
    <row r="13" spans="2:8" ht="20.25" customHeight="1" x14ac:dyDescent="0.2">
      <c r="B13" s="58" t="s">
        <v>6</v>
      </c>
      <c r="C13" s="58" t="s">
        <v>75</v>
      </c>
      <c r="D13" s="56"/>
      <c r="E13" s="58" t="s">
        <v>6</v>
      </c>
      <c r="F13" s="58" t="s">
        <v>75</v>
      </c>
      <c r="G13" s="58" t="s">
        <v>73</v>
      </c>
      <c r="H13" s="58" t="s">
        <v>91</v>
      </c>
    </row>
    <row r="14" spans="2:8" ht="54" customHeight="1" x14ac:dyDescent="0.2">
      <c r="B14" s="76" t="str">
        <f>+'Recursos Humanos'!C12</f>
        <v>Billy Escobar Pérez – Superintendente de Sociedades</v>
      </c>
      <c r="C14" s="75" t="str">
        <f>+'Recursos Humanos'!B12</f>
        <v>Patrocinador</v>
      </c>
      <c r="E14" s="57"/>
      <c r="F14" s="57"/>
      <c r="G14" s="57"/>
      <c r="H14" s="57"/>
    </row>
    <row r="15" spans="2:8" ht="64.5" customHeight="1" x14ac:dyDescent="0.2">
      <c r="B15" s="76" t="str">
        <f>+'Recursos Humanos'!C13</f>
        <v>Rodrigo Riaño - Asesor del Despacho</v>
      </c>
      <c r="C15" s="75" t="str">
        <f>+'Recursos Humanos'!B13</f>
        <v>Gerente</v>
      </c>
      <c r="E15" s="57"/>
      <c r="F15" s="57"/>
      <c r="G15" s="57"/>
      <c r="H15" s="57"/>
    </row>
    <row r="16" spans="2:8" ht="54.75" customHeight="1" x14ac:dyDescent="0.2">
      <c r="B16" s="76" t="str">
        <f>+'Recursos Humanos'!C14</f>
        <v>Mayra Alejandra Jiménez - Asesora del Despacho</v>
      </c>
      <c r="C16" s="75" t="str">
        <f>+'Recursos Humanos'!B14</f>
        <v>Lider funcional</v>
      </c>
      <c r="E16" s="57"/>
      <c r="F16" s="57"/>
      <c r="G16" s="57"/>
      <c r="H16" s="57"/>
    </row>
    <row r="17" spans="2:8" ht="64.5" customHeight="1" x14ac:dyDescent="0.2">
      <c r="B17" s="76" t="str">
        <f>+'Recursos Humanos'!C15</f>
        <v>Stefania Sierra
Lider Técnica</v>
      </c>
      <c r="C17" s="75" t="str">
        <f>+'Recursos Humanos'!B15</f>
        <v>Líder Técnico</v>
      </c>
      <c r="E17" s="57"/>
      <c r="F17" s="57"/>
      <c r="G17" s="57"/>
      <c r="H17" s="57"/>
    </row>
    <row r="18" spans="2:8" ht="54" customHeight="1" x14ac:dyDescent="0.2">
      <c r="B18" s="76"/>
      <c r="C18" s="75"/>
      <c r="E18" s="57"/>
      <c r="F18" s="57"/>
      <c r="G18" s="57"/>
      <c r="H18" s="57"/>
    </row>
  </sheetData>
  <mergeCells count="12">
    <mergeCell ref="E11:H11"/>
    <mergeCell ref="B7:H7"/>
    <mergeCell ref="B8:H8"/>
    <mergeCell ref="B11:C11"/>
    <mergeCell ref="G2:H2"/>
    <mergeCell ref="G3:H3"/>
    <mergeCell ref="G4:H4"/>
    <mergeCell ref="G5:H5"/>
    <mergeCell ref="C2:F2"/>
    <mergeCell ref="C3:F3"/>
    <mergeCell ref="C4:F4"/>
    <mergeCell ref="C5:F5"/>
  </mergeCells>
  <pageMargins left="0.7" right="0.7" top="0.75" bottom="0.75" header="0.3" footer="0.3"/>
  <pageSetup paperSize="119" orientation="portrait"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39997558519241921"/>
    <pageSetUpPr fitToPage="1"/>
  </sheetPr>
  <dimension ref="B1:P20"/>
  <sheetViews>
    <sheetView showGridLines="0" zoomScale="60" zoomScaleNormal="60" workbookViewId="0"/>
  </sheetViews>
  <sheetFormatPr baseColWidth="10" defaultRowHeight="11.25" x14ac:dyDescent="0.15"/>
  <cols>
    <col min="1" max="1" width="2.42578125" style="16" customWidth="1"/>
    <col min="2" max="2" width="14.5703125" style="16" customWidth="1"/>
    <col min="3" max="3" width="24.140625" style="16" customWidth="1"/>
    <col min="4" max="4" width="42" style="16" customWidth="1"/>
    <col min="5" max="5" width="17.140625" style="16" customWidth="1"/>
    <col min="6" max="6" width="55.140625" style="16" customWidth="1"/>
    <col min="7" max="7" width="22.7109375" style="16" customWidth="1"/>
    <col min="8" max="8" width="31.140625" style="16" customWidth="1"/>
    <col min="9" max="11" width="7.7109375" style="16" customWidth="1"/>
    <col min="12" max="13" width="5.7109375" style="16" hidden="1" customWidth="1"/>
    <col min="14" max="14" width="10.7109375" style="16" customWidth="1"/>
    <col min="15" max="15" width="20.7109375" style="16" customWidth="1"/>
    <col min="16" max="16" width="9.140625" style="18" customWidth="1"/>
    <col min="17" max="237" width="9.140625" style="16" customWidth="1"/>
    <col min="238" max="16384" width="11.42578125" style="16"/>
  </cols>
  <sheetData>
    <row r="1" spans="2:16" ht="12" thickBot="1" x14ac:dyDescent="0.2"/>
    <row r="2" spans="2:16" ht="26.25" customHeight="1" x14ac:dyDescent="0.15">
      <c r="B2" s="282"/>
      <c r="C2" s="283"/>
      <c r="D2" s="273" t="s">
        <v>124</v>
      </c>
      <c r="E2" s="274"/>
      <c r="F2" s="274"/>
      <c r="G2" s="275"/>
      <c r="H2" s="66" t="str">
        <f>Proyecto!K2</f>
        <v>Codigo: GC-F-015</v>
      </c>
    </row>
    <row r="3" spans="2:16" ht="23.25" customHeight="1" x14ac:dyDescent="0.15">
      <c r="B3" s="284"/>
      <c r="C3" s="285"/>
      <c r="D3" s="276" t="s">
        <v>126</v>
      </c>
      <c r="E3" s="277"/>
      <c r="F3" s="277"/>
      <c r="G3" s="278"/>
      <c r="H3" s="67" t="str">
        <f>Proyecto!K3</f>
        <v>Fecha: 17 de septiembre de 2014</v>
      </c>
    </row>
    <row r="4" spans="2:16" ht="24" customHeight="1" x14ac:dyDescent="0.15">
      <c r="B4" s="284"/>
      <c r="C4" s="285"/>
      <c r="D4" s="276" t="s">
        <v>127</v>
      </c>
      <c r="E4" s="277"/>
      <c r="F4" s="277"/>
      <c r="G4" s="278"/>
      <c r="H4" s="68" t="str">
        <f>Proyecto!K4</f>
        <v>Version 001</v>
      </c>
    </row>
    <row r="5" spans="2:16" ht="22.5" customHeight="1" thickBot="1" x14ac:dyDescent="0.2">
      <c r="B5" s="286"/>
      <c r="C5" s="287"/>
      <c r="D5" s="279" t="s">
        <v>129</v>
      </c>
      <c r="E5" s="280"/>
      <c r="F5" s="280"/>
      <c r="G5" s="281"/>
      <c r="H5" s="69" t="s">
        <v>130</v>
      </c>
    </row>
    <row r="6" spans="2:16" ht="5.25" customHeight="1" x14ac:dyDescent="0.15">
      <c r="B6" s="22"/>
      <c r="C6" s="22"/>
      <c r="D6" s="22"/>
      <c r="E6" s="22"/>
      <c r="F6" s="22"/>
      <c r="G6" s="22"/>
      <c r="H6" s="22"/>
    </row>
    <row r="7" spans="2:16" ht="29.25" customHeight="1" x14ac:dyDescent="0.2">
      <c r="B7" s="163" t="s">
        <v>0</v>
      </c>
      <c r="C7" s="163"/>
      <c r="D7" s="235" t="str">
        <f>Proyecto!$E$7</f>
        <v>Promoción de Empresas en Reactivación Económica 2025</v>
      </c>
      <c r="E7" s="235"/>
      <c r="F7" s="235"/>
      <c r="G7" s="235"/>
      <c r="H7" s="235"/>
      <c r="P7" s="16"/>
    </row>
    <row r="8" spans="2:16" s="34" customFormat="1" ht="19.5" customHeight="1" x14ac:dyDescent="0.2"/>
    <row r="9" spans="2:16" ht="30" customHeight="1" x14ac:dyDescent="0.15">
      <c r="B9" s="288" t="s">
        <v>37</v>
      </c>
      <c r="C9" s="289"/>
      <c r="D9" s="289"/>
      <c r="E9" s="289"/>
      <c r="F9" s="289"/>
      <c r="G9" s="289"/>
      <c r="H9" s="289"/>
    </row>
    <row r="10" spans="2:16" ht="9.75" customHeight="1" x14ac:dyDescent="0.2">
      <c r="B10" s="285"/>
      <c r="C10" s="285"/>
      <c r="D10" s="285"/>
      <c r="E10" s="285"/>
      <c r="F10" s="285"/>
      <c r="G10" s="285"/>
      <c r="H10" s="285"/>
      <c r="P10" s="16"/>
    </row>
    <row r="11" spans="2:16" ht="25.5" customHeight="1" x14ac:dyDescent="0.2">
      <c r="B11" s="242" t="s">
        <v>6</v>
      </c>
      <c r="C11" s="242"/>
      <c r="D11" s="27" t="s">
        <v>7</v>
      </c>
      <c r="E11" s="26" t="s">
        <v>71</v>
      </c>
      <c r="F11" s="27" t="s">
        <v>11</v>
      </c>
      <c r="G11" s="27" t="s">
        <v>98</v>
      </c>
      <c r="H11" s="27" t="s">
        <v>8</v>
      </c>
      <c r="P11" s="16"/>
    </row>
    <row r="12" spans="2:16" ht="39.950000000000003" customHeight="1" x14ac:dyDescent="0.2">
      <c r="B12" s="292" t="s">
        <v>176</v>
      </c>
      <c r="C12" s="293"/>
      <c r="D12" s="112" t="s">
        <v>177</v>
      </c>
      <c r="E12" s="113">
        <v>601201097</v>
      </c>
      <c r="F12" s="113" t="s">
        <v>178</v>
      </c>
      <c r="G12" s="85" t="s">
        <v>96</v>
      </c>
      <c r="H12" s="85" t="s">
        <v>68</v>
      </c>
      <c r="P12" s="16"/>
    </row>
    <row r="13" spans="2:16" ht="73.5" customHeight="1" x14ac:dyDescent="0.2">
      <c r="B13" s="290" t="s">
        <v>179</v>
      </c>
      <c r="C13" s="291"/>
      <c r="D13" s="85" t="s">
        <v>180</v>
      </c>
      <c r="E13" s="113">
        <v>6012201000</v>
      </c>
      <c r="F13" s="113" t="s">
        <v>181</v>
      </c>
      <c r="G13" s="85" t="s">
        <v>96</v>
      </c>
      <c r="H13" s="85" t="s">
        <v>68</v>
      </c>
      <c r="P13" s="16"/>
    </row>
    <row r="14" spans="2:16" ht="69.75" customHeight="1" x14ac:dyDescent="0.2">
      <c r="B14" s="290" t="s">
        <v>182</v>
      </c>
      <c r="C14" s="291"/>
      <c r="D14" s="85" t="s">
        <v>182</v>
      </c>
      <c r="E14" s="113">
        <v>6012201000</v>
      </c>
      <c r="F14" s="113"/>
      <c r="G14" s="85" t="s">
        <v>96</v>
      </c>
      <c r="H14" s="85" t="s">
        <v>68</v>
      </c>
      <c r="P14" s="16"/>
    </row>
    <row r="15" spans="2:16" ht="56.25" customHeight="1" x14ac:dyDescent="0.15">
      <c r="B15" s="290" t="s">
        <v>183</v>
      </c>
      <c r="C15" s="291"/>
      <c r="D15" s="85" t="s">
        <v>184</v>
      </c>
      <c r="E15" s="113">
        <v>6012201000</v>
      </c>
      <c r="F15" s="113" t="s">
        <v>185</v>
      </c>
      <c r="G15" s="85" t="s">
        <v>96</v>
      </c>
      <c r="H15" s="85" t="s">
        <v>68</v>
      </c>
      <c r="O15" s="95"/>
      <c r="P15" s="16"/>
    </row>
    <row r="16" spans="2:16" ht="54.75" customHeight="1" x14ac:dyDescent="0.2">
      <c r="B16" s="290" t="s">
        <v>186</v>
      </c>
      <c r="C16" s="291"/>
      <c r="D16" s="85" t="s">
        <v>187</v>
      </c>
      <c r="E16" s="113">
        <v>6012201000</v>
      </c>
      <c r="F16" s="113" t="s">
        <v>188</v>
      </c>
      <c r="G16" s="85" t="s">
        <v>96</v>
      </c>
      <c r="H16" s="85" t="s">
        <v>68</v>
      </c>
      <c r="P16" s="16"/>
    </row>
    <row r="17" spans="2:16" ht="39.950000000000003" customHeight="1" x14ac:dyDescent="0.15">
      <c r="B17" s="290" t="s">
        <v>189</v>
      </c>
      <c r="C17" s="291"/>
      <c r="D17" s="85" t="s">
        <v>190</v>
      </c>
      <c r="E17" s="113">
        <v>6012201000</v>
      </c>
      <c r="F17" s="113" t="s">
        <v>191</v>
      </c>
      <c r="G17" s="85" t="s">
        <v>96</v>
      </c>
      <c r="H17" s="85" t="s">
        <v>68</v>
      </c>
      <c r="O17" s="95"/>
      <c r="P17" s="16"/>
    </row>
    <row r="18" spans="2:16" ht="39.950000000000003" customHeight="1" x14ac:dyDescent="0.2">
      <c r="B18" s="290" t="s">
        <v>192</v>
      </c>
      <c r="C18" s="291"/>
      <c r="D18" s="85" t="s">
        <v>193</v>
      </c>
      <c r="E18" s="113">
        <v>6012201000</v>
      </c>
      <c r="F18" s="113" t="s">
        <v>194</v>
      </c>
      <c r="G18" s="85" t="s">
        <v>96</v>
      </c>
      <c r="H18" s="85" t="s">
        <v>68</v>
      </c>
      <c r="P18" s="16"/>
    </row>
    <row r="19" spans="2:16" ht="39.950000000000003" customHeight="1" x14ac:dyDescent="0.15">
      <c r="B19" s="290" t="s">
        <v>195</v>
      </c>
      <c r="C19" s="291"/>
      <c r="D19" s="85" t="s">
        <v>196</v>
      </c>
      <c r="E19" s="113">
        <v>6012201000</v>
      </c>
      <c r="F19" s="113" t="s">
        <v>197</v>
      </c>
      <c r="G19" s="85" t="s">
        <v>96</v>
      </c>
      <c r="H19" s="85" t="s">
        <v>68</v>
      </c>
      <c r="O19" s="18"/>
      <c r="P19" s="16"/>
    </row>
    <row r="20" spans="2:16" ht="39.950000000000003" customHeight="1" x14ac:dyDescent="0.2">
      <c r="B20" s="290" t="s">
        <v>198</v>
      </c>
      <c r="C20" s="291"/>
      <c r="D20" s="85" t="s">
        <v>199</v>
      </c>
      <c r="E20" s="113">
        <v>6012201000</v>
      </c>
      <c r="F20" s="113" t="s">
        <v>200</v>
      </c>
      <c r="G20" s="85" t="s">
        <v>96</v>
      </c>
      <c r="H20" s="85" t="s">
        <v>68</v>
      </c>
      <c r="P20" s="16"/>
    </row>
  </sheetData>
  <mergeCells count="19">
    <mergeCell ref="B7:C7"/>
    <mergeCell ref="D7:H7"/>
    <mergeCell ref="B9:H9"/>
    <mergeCell ref="B20:C20"/>
    <mergeCell ref="B14:C14"/>
    <mergeCell ref="B19:C19"/>
    <mergeCell ref="B17:C17"/>
    <mergeCell ref="B18:C18"/>
    <mergeCell ref="B11:C11"/>
    <mergeCell ref="B12:C12"/>
    <mergeCell ref="B10:H10"/>
    <mergeCell ref="B13:C13"/>
    <mergeCell ref="B16:C16"/>
    <mergeCell ref="B15:C15"/>
    <mergeCell ref="D2:G2"/>
    <mergeCell ref="D3:G3"/>
    <mergeCell ref="D4:G4"/>
    <mergeCell ref="D5:G5"/>
    <mergeCell ref="B2:C5"/>
  </mergeCells>
  <conditionalFormatting sqref="D11:D12">
    <cfRule type="cellIs" dxfId="12" priority="4" stopIfTrue="1" operator="equal">
      <formula>"Alto"</formula>
    </cfRule>
    <cfRule type="cellIs" dxfId="11" priority="5" stopIfTrue="1" operator="equal">
      <formula>"Medio"</formula>
    </cfRule>
    <cfRule type="cellIs" dxfId="10" priority="6" stopIfTrue="1" operator="equal">
      <formula>"Bajo"</formula>
    </cfRule>
  </conditionalFormatting>
  <conditionalFormatting sqref="D17:D20">
    <cfRule type="cellIs" dxfId="9" priority="1" stopIfTrue="1" operator="equal">
      <formula>"Alto"</formula>
    </cfRule>
    <cfRule type="cellIs" dxfId="8" priority="2" stopIfTrue="1" operator="equal">
      <formula>"Medio"</formula>
    </cfRule>
    <cfRule type="cellIs" dxfId="7" priority="3" stopIfTrue="1" operator="equal">
      <formula>"Bajo"</formula>
    </cfRule>
  </conditionalFormatting>
  <dataValidations count="1">
    <dataValidation type="whole" allowBlank="1" showInputMessage="1" showErrorMessage="1" sqref="I9:N9 F21:N65480" xr:uid="{00000000-0002-0000-0600-000000000000}">
      <formula1>1</formula1>
      <formula2>5</formula2>
    </dataValidation>
  </dataValidations>
  <hyperlinks>
    <hyperlink ref="F12" r:id="rId1" xr:uid="{E7774687-ED41-4B6C-A865-3E95CEE8E156}"/>
    <hyperlink ref="F13" r:id="rId2" xr:uid="{DF2DB9E8-8D6A-4DC7-BBC8-2AABCF0FCC97}"/>
    <hyperlink ref="F15" r:id="rId3" xr:uid="{63688681-59D7-473D-A080-892EADDEA988}"/>
    <hyperlink ref="F16" r:id="rId4" xr:uid="{88A09EDF-A0F4-4C8A-B1F8-1C70FD060EB8}"/>
    <hyperlink ref="F17" r:id="rId5" xr:uid="{7EC88502-B94D-4861-B6D7-7D7B30E9627A}"/>
    <hyperlink ref="F18" r:id="rId6" xr:uid="{1791ED3A-5991-4EBE-B352-3E902E3B467A}"/>
    <hyperlink ref="F19" r:id="rId7" xr:uid="{1B130814-0127-4A9C-8647-699F1A2F90DF}"/>
    <hyperlink ref="F20" r:id="rId8" xr:uid="{335781CC-B9CF-4456-A03C-9FEDF71618A9}"/>
  </hyperlinks>
  <pageMargins left="0.39370078740157483" right="0.39370078740157483" top="0.74803149606299213" bottom="0.74803149606299213" header="0.31496062992125984" footer="0.31496062992125984"/>
  <pageSetup scale="70" fitToHeight="0" orientation="landscape" r:id="rId9"/>
  <drawing r:id="rId10"/>
  <legacyDrawing r:id="rId1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P27"/>
  <sheetViews>
    <sheetView showGridLines="0" topLeftCell="A4" zoomScale="90" zoomScaleNormal="90" workbookViewId="0"/>
  </sheetViews>
  <sheetFormatPr baseColWidth="10" defaultRowHeight="11.25" x14ac:dyDescent="0.15"/>
  <cols>
    <col min="1" max="1" width="2.42578125" style="16" customWidth="1"/>
    <col min="2" max="2" width="39.140625" style="16" customWidth="1"/>
    <col min="3" max="3" width="25.85546875" style="16" customWidth="1"/>
    <col min="4" max="4" width="44" style="16" customWidth="1"/>
    <col min="5" max="5" width="18" style="16" customWidth="1"/>
    <col min="6" max="6" width="38.7109375" style="16" customWidth="1"/>
    <col min="7" max="7" width="32.7109375" style="16" customWidth="1"/>
    <col min="8" max="11" width="7.7109375" style="16" customWidth="1"/>
    <col min="12" max="13" width="5.7109375" style="16" hidden="1" customWidth="1"/>
    <col min="14" max="14" width="10.7109375" style="16" customWidth="1"/>
    <col min="15" max="15" width="20.7109375" style="16" customWidth="1"/>
    <col min="16" max="16" width="9.140625" style="18" customWidth="1"/>
    <col min="17" max="237" width="9.140625" style="16" customWidth="1"/>
    <col min="238" max="16384" width="11.42578125" style="16"/>
  </cols>
  <sheetData>
    <row r="1" spans="2:16" ht="12" thickBot="1" x14ac:dyDescent="0.2"/>
    <row r="2" spans="2:16" ht="26.25" customHeight="1" x14ac:dyDescent="0.15">
      <c r="B2" s="53"/>
      <c r="C2" s="236" t="s">
        <v>124</v>
      </c>
      <c r="D2" s="237"/>
      <c r="E2" s="237"/>
      <c r="F2" s="237"/>
      <c r="G2" s="70" t="str">
        <f>Proyecto!K2</f>
        <v>Codigo: GC-F-015</v>
      </c>
      <c r="H2" s="62"/>
    </row>
    <row r="3" spans="2:16" ht="23.25" customHeight="1" x14ac:dyDescent="0.15">
      <c r="B3" s="54"/>
      <c r="C3" s="238" t="s">
        <v>126</v>
      </c>
      <c r="D3" s="239"/>
      <c r="E3" s="239"/>
      <c r="F3" s="239"/>
      <c r="G3" s="67" t="str">
        <f>Proyecto!K3</f>
        <v>Fecha: 17 de septiembre de 2014</v>
      </c>
      <c r="H3" s="62"/>
    </row>
    <row r="4" spans="2:16" ht="24" customHeight="1" x14ac:dyDescent="0.15">
      <c r="B4" s="54"/>
      <c r="C4" s="238" t="s">
        <v>127</v>
      </c>
      <c r="D4" s="239"/>
      <c r="E4" s="239"/>
      <c r="F4" s="239"/>
      <c r="G4" s="67" t="str">
        <f>Proyecto!K4</f>
        <v>Version 001</v>
      </c>
      <c r="H4" s="62"/>
    </row>
    <row r="5" spans="2:16" ht="22.5" customHeight="1" thickBot="1" x14ac:dyDescent="0.2">
      <c r="B5" s="55"/>
      <c r="C5" s="240" t="s">
        <v>129</v>
      </c>
      <c r="D5" s="241"/>
      <c r="E5" s="241"/>
      <c r="F5" s="241"/>
      <c r="G5" s="69" t="s">
        <v>130</v>
      </c>
      <c r="H5" s="62"/>
    </row>
    <row r="6" spans="2:16" ht="5.25" customHeight="1" x14ac:dyDescent="0.15">
      <c r="B6" s="22"/>
      <c r="C6" s="22"/>
      <c r="D6" s="22"/>
      <c r="E6" s="22"/>
      <c r="F6" s="22"/>
    </row>
    <row r="7" spans="2:16" ht="29.25" customHeight="1" x14ac:dyDescent="0.2">
      <c r="B7" s="23" t="s">
        <v>0</v>
      </c>
      <c r="C7" s="297" t="str">
        <f>Proyecto!$E$7</f>
        <v>Promoción de Empresas en Reactivación Económica 2025</v>
      </c>
      <c r="D7" s="297"/>
      <c r="E7" s="297"/>
      <c r="F7" s="297"/>
      <c r="G7" s="63"/>
      <c r="P7" s="16"/>
    </row>
    <row r="8" spans="2:16" ht="6.75" customHeight="1" x14ac:dyDescent="0.2">
      <c r="B8" s="32"/>
      <c r="C8" s="33"/>
      <c r="D8" s="33"/>
      <c r="E8" s="33"/>
      <c r="F8" s="33"/>
      <c r="P8" s="16"/>
    </row>
    <row r="9" spans="2:16" x14ac:dyDescent="0.15">
      <c r="B9" s="172"/>
      <c r="C9" s="172"/>
    </row>
    <row r="10" spans="2:16" ht="20.25" customHeight="1" x14ac:dyDescent="0.15">
      <c r="B10" s="294" t="s">
        <v>16</v>
      </c>
      <c r="C10" s="295"/>
      <c r="D10" s="295"/>
      <c r="E10" s="295"/>
      <c r="F10" s="295"/>
      <c r="G10" s="296"/>
    </row>
    <row r="11" spans="2:16" s="34" customFormat="1" ht="15" customHeight="1" x14ac:dyDescent="0.2"/>
    <row r="12" spans="2:16" ht="24.75" customHeight="1" x14ac:dyDescent="0.15">
      <c r="B12" s="64" t="s">
        <v>89</v>
      </c>
      <c r="C12" s="65" t="s">
        <v>17</v>
      </c>
      <c r="D12" s="65" t="s">
        <v>18</v>
      </c>
      <c r="E12" s="65" t="s">
        <v>19</v>
      </c>
      <c r="F12" s="65" t="s">
        <v>20</v>
      </c>
      <c r="G12" s="65" t="s">
        <v>21</v>
      </c>
    </row>
    <row r="13" spans="2:16" ht="57" customHeight="1" x14ac:dyDescent="0.15">
      <c r="B13" s="114" t="s">
        <v>176</v>
      </c>
      <c r="C13" s="78" t="s">
        <v>201</v>
      </c>
      <c r="D13" s="78" t="s">
        <v>202</v>
      </c>
      <c r="E13" s="78" t="s">
        <v>118</v>
      </c>
      <c r="F13" s="78" t="s">
        <v>203</v>
      </c>
      <c r="G13" s="83" t="s">
        <v>204</v>
      </c>
    </row>
    <row r="14" spans="2:16" ht="54.75" customHeight="1" x14ac:dyDescent="0.15">
      <c r="B14" s="114" t="s">
        <v>179</v>
      </c>
      <c r="C14" s="78" t="s">
        <v>201</v>
      </c>
      <c r="D14" s="78" t="s">
        <v>202</v>
      </c>
      <c r="E14" s="78" t="s">
        <v>122</v>
      </c>
      <c r="F14" s="78" t="s">
        <v>203</v>
      </c>
      <c r="G14" s="83" t="s">
        <v>204</v>
      </c>
    </row>
    <row r="15" spans="2:16" ht="84.75" customHeight="1" x14ac:dyDescent="0.15">
      <c r="B15" s="114" t="s">
        <v>182</v>
      </c>
      <c r="C15" s="78" t="s">
        <v>201</v>
      </c>
      <c r="D15" s="78" t="s">
        <v>202</v>
      </c>
      <c r="E15" s="78" t="s">
        <v>122</v>
      </c>
      <c r="F15" s="78" t="s">
        <v>203</v>
      </c>
      <c r="G15" s="83" t="s">
        <v>204</v>
      </c>
    </row>
    <row r="16" spans="2:16" ht="52.5" customHeight="1" x14ac:dyDescent="0.15">
      <c r="B16" s="114" t="s">
        <v>205</v>
      </c>
      <c r="C16" s="78" t="s">
        <v>201</v>
      </c>
      <c r="D16" s="78" t="s">
        <v>202</v>
      </c>
      <c r="E16" s="78" t="s">
        <v>122</v>
      </c>
      <c r="F16" s="78" t="s">
        <v>203</v>
      </c>
      <c r="G16" s="83" t="s">
        <v>204</v>
      </c>
    </row>
    <row r="17" spans="1:7" ht="41.25" customHeight="1" x14ac:dyDescent="0.15">
      <c r="B17" s="114" t="s">
        <v>183</v>
      </c>
      <c r="C17" s="78" t="s">
        <v>201</v>
      </c>
      <c r="D17" s="78" t="s">
        <v>202</v>
      </c>
      <c r="E17" s="78" t="s">
        <v>122</v>
      </c>
      <c r="F17" s="78" t="s">
        <v>203</v>
      </c>
      <c r="G17" s="83" t="s">
        <v>204</v>
      </c>
    </row>
    <row r="18" spans="1:7" ht="21.95" customHeight="1" x14ac:dyDescent="0.15">
      <c r="B18" s="51"/>
      <c r="C18" s="31"/>
      <c r="D18" s="51"/>
      <c r="E18" s="51"/>
      <c r="F18" s="51"/>
      <c r="G18" s="51"/>
    </row>
    <row r="19" spans="1:7" ht="21.95" customHeight="1" x14ac:dyDescent="0.15">
      <c r="A19" s="16" t="s">
        <v>143</v>
      </c>
      <c r="B19" s="51"/>
      <c r="C19" s="31"/>
      <c r="D19" s="51"/>
      <c r="E19" s="51"/>
      <c r="F19" s="51"/>
      <c r="G19" s="51"/>
    </row>
    <row r="21" spans="1:7" ht="12.75" x14ac:dyDescent="0.2">
      <c r="C21" s="34"/>
    </row>
    <row r="22" spans="1:7" ht="12.75" x14ac:dyDescent="0.2">
      <c r="C22" s="34"/>
    </row>
    <row r="23" spans="1:7" ht="12.75" x14ac:dyDescent="0.2">
      <c r="C23" s="34"/>
    </row>
    <row r="24" spans="1:7" ht="12.75" x14ac:dyDescent="0.2">
      <c r="C24" s="34"/>
    </row>
    <row r="25" spans="1:7" ht="12.75" x14ac:dyDescent="0.2">
      <c r="C25" s="34"/>
    </row>
    <row r="26" spans="1:7" ht="12.75" x14ac:dyDescent="0.2">
      <c r="C26" s="34"/>
    </row>
    <row r="27" spans="1:7" ht="12.75" x14ac:dyDescent="0.2">
      <c r="C27" s="34"/>
    </row>
  </sheetData>
  <mergeCells count="7">
    <mergeCell ref="B10:G10"/>
    <mergeCell ref="B9:C9"/>
    <mergeCell ref="C7:F7"/>
    <mergeCell ref="C2:F2"/>
    <mergeCell ref="C3:F3"/>
    <mergeCell ref="C4:F4"/>
    <mergeCell ref="C5:F5"/>
  </mergeCells>
  <dataValidations count="1">
    <dataValidation type="whole" allowBlank="1" showInputMessage="1" showErrorMessage="1" sqref="H9:N65505 E9 E20:E65505 G20:G65505 G11 G9" xr:uid="{00000000-0002-0000-0700-000000000000}">
      <formula1>1</formula1>
      <formula2>5</formula2>
    </dataValidation>
  </dataValidations>
  <pageMargins left="0.39370078740157483" right="0.39370078740157483" top="0.74803149606299213" bottom="0.74803149606299213" header="0.31496062992125984" footer="0.31496062992125984"/>
  <pageSetup scale="71" fitToHeight="0" orientation="landscape"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700-000001000000}">
          <x14:formula1>
            <xm:f>'No tocar'!$O$5:$O$11</xm:f>
          </x14:formula1>
          <xm:sqref>C18:C19</xm:sqref>
        </x14:dataValidation>
        <x14:dataValidation type="list" allowBlank="1" showInputMessage="1" showErrorMessage="1" xr:uid="{00000000-0002-0000-0700-000002000000}">
          <x14:formula1>
            <xm:f>'No tocar'!$Q$15:$Q$23</xm:f>
          </x14:formula1>
          <xm:sqref>E18:E19</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3" tint="0.39997558519241921"/>
    <pageSetUpPr fitToPage="1"/>
  </sheetPr>
  <dimension ref="B1:W22"/>
  <sheetViews>
    <sheetView showGridLines="0" topLeftCell="A7" zoomScale="90" zoomScaleNormal="90" workbookViewId="0">
      <selection activeCell="B13" sqref="B13:C13"/>
    </sheetView>
  </sheetViews>
  <sheetFormatPr baseColWidth="10" defaultRowHeight="11.25" x14ac:dyDescent="0.15"/>
  <cols>
    <col min="1" max="1" width="2.42578125" style="16" customWidth="1"/>
    <col min="2" max="2" width="30.7109375" style="16" customWidth="1"/>
    <col min="3" max="3" width="18.28515625" style="16" customWidth="1"/>
    <col min="4" max="4" width="15" style="16" customWidth="1"/>
    <col min="5" max="5" width="29.42578125" style="16" customWidth="1"/>
    <col min="6" max="6" width="32.7109375" style="16" customWidth="1"/>
    <col min="7" max="7" width="19.42578125" style="16" customWidth="1"/>
    <col min="8" max="8" width="21.42578125" style="16" customWidth="1"/>
    <col min="9" max="9" width="7.7109375" style="16" customWidth="1"/>
    <col min="10" max="10" width="0.7109375" style="29" customWidth="1"/>
    <col min="11" max="11" width="1" style="16" customWidth="1"/>
    <col min="12" max="12" width="1.5703125" style="16" customWidth="1"/>
    <col min="13" max="13" width="1.140625" style="29" customWidth="1"/>
    <col min="14" max="14" width="20.7109375" style="16" customWidth="1"/>
    <col min="15" max="18" width="7.7109375" style="16" customWidth="1"/>
    <col min="19" max="20" width="5.7109375" style="16" hidden="1" customWidth="1"/>
    <col min="21" max="21" width="10.7109375" style="16" customWidth="1"/>
    <col min="22" max="22" width="20.7109375" style="16" customWidth="1"/>
    <col min="23" max="23" width="9.140625" style="18" customWidth="1"/>
    <col min="24" max="244" width="9.140625" style="16" customWidth="1"/>
    <col min="245" max="16384" width="11.42578125" style="16"/>
  </cols>
  <sheetData>
    <row r="1" spans="2:23" ht="12" thickBot="1" x14ac:dyDescent="0.2"/>
    <row r="2" spans="2:23" ht="26.25" customHeight="1" x14ac:dyDescent="0.15">
      <c r="B2" s="53"/>
      <c r="C2" s="236" t="s">
        <v>124</v>
      </c>
      <c r="D2" s="237"/>
      <c r="E2" s="237"/>
      <c r="F2" s="237"/>
      <c r="G2" s="226" t="str">
        <f>Proyecto!K2</f>
        <v>Codigo: GC-F-015</v>
      </c>
      <c r="H2" s="228"/>
      <c r="K2" s="29"/>
      <c r="L2" s="29"/>
      <c r="M2" s="30"/>
    </row>
    <row r="3" spans="2:23" ht="23.25" customHeight="1" x14ac:dyDescent="0.15">
      <c r="B3" s="54"/>
      <c r="C3" s="238" t="s">
        <v>126</v>
      </c>
      <c r="D3" s="239"/>
      <c r="E3" s="239"/>
      <c r="F3" s="239"/>
      <c r="G3" s="229" t="str">
        <f>Proyecto!K3</f>
        <v>Fecha: 17 de septiembre de 2014</v>
      </c>
      <c r="H3" s="231"/>
      <c r="K3" s="29"/>
      <c r="L3" s="29"/>
      <c r="M3" s="30"/>
    </row>
    <row r="4" spans="2:23" ht="24" customHeight="1" x14ac:dyDescent="0.15">
      <c r="B4" s="54"/>
      <c r="C4" s="238" t="s">
        <v>127</v>
      </c>
      <c r="D4" s="239"/>
      <c r="E4" s="239"/>
      <c r="F4" s="239"/>
      <c r="G4" s="229" t="str">
        <f>Proyecto!K4</f>
        <v>Version 001</v>
      </c>
      <c r="H4" s="231"/>
      <c r="M4" s="30"/>
    </row>
    <row r="5" spans="2:23" ht="22.5" customHeight="1" thickBot="1" x14ac:dyDescent="0.2">
      <c r="B5" s="55"/>
      <c r="C5" s="240" t="s">
        <v>129</v>
      </c>
      <c r="D5" s="241"/>
      <c r="E5" s="241"/>
      <c r="F5" s="241"/>
      <c r="G5" s="232" t="s">
        <v>130</v>
      </c>
      <c r="H5" s="234"/>
    </row>
    <row r="6" spans="2:23" ht="5.25" customHeight="1" x14ac:dyDescent="0.15">
      <c r="B6" s="22"/>
      <c r="C6" s="22"/>
      <c r="D6" s="22"/>
      <c r="E6" s="22"/>
      <c r="F6" s="22"/>
      <c r="G6" s="22"/>
      <c r="H6" s="22"/>
    </row>
    <row r="7" spans="2:23" ht="29.25" customHeight="1" x14ac:dyDescent="0.2">
      <c r="B7" s="79" t="s">
        <v>0</v>
      </c>
      <c r="C7" s="235" t="str">
        <f>Proyecto!$E$7</f>
        <v>Promoción de Empresas en Reactivación Económica 2025</v>
      </c>
      <c r="D7" s="235"/>
      <c r="E7" s="235"/>
      <c r="F7" s="235"/>
      <c r="G7" s="235"/>
      <c r="H7" s="235"/>
      <c r="W7" s="16"/>
    </row>
    <row r="9" spans="2:23" ht="15" customHeight="1" x14ac:dyDescent="0.15">
      <c r="B9" s="247" t="s">
        <v>9</v>
      </c>
      <c r="C9" s="247"/>
      <c r="D9" s="247"/>
      <c r="E9" s="247"/>
      <c r="F9" s="247"/>
      <c r="G9" s="247"/>
      <c r="H9" s="247"/>
    </row>
    <row r="10" spans="2:23" s="34" customFormat="1" ht="15" customHeight="1" x14ac:dyDescent="0.2"/>
    <row r="11" spans="2:23" ht="33.75" customHeight="1" x14ac:dyDescent="0.15">
      <c r="B11" s="242" t="s">
        <v>90</v>
      </c>
      <c r="C11" s="242"/>
      <c r="D11" s="27" t="s">
        <v>28</v>
      </c>
      <c r="E11" s="27" t="s">
        <v>10</v>
      </c>
      <c r="F11" s="27" t="s">
        <v>12</v>
      </c>
      <c r="G11" s="27" t="s">
        <v>13</v>
      </c>
      <c r="H11" s="27" t="s">
        <v>123</v>
      </c>
    </row>
    <row r="12" spans="2:23" ht="50.1" customHeight="1" x14ac:dyDescent="0.15">
      <c r="B12" s="298" t="s">
        <v>164</v>
      </c>
      <c r="C12" s="298"/>
      <c r="D12" s="71"/>
      <c r="E12" s="71"/>
      <c r="F12" s="71"/>
      <c r="G12" s="80"/>
      <c r="H12" s="71"/>
    </row>
    <row r="13" spans="2:23" ht="66" customHeight="1" x14ac:dyDescent="0.15">
      <c r="B13" s="298"/>
      <c r="C13" s="298"/>
      <c r="D13" s="71"/>
      <c r="E13" s="71"/>
      <c r="F13" s="71"/>
      <c r="G13" s="80"/>
      <c r="H13" s="71"/>
    </row>
    <row r="14" spans="2:23" ht="50.1" customHeight="1" x14ac:dyDescent="0.15">
      <c r="B14" s="298"/>
      <c r="C14" s="298"/>
      <c r="D14" s="71"/>
      <c r="E14" s="71"/>
      <c r="F14" s="71"/>
      <c r="G14" s="80"/>
      <c r="H14" s="71"/>
    </row>
    <row r="15" spans="2:23" ht="50.1" customHeight="1" x14ac:dyDescent="0.15">
      <c r="B15" s="299"/>
      <c r="C15" s="299"/>
      <c r="D15" s="81"/>
      <c r="E15" s="81"/>
      <c r="F15" s="71"/>
      <c r="G15" s="80"/>
      <c r="H15" s="71"/>
    </row>
    <row r="16" spans="2:23" ht="18" customHeight="1" x14ac:dyDescent="0.15">
      <c r="B16" s="230"/>
      <c r="C16" s="230"/>
      <c r="D16" s="28"/>
      <c r="E16" s="28"/>
      <c r="F16" s="35"/>
      <c r="G16" s="82"/>
      <c r="H16" s="28"/>
    </row>
    <row r="17" spans="2:8" ht="18" customHeight="1" x14ac:dyDescent="0.15">
      <c r="B17" s="230"/>
      <c r="C17" s="230"/>
      <c r="D17" s="28"/>
      <c r="E17" s="28"/>
      <c r="F17" s="35"/>
      <c r="G17" s="82"/>
      <c r="H17" s="28"/>
    </row>
    <row r="18" spans="2:8" ht="18" customHeight="1" x14ac:dyDescent="0.15">
      <c r="B18" s="230"/>
      <c r="C18" s="230"/>
      <c r="D18" s="28"/>
      <c r="E18" s="28"/>
      <c r="F18" s="35"/>
      <c r="G18" s="82"/>
      <c r="H18" s="28"/>
    </row>
    <row r="19" spans="2:8" ht="18" customHeight="1" x14ac:dyDescent="0.15">
      <c r="B19" s="230"/>
      <c r="C19" s="230"/>
      <c r="D19" s="28"/>
      <c r="E19" s="28"/>
      <c r="F19" s="35"/>
      <c r="G19" s="82"/>
      <c r="H19" s="28"/>
    </row>
    <row r="20" spans="2:8" ht="18" customHeight="1" x14ac:dyDescent="0.15">
      <c r="B20" s="230"/>
      <c r="C20" s="230"/>
      <c r="D20" s="28"/>
      <c r="E20" s="28"/>
      <c r="F20" s="35"/>
      <c r="G20" s="82"/>
      <c r="H20" s="28"/>
    </row>
    <row r="21" spans="2:8" ht="18" customHeight="1" x14ac:dyDescent="0.15">
      <c r="B21" s="230"/>
      <c r="C21" s="230"/>
      <c r="D21" s="28"/>
      <c r="E21" s="28"/>
      <c r="F21" s="35"/>
      <c r="G21" s="82"/>
      <c r="H21" s="28"/>
    </row>
    <row r="22" spans="2:8" ht="18" customHeight="1" x14ac:dyDescent="0.15">
      <c r="B22" s="230"/>
      <c r="C22" s="230"/>
      <c r="D22" s="28"/>
      <c r="E22" s="28"/>
      <c r="F22" s="35"/>
      <c r="G22" s="82"/>
      <c r="H22" s="28"/>
    </row>
  </sheetData>
  <mergeCells count="22">
    <mergeCell ref="B9:H9"/>
    <mergeCell ref="B11:C11"/>
    <mergeCell ref="C7:H7"/>
    <mergeCell ref="C2:F2"/>
    <mergeCell ref="G2:H2"/>
    <mergeCell ref="C3:F3"/>
    <mergeCell ref="G3:H3"/>
    <mergeCell ref="C4:F4"/>
    <mergeCell ref="G4:H4"/>
    <mergeCell ref="C5:F5"/>
    <mergeCell ref="G5:H5"/>
    <mergeCell ref="B22:C22"/>
    <mergeCell ref="B20:C20"/>
    <mergeCell ref="B21:C21"/>
    <mergeCell ref="B12:C12"/>
    <mergeCell ref="B19:C19"/>
    <mergeCell ref="B16:C16"/>
    <mergeCell ref="B17:C17"/>
    <mergeCell ref="B18:C18"/>
    <mergeCell ref="B13:C13"/>
    <mergeCell ref="B14:C14"/>
    <mergeCell ref="B15:C15"/>
  </mergeCells>
  <conditionalFormatting sqref="E12:E22">
    <cfRule type="cellIs" dxfId="6" priority="1" stopIfTrue="1" operator="equal">
      <formula>"Alto"</formula>
    </cfRule>
    <cfRule type="cellIs" dxfId="5" priority="2" stopIfTrue="1" operator="equal">
      <formula>"Medio"</formula>
    </cfRule>
    <cfRule type="cellIs" dxfId="4" priority="3" stopIfTrue="1" operator="equal">
      <formula>"Bajo"</formula>
    </cfRule>
  </conditionalFormatting>
  <dataValidations count="1">
    <dataValidation type="whole" allowBlank="1" showInputMessage="1" showErrorMessage="1" sqref="F22:F23 F24:G65507 G23 F8:G8 O8:U65507 I8:M65507" xr:uid="{00000000-0002-0000-0800-000000000000}">
      <formula1>1</formula1>
      <formula2>5</formula2>
    </dataValidation>
  </dataValidations>
  <pageMargins left="0.39370078740157483" right="0.39370078740157483" top="0.74803149606299213" bottom="0.74803149606299213" header="0.31496062992125984" footer="0.31496062992125984"/>
  <pageSetup scale="65" fitToHeight="0"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AverageRating xmlns="http://schemas.microsoft.com/sharepoint/v3" xsi:nil="true"/>
  </documentManagement>
</p:properties>
</file>

<file path=customXml/item4.xml><?xml version="1.0" encoding="utf-8"?>
<?mso-contentType ?>
<customXsn xmlns="http://schemas.microsoft.com/office/2006/metadata/customXsn">
  <xsnLocation/>
  <cached>True</cached>
  <openByDefault>True</openByDefault>
  <xsnScope/>
</customXsn>
</file>

<file path=customXml/item5.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375929B-3596-4D56-8B44-0E595A57096B}">
  <ds:schemaRefs>
    <ds:schemaRef ds:uri="office.server.policy"/>
  </ds:schemaRefs>
</ds:datastoreItem>
</file>

<file path=customXml/itemProps2.xml><?xml version="1.0" encoding="utf-8"?>
<ds:datastoreItem xmlns:ds="http://schemas.openxmlformats.org/officeDocument/2006/customXml" ds:itemID="{1560308A-4653-4D2B-B2A3-96E21DA7A691}">
  <ds:schemaRefs>
    <ds:schemaRef ds:uri="http://schemas.microsoft.com/sharepoint/v3/contenttype/forms"/>
  </ds:schemaRefs>
</ds:datastoreItem>
</file>

<file path=customXml/itemProps3.xml><?xml version="1.0" encoding="utf-8"?>
<ds:datastoreItem xmlns:ds="http://schemas.openxmlformats.org/officeDocument/2006/customXml" ds:itemID="{76CD46FF-15CE-4B87-962F-49D7241576E1}">
  <ds:schemaRefs>
    <ds:schemaRef ds:uri="http://schemas.microsoft.com/sharepoint/v4"/>
    <ds:schemaRef ds:uri="http://purl.org/dc/terms/"/>
    <ds:schemaRef ds:uri="ff8e3638-9d45-4162-afb4-6d390653d547"/>
    <ds:schemaRef ds:uri="http://www.w3.org/XML/1998/namespace"/>
    <ds:schemaRef ds:uri="http://schemas.microsoft.com/sharepoint/v3"/>
    <ds:schemaRef ds:uri="http://schemas.microsoft.com/office/infopath/2007/PartnerControls"/>
    <ds:schemaRef ds:uri="http://schemas.microsoft.com/office/2006/documentManagement/types"/>
    <ds:schemaRef ds:uri="http://schemas.openxmlformats.org/package/2006/metadata/core-properties"/>
    <ds:schemaRef ds:uri="http://schemas.microsoft.com/office/2006/metadata/properties"/>
    <ds:schemaRef ds:uri="http://purl.org/dc/dcmitype/"/>
    <ds:schemaRef ds:uri="http://purl.org/dc/elements/1.1/"/>
  </ds:schemaRefs>
</ds:datastoreItem>
</file>

<file path=customXml/itemProps4.xml><?xml version="1.0" encoding="utf-8"?>
<ds:datastoreItem xmlns:ds="http://schemas.openxmlformats.org/officeDocument/2006/customXml" ds:itemID="{F0F2373F-3903-4257-8926-7BA7E5721593}">
  <ds:schemaRefs>
    <ds:schemaRef ds:uri="http://schemas.microsoft.com/office/2006/metadata/customXsn"/>
  </ds:schemaRefs>
</ds:datastoreItem>
</file>

<file path=customXml/itemProps5.xml><?xml version="1.0" encoding="utf-8"?>
<ds:datastoreItem xmlns:ds="http://schemas.openxmlformats.org/officeDocument/2006/customXml" ds:itemID="{8771CEB2-C155-4FA3-87C7-736D84C573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11</vt:i4>
      </vt:variant>
    </vt:vector>
  </HeadingPairs>
  <TitlesOfParts>
    <vt:vector size="25" baseType="lpstr">
      <vt:lpstr>Proyecto</vt:lpstr>
      <vt:lpstr>Justificación - Objetivo</vt:lpstr>
      <vt:lpstr>Recursos Financieros</vt:lpstr>
      <vt:lpstr>Indicadores</vt:lpstr>
      <vt:lpstr>Recursos Humanos</vt:lpstr>
      <vt:lpstr>Comunicaciones internas</vt:lpstr>
      <vt:lpstr>Interesados</vt:lpstr>
      <vt:lpstr>Plan de comunicaciones</vt:lpstr>
      <vt:lpstr>Requerimientos</vt:lpstr>
      <vt:lpstr>Alcance</vt:lpstr>
      <vt:lpstr>EDT- Actividades</vt:lpstr>
      <vt:lpstr>EDT- Actividades_</vt:lpstr>
      <vt:lpstr>Riesgos-Cronograma</vt:lpstr>
      <vt:lpstr>No tocar</vt:lpstr>
      <vt:lpstr>Alcance!Área_de_impresión</vt:lpstr>
      <vt:lpstr>'EDT- Actividades'!Área_de_impresión</vt:lpstr>
      <vt:lpstr>Indicadores!Área_de_impresión</vt:lpstr>
      <vt:lpstr>Interesados!Área_de_impresión</vt:lpstr>
      <vt:lpstr>'Justificación - Objetivo'!Área_de_impresión</vt:lpstr>
      <vt:lpstr>'Plan de comunicaciones'!Área_de_impresión</vt:lpstr>
      <vt:lpstr>Proyecto!Área_de_impresión</vt:lpstr>
      <vt:lpstr>'Recursos Financieros'!Área_de_impresión</vt:lpstr>
      <vt:lpstr>'Recursos Humanos'!Área_de_impresión</vt:lpstr>
      <vt:lpstr>Requerimientos!Área_de_impresión</vt:lpstr>
      <vt:lpstr>'Riesgos-Cronograma'!Área_de_impresión</vt:lpstr>
    </vt:vector>
  </TitlesOfParts>
  <Company>Windows uE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Bibiana Coy P</dc:creator>
  <cp:keywords>SGSI</cp:keywords>
  <cp:lastModifiedBy>Bibiana Coy Paez</cp:lastModifiedBy>
  <cp:lastPrinted>2014-09-04T14:54:30Z</cp:lastPrinted>
  <dcterms:created xsi:type="dcterms:W3CDTF">2009-01-14T13:57:13Z</dcterms:created>
  <dcterms:modified xsi:type="dcterms:W3CDTF">2026-02-01T01:59:10Z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0x010100DAE502E0AF30B84A96E60AFD0F2E04C4</vt:lpwstr>
  </property>
  <property fmtid="{D5CDD505-2E9C-101B-9397-08002B2CF9AE}" pid="3" name="_dlc_DocIdItemGuid">
    <vt:lpwstr>70eb99ea-d5d0-4d59-972e-b00fde130cf2</vt:lpwstr>
  </property>
  <property fmtid="{D5CDD505-2E9C-101B-9397-08002B2CF9AE}" pid="4" name="eDOCS AutoSave">
    <vt:lpwstr/>
  </property>
</Properties>
</file>