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9.xml" ContentType="application/vnd.openxmlformats-officedocument.spreadsheetml.comments+xml"/>
  <Override PartName="/xl/comments8.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6.xml" ContentType="application/vnd.openxmlformats-officedocument.spreadsheetml.comments+xml"/>
  <Override PartName="/xl/comments7.xml" ContentType="application/vnd.openxmlformats-officedocument.spreadsheetml.comment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showInkAnnotation="0" defaultThemeVersion="124226"/>
  <mc:AlternateContent xmlns:mc="http://schemas.openxmlformats.org/markup-compatibility/2006">
    <mc:Choice Requires="x15">
      <x15ac:absPath xmlns:x15ac="http://schemas.microsoft.com/office/spreadsheetml/2010/11/ac" url="C:\Users\Usuario\Downloads\"/>
    </mc:Choice>
  </mc:AlternateContent>
  <xr:revisionPtr revIDLastSave="0" documentId="13_ncr:1_{B0EF6F22-A1BB-4468-9D73-38C005AAEFC7}" xr6:coauthVersionLast="47" xr6:coauthVersionMax="47" xr10:uidLastSave="{00000000-0000-0000-0000-000000000000}"/>
  <bookViews>
    <workbookView xWindow="10140" yWindow="0" windowWidth="10455" windowHeight="10905" tabRatio="803" firstSheet="7" activeTab="10" xr2:uid="{00000000-000D-0000-FFFF-FFFF00000000}"/>
  </bookViews>
  <sheets>
    <sheet name="Proyecto" sheetId="10" r:id="rId1"/>
    <sheet name="Justificación - Objetivo" sheetId="2" r:id="rId2"/>
    <sheet name="Indicadores" sheetId="3" r:id="rId3"/>
    <sheet name="Interesados" sheetId="5" r:id="rId4"/>
    <sheet name="Gestión de las comunicaciones" sheetId="7" r:id="rId5"/>
    <sheet name="Recursos Financieros" sheetId="12" r:id="rId6"/>
    <sheet name="Requerimientos" sheetId="4" r:id="rId7"/>
    <sheet name="Alcance" sheetId="8" r:id="rId8"/>
    <sheet name="EDT- Cronograma" sheetId="11" r:id="rId9"/>
    <sheet name="Riesgos" sheetId="9" r:id="rId10"/>
    <sheet name="Anexo 1" sheetId="16" r:id="rId11"/>
    <sheet name="Anexo 2" sheetId="17" r:id="rId12"/>
    <sheet name="Anexo 3" sheetId="18" r:id="rId13"/>
    <sheet name="Anexo 4" sheetId="19" r:id="rId14"/>
    <sheet name="Control de Cambios" sheetId="21" r:id="rId15"/>
    <sheet name="Datos" sheetId="20" state="hidden" r:id="rId16"/>
    <sheet name="No tocar" sheetId="15" state="hidden" r:id="rId17"/>
  </sheets>
  <definedNames>
    <definedName name="Activos" localSheetId="7">#REF!</definedName>
    <definedName name="Activos" localSheetId="8">#REF!</definedName>
    <definedName name="Activos" localSheetId="4">#REF!</definedName>
    <definedName name="Activos" localSheetId="2">#REF!</definedName>
    <definedName name="Activos" localSheetId="3">#REF!</definedName>
    <definedName name="Activos" localSheetId="0">#REF!</definedName>
    <definedName name="Activos" localSheetId="5">#REF!</definedName>
    <definedName name="Activos" localSheetId="9">#REF!</definedName>
    <definedName name="Activos">#REF!</definedName>
    <definedName name="ActivosP1" localSheetId="7">#REF!</definedName>
    <definedName name="ActivosP1" localSheetId="8">#REF!</definedName>
    <definedName name="ActivosP1" localSheetId="4">#REF!</definedName>
    <definedName name="ActivosP1" localSheetId="2">#REF!</definedName>
    <definedName name="ActivosP1" localSheetId="3">#REF!</definedName>
    <definedName name="ActivosP1" localSheetId="0">#REF!</definedName>
    <definedName name="ActivosP1" localSheetId="5">#REF!</definedName>
    <definedName name="ActivosP1" localSheetId="9">#REF!</definedName>
    <definedName name="ActivosP1">#REF!</definedName>
    <definedName name="ActivosP10" localSheetId="7">#REF!</definedName>
    <definedName name="ActivosP10" localSheetId="8">#REF!</definedName>
    <definedName name="ActivosP10" localSheetId="4">#REF!</definedName>
    <definedName name="ActivosP10" localSheetId="2">#REF!</definedName>
    <definedName name="ActivosP10" localSheetId="3">#REF!</definedName>
    <definedName name="ActivosP10" localSheetId="0">#REF!</definedName>
    <definedName name="ActivosP10" localSheetId="5">#REF!</definedName>
    <definedName name="ActivosP10" localSheetId="9">#REF!</definedName>
    <definedName name="ActivosP10">#REF!</definedName>
    <definedName name="ActivosP11" localSheetId="7">#REF!</definedName>
    <definedName name="ActivosP11" localSheetId="8">#REF!</definedName>
    <definedName name="ActivosP11" localSheetId="4">#REF!</definedName>
    <definedName name="ActivosP11" localSheetId="2">#REF!</definedName>
    <definedName name="ActivosP11" localSheetId="3">#REF!</definedName>
    <definedName name="ActivosP11" localSheetId="0">#REF!</definedName>
    <definedName name="ActivosP11" localSheetId="5">#REF!</definedName>
    <definedName name="ActivosP11" localSheetId="9">#REF!</definedName>
    <definedName name="ActivosP11">#REF!</definedName>
    <definedName name="Activosp11000" localSheetId="7">#REF!</definedName>
    <definedName name="Activosp11000" localSheetId="8">#REF!</definedName>
    <definedName name="Activosp11000" localSheetId="4">#REF!</definedName>
    <definedName name="Activosp11000" localSheetId="2">#REF!</definedName>
    <definedName name="Activosp11000" localSheetId="3">#REF!</definedName>
    <definedName name="Activosp11000" localSheetId="0">#REF!</definedName>
    <definedName name="Activosp11000" localSheetId="5">#REF!</definedName>
    <definedName name="Activosp11000" localSheetId="9">#REF!</definedName>
    <definedName name="Activosp11000">#REF!</definedName>
    <definedName name="ActivosP12" localSheetId="7">#REF!</definedName>
    <definedName name="ActivosP12" localSheetId="8">#REF!</definedName>
    <definedName name="ActivosP12" localSheetId="4">#REF!</definedName>
    <definedName name="ActivosP12" localSheetId="2">#REF!</definedName>
    <definedName name="ActivosP12" localSheetId="3">#REF!</definedName>
    <definedName name="ActivosP12" localSheetId="0">#REF!</definedName>
    <definedName name="ActivosP12" localSheetId="5">#REF!</definedName>
    <definedName name="ActivosP12" localSheetId="9">#REF!</definedName>
    <definedName name="ActivosP12">#REF!</definedName>
    <definedName name="ActivosP2" localSheetId="7">#REF!</definedName>
    <definedName name="ActivosP2" localSheetId="8">#REF!</definedName>
    <definedName name="ActivosP2" localSheetId="4">#REF!</definedName>
    <definedName name="ActivosP2" localSheetId="2">#REF!</definedName>
    <definedName name="ActivosP2" localSheetId="3">#REF!</definedName>
    <definedName name="ActivosP2" localSheetId="0">#REF!</definedName>
    <definedName name="ActivosP2" localSheetId="5">#REF!</definedName>
    <definedName name="ActivosP2" localSheetId="9">#REF!</definedName>
    <definedName name="ActivosP2">#REF!</definedName>
    <definedName name="ActivosP3" localSheetId="7">#REF!</definedName>
    <definedName name="ActivosP3" localSheetId="8">#REF!</definedName>
    <definedName name="ActivosP3" localSheetId="4">#REF!</definedName>
    <definedName name="ActivosP3" localSheetId="2">#REF!</definedName>
    <definedName name="ActivosP3" localSheetId="3">#REF!</definedName>
    <definedName name="ActivosP3" localSheetId="0">#REF!</definedName>
    <definedName name="ActivosP3" localSheetId="5">#REF!</definedName>
    <definedName name="ActivosP3" localSheetId="9">#REF!</definedName>
    <definedName name="ActivosP3">#REF!</definedName>
    <definedName name="ActivosP4" localSheetId="7">#REF!</definedName>
    <definedName name="ActivosP4" localSheetId="8">#REF!</definedName>
    <definedName name="ActivosP4" localSheetId="4">#REF!</definedName>
    <definedName name="ActivosP4" localSheetId="2">#REF!</definedName>
    <definedName name="ActivosP4" localSheetId="3">#REF!</definedName>
    <definedName name="ActivosP4" localSheetId="0">#REF!</definedName>
    <definedName name="ActivosP4" localSheetId="5">#REF!</definedName>
    <definedName name="ActivosP4" localSheetId="9">#REF!</definedName>
    <definedName name="ActivosP4">#REF!</definedName>
    <definedName name="ActivosP5" localSheetId="7">#REF!</definedName>
    <definedName name="ActivosP5" localSheetId="8">#REF!</definedName>
    <definedName name="ActivosP5" localSheetId="4">#REF!</definedName>
    <definedName name="ActivosP5" localSheetId="2">#REF!</definedName>
    <definedName name="ActivosP5" localSheetId="3">#REF!</definedName>
    <definedName name="ActivosP5" localSheetId="0">#REF!</definedName>
    <definedName name="ActivosP5" localSheetId="5">#REF!</definedName>
    <definedName name="ActivosP5" localSheetId="9">#REF!</definedName>
    <definedName name="ActivosP5">#REF!</definedName>
    <definedName name="ActivosP6" localSheetId="7">#REF!</definedName>
    <definedName name="ActivosP6" localSheetId="8">#REF!</definedName>
    <definedName name="ActivosP6" localSheetId="4">#REF!</definedName>
    <definedName name="ActivosP6" localSheetId="2">#REF!</definedName>
    <definedName name="ActivosP6" localSheetId="3">#REF!</definedName>
    <definedName name="ActivosP6" localSheetId="0">#REF!</definedName>
    <definedName name="ActivosP6" localSheetId="5">#REF!</definedName>
    <definedName name="ActivosP6" localSheetId="9">#REF!</definedName>
    <definedName name="ActivosP6">#REF!</definedName>
    <definedName name="ActivosP7" localSheetId="7">#REF!</definedName>
    <definedName name="ActivosP7" localSheetId="8">#REF!</definedName>
    <definedName name="ActivosP7" localSheetId="4">#REF!</definedName>
    <definedName name="ActivosP7" localSheetId="2">#REF!</definedName>
    <definedName name="ActivosP7" localSheetId="3">#REF!</definedName>
    <definedName name="ActivosP7" localSheetId="0">#REF!</definedName>
    <definedName name="ActivosP7" localSheetId="5">#REF!</definedName>
    <definedName name="ActivosP7" localSheetId="9">#REF!</definedName>
    <definedName name="ActivosP7">#REF!</definedName>
    <definedName name="ActivosP8" localSheetId="7">#REF!</definedName>
    <definedName name="ActivosP8" localSheetId="8">#REF!</definedName>
    <definedName name="ActivosP8" localSheetId="4">#REF!</definedName>
    <definedName name="ActivosP8" localSheetId="2">#REF!</definedName>
    <definedName name="ActivosP8" localSheetId="3">#REF!</definedName>
    <definedName name="ActivosP8" localSheetId="0">#REF!</definedName>
    <definedName name="ActivosP8" localSheetId="5">#REF!</definedName>
    <definedName name="ActivosP8" localSheetId="9">#REF!</definedName>
    <definedName name="ActivosP8">#REF!</definedName>
    <definedName name="ActivosP9" localSheetId="7">#REF!</definedName>
    <definedName name="ActivosP9" localSheetId="8">#REF!</definedName>
    <definedName name="ActivosP9" localSheetId="4">#REF!</definedName>
    <definedName name="ActivosP9" localSheetId="2">#REF!</definedName>
    <definedName name="ActivosP9" localSheetId="3">#REF!</definedName>
    <definedName name="ActivosP9" localSheetId="0">#REF!</definedName>
    <definedName name="ActivosP9" localSheetId="5">#REF!</definedName>
    <definedName name="ActivosP9" localSheetId="9">#REF!</definedName>
    <definedName name="ActivosP9">#REF!</definedName>
    <definedName name="_xlnm.Print_Area" localSheetId="7">Alcance!$B$2:$P$8</definedName>
    <definedName name="_xlnm.Print_Area" localSheetId="8">'EDT- Cronograma'!$B$2:$E$7</definedName>
    <definedName name="_xlnm.Print_Area" localSheetId="4">'Gestión de las comunicaciones'!$B$2:$H$20</definedName>
    <definedName name="_xlnm.Print_Area" localSheetId="2">Indicadores!$B$2:$I$13</definedName>
    <definedName name="_xlnm.Print_Area" localSheetId="3">Interesados!$B$2:$I$22</definedName>
    <definedName name="_xlnm.Print_Area" localSheetId="1">'Justificación - Objetivo'!$B$2:$P$13</definedName>
    <definedName name="_xlnm.Print_Area" localSheetId="0">Proyecto!$C$2:$I$8</definedName>
    <definedName name="_xlnm.Print_Area" localSheetId="5">'Recursos Financieros'!$B$2:$F$8</definedName>
    <definedName name="_xlnm.Print_Area" localSheetId="6">Requerimientos!$B$2:$H$23</definedName>
    <definedName name="_xlnm.Print_Area" localSheetId="9">Riesgos!$B$2:$P$18</definedName>
    <definedName name="Consulta__L" localSheetId="7">#REF!</definedName>
    <definedName name="Consulta__L" localSheetId="8">#REF!</definedName>
    <definedName name="Consulta__L" localSheetId="4">#REF!</definedName>
    <definedName name="Consulta__L" localSheetId="2">#REF!</definedName>
    <definedName name="Consulta__L" localSheetId="3">#REF!</definedName>
    <definedName name="Consulta__L" localSheetId="0">#REF!</definedName>
    <definedName name="Consulta__L" localSheetId="5">#REF!</definedName>
    <definedName name="Consulta__L" localSheetId="9">#REF!</definedName>
    <definedName name="Consulta__L">#REF!</definedName>
    <definedName name="gloria" localSheetId="7">#REF!</definedName>
    <definedName name="gloria" localSheetId="8">#REF!</definedName>
    <definedName name="gloria" localSheetId="4">#REF!</definedName>
    <definedName name="gloria" localSheetId="2">#REF!</definedName>
    <definedName name="gloria" localSheetId="3">#REF!</definedName>
    <definedName name="gloria" localSheetId="0">#REF!</definedName>
    <definedName name="gloria" localSheetId="5">#REF!</definedName>
    <definedName name="gloria" localSheetId="9">#REF!</definedName>
    <definedName name="gloria">#REF!</definedName>
    <definedName name="pl" localSheetId="7">#REF!</definedName>
    <definedName name="pl" localSheetId="8">#REF!</definedName>
    <definedName name="pl" localSheetId="4">#REF!</definedName>
    <definedName name="pl" localSheetId="2">#REF!</definedName>
    <definedName name="pl" localSheetId="3">#REF!</definedName>
    <definedName name="pl" localSheetId="0">#REF!</definedName>
    <definedName name="pl" localSheetId="5">#REF!</definedName>
    <definedName name="pl" localSheetId="9">#REF!</definedName>
    <definedName name="p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18" l="1"/>
  <c r="M31" i="11"/>
  <c r="M11" i="11"/>
  <c r="M12" i="11"/>
  <c r="M13" i="11"/>
  <c r="M14" i="11"/>
  <c r="M15" i="11"/>
  <c r="M16" i="11"/>
  <c r="M17" i="11"/>
  <c r="M18" i="11"/>
  <c r="M19" i="11"/>
  <c r="M20" i="11"/>
  <c r="M21" i="11"/>
  <c r="M22" i="11"/>
  <c r="M23" i="11"/>
  <c r="M24" i="11"/>
  <c r="M25" i="11"/>
  <c r="M26" i="11"/>
  <c r="M27" i="11"/>
  <c r="M28" i="11"/>
  <c r="M29" i="11"/>
  <c r="M30" i="11"/>
  <c r="M10" i="11"/>
  <c r="F31" i="11"/>
  <c r="J11" i="11"/>
  <c r="J12" i="11"/>
  <c r="J13" i="11"/>
  <c r="J14" i="11"/>
  <c r="J15" i="11"/>
  <c r="J16" i="11"/>
  <c r="J17" i="11"/>
  <c r="J18" i="11"/>
  <c r="J19" i="11"/>
  <c r="J20" i="11"/>
  <c r="J21" i="11"/>
  <c r="J22" i="11"/>
  <c r="J23" i="11"/>
  <c r="J24" i="11"/>
  <c r="J25" i="11"/>
  <c r="J26" i="11"/>
  <c r="J27" i="11"/>
  <c r="J28" i="11"/>
  <c r="J29" i="11"/>
  <c r="J30" i="11"/>
  <c r="J10" i="11"/>
  <c r="E7" i="11"/>
  <c r="C4" i="16" l="1"/>
  <c r="F4" i="16" s="1"/>
  <c r="H4" i="16" s="1"/>
  <c r="C5" i="16"/>
  <c r="C6" i="16"/>
  <c r="C7" i="16"/>
  <c r="F7" i="16" s="1"/>
  <c r="H7" i="16" s="1"/>
  <c r="C8" i="16"/>
  <c r="C9" i="16"/>
  <c r="C10" i="16"/>
  <c r="C11" i="16"/>
  <c r="F11" i="16" s="1"/>
  <c r="H11" i="16" s="1"/>
  <c r="C12" i="16"/>
  <c r="C13" i="16"/>
  <c r="C14" i="16"/>
  <c r="C15" i="16"/>
  <c r="F15" i="16" s="1"/>
  <c r="H15" i="16" s="1"/>
  <c r="C16" i="16"/>
  <c r="C17" i="16"/>
  <c r="C18" i="16"/>
  <c r="C3" i="16"/>
  <c r="F6" i="16"/>
  <c r="H6" i="16" s="1"/>
  <c r="F8" i="16"/>
  <c r="H8" i="16" s="1"/>
  <c r="F9" i="16"/>
  <c r="H9" i="16" s="1"/>
  <c r="F10" i="16"/>
  <c r="H10" i="16" s="1"/>
  <c r="F12" i="16"/>
  <c r="H12" i="16" s="1"/>
  <c r="F13" i="16"/>
  <c r="H13" i="16" s="1"/>
  <c r="F14" i="16"/>
  <c r="H14" i="16" s="1"/>
  <c r="F16" i="16"/>
  <c r="H16" i="16" s="1"/>
  <c r="F17" i="16"/>
  <c r="H17" i="16" s="1"/>
  <c r="F18" i="16"/>
  <c r="H18" i="16" s="1"/>
  <c r="I33" i="19"/>
  <c r="I32" i="19"/>
  <c r="I31" i="19"/>
  <c r="I30" i="19"/>
  <c r="I29" i="19"/>
  <c r="I28" i="19"/>
  <c r="I27" i="19"/>
  <c r="I26" i="19"/>
  <c r="I25" i="19"/>
  <c r="I24" i="19"/>
  <c r="I23" i="19"/>
  <c r="I22" i="19"/>
  <c r="I21" i="19"/>
  <c r="I20" i="19"/>
  <c r="I19" i="19"/>
  <c r="I18" i="19"/>
  <c r="I17" i="19"/>
  <c r="I16" i="19"/>
  <c r="I15" i="19"/>
  <c r="I14" i="19"/>
  <c r="I13" i="19"/>
  <c r="I12" i="19"/>
  <c r="I11" i="19"/>
  <c r="I10" i="19"/>
  <c r="I9" i="19"/>
  <c r="I8" i="19"/>
  <c r="I7" i="19"/>
  <c r="I6" i="19"/>
  <c r="I5" i="19"/>
  <c r="I4" i="19"/>
  <c r="I3" i="19"/>
  <c r="G7" i="18"/>
  <c r="G6" i="18"/>
  <c r="G5" i="18"/>
  <c r="G4" i="18"/>
  <c r="L23" i="17"/>
  <c r="N23" i="17" s="1"/>
  <c r="L22" i="17"/>
  <c r="N22" i="17" s="1"/>
  <c r="L21" i="17"/>
  <c r="N21" i="17" s="1"/>
  <c r="L20" i="17"/>
  <c r="N20" i="17" s="1"/>
  <c r="L19" i="17"/>
  <c r="N19" i="17" s="1"/>
  <c r="L18" i="17"/>
  <c r="N18" i="17" s="1"/>
  <c r="L17" i="17"/>
  <c r="N17" i="17" s="1"/>
  <c r="L16" i="17"/>
  <c r="N16" i="17" s="1"/>
  <c r="L15" i="17"/>
  <c r="N15" i="17" s="1"/>
  <c r="L14" i="17"/>
  <c r="N14" i="17" s="1"/>
  <c r="L13" i="17"/>
  <c r="N13" i="17" s="1"/>
  <c r="L12" i="17"/>
  <c r="N12" i="17" s="1"/>
  <c r="L11" i="17"/>
  <c r="N11" i="17" s="1"/>
  <c r="L10" i="17"/>
  <c r="N10" i="17" s="1"/>
  <c r="L9" i="17"/>
  <c r="N9" i="17" s="1"/>
  <c r="L8" i="17"/>
  <c r="N8" i="17" s="1"/>
  <c r="L7" i="17"/>
  <c r="N7" i="17" s="1"/>
  <c r="L6" i="17"/>
  <c r="N6" i="17" s="1"/>
  <c r="L5" i="17"/>
  <c r="N5" i="17" s="1"/>
  <c r="L4" i="17"/>
  <c r="N4" i="17" s="1"/>
  <c r="F5" i="16"/>
  <c r="H5" i="16" s="1"/>
  <c r="F3" i="16" l="1"/>
  <c r="H3" i="16" s="1"/>
  <c r="N24" i="17"/>
  <c r="D7" i="2"/>
  <c r="M4" i="9" l="1"/>
  <c r="M3" i="9"/>
  <c r="M2" i="9"/>
  <c r="M4" i="8"/>
  <c r="M3" i="8"/>
  <c r="M2" i="8"/>
  <c r="G4" i="4"/>
  <c r="G3" i="4"/>
  <c r="G2" i="4"/>
  <c r="G4" i="7"/>
  <c r="G3" i="7"/>
  <c r="G2" i="7"/>
  <c r="G4" i="12"/>
  <c r="G3" i="12"/>
  <c r="G2" i="12"/>
  <c r="I4" i="5"/>
  <c r="I3" i="5"/>
  <c r="I2" i="5"/>
  <c r="I4" i="3"/>
  <c r="I3" i="3"/>
  <c r="I2" i="3"/>
  <c r="M4" i="2"/>
  <c r="M3" i="2"/>
  <c r="M2" i="2"/>
  <c r="C7" i="12" l="1"/>
  <c r="C7" i="5"/>
  <c r="A6" i="12"/>
  <c r="D7" i="9" l="1"/>
  <c r="D7" i="7"/>
  <c r="D7" i="8"/>
  <c r="C7" i="4"/>
  <c r="D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9" authorId="0" shapeId="0" xr:uid="{00000000-0006-0000-0100-00000100000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xr:uid="{00000000-0006-0000-0100-000002000000}">
      <text>
        <r>
          <rPr>
            <b/>
            <sz val="9"/>
            <color indexed="81"/>
            <rFont val="Tahoma"/>
            <family val="2"/>
          </rPr>
          <t xml:space="preserve">ESTRATEGIA:
</t>
        </r>
        <r>
          <rPr>
            <sz val="9"/>
            <color indexed="81"/>
            <rFont val="Tahoma"/>
            <family val="2"/>
          </rPr>
          <t>Incluir la estrategia en la que está incluido el proyecto</t>
        </r>
      </text>
    </comment>
    <comment ref="B13" authorId="0" shapeId="0" xr:uid="{00000000-0006-0000-0100-000003000000}">
      <text>
        <r>
          <rPr>
            <b/>
            <sz val="9"/>
            <color indexed="81"/>
            <rFont val="Tahoma"/>
            <family val="2"/>
          </rPr>
          <t>Articulación ODS</t>
        </r>
        <r>
          <rPr>
            <sz val="9"/>
            <color indexed="81"/>
            <rFont val="Tahoma"/>
            <family val="2"/>
          </rPr>
          <t xml:space="preserve">
Relacione el Objetivo de Desarrollo Sostenible (ODS) al cual le apunta el proyecto estratégico
</t>
        </r>
      </text>
    </comment>
    <comment ref="B16" authorId="0" shapeId="0" xr:uid="{00000000-0006-0000-0100-00000400000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xr:uid="{00000000-0006-0000-0100-000005000000}">
      <text>
        <r>
          <rPr>
            <b/>
            <sz val="9"/>
            <color indexed="81"/>
            <rFont val="Tahoma"/>
            <family val="2"/>
          </rPr>
          <t>TIPO:</t>
        </r>
        <r>
          <rPr>
            <sz val="9"/>
            <color indexed="81"/>
            <rFont val="Tahoma"/>
            <family val="2"/>
          </rPr>
          <t xml:space="preserve">
Definir si el objetivo es general o específico</t>
        </r>
      </text>
    </comment>
    <comment ref="B19" authorId="0" shapeId="0" xr:uid="{00000000-0006-0000-0100-00000600000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xr:uid="{00000000-0006-0000-0100-000007000000}">
      <text>
        <r>
          <rPr>
            <b/>
            <sz val="9"/>
            <color indexed="81"/>
            <rFont val="Tahoma"/>
            <family val="2"/>
          </rPr>
          <t>TIPO:</t>
        </r>
        <r>
          <rPr>
            <sz val="9"/>
            <color indexed="81"/>
            <rFont val="Tahoma"/>
            <family val="2"/>
          </rPr>
          <t xml:space="preserve">
Definir si el objetivo es general o específico</t>
        </r>
      </text>
    </comment>
    <comment ref="B22" authorId="0" shapeId="0" xr:uid="{00000000-0006-0000-0100-000008000000}">
      <text>
        <r>
          <rPr>
            <b/>
            <sz val="9"/>
            <color indexed="81"/>
            <rFont val="Tahoma"/>
            <family val="2"/>
          </rPr>
          <t>OBJETIVOS DE PROYECTO:</t>
        </r>
        <r>
          <rPr>
            <sz val="9"/>
            <color indexed="81"/>
            <rFont val="Tahoma"/>
            <family val="2"/>
          </rPr>
          <t xml:space="preserve">
Incluir los objetivos que debe cumplir el proyecto
</t>
        </r>
      </text>
    </comment>
    <comment ref="D22" authorId="0" shapeId="0" xr:uid="{00000000-0006-0000-0100-000009000000}">
      <text>
        <r>
          <rPr>
            <b/>
            <sz val="9"/>
            <color indexed="81"/>
            <rFont val="Tahoma"/>
            <family val="2"/>
          </rPr>
          <t>TIPO:</t>
        </r>
        <r>
          <rPr>
            <sz val="9"/>
            <color indexed="81"/>
            <rFont val="Tahoma"/>
            <family val="2"/>
          </rPr>
          <t xml:space="preserve">
Definir si el objetivo es general o específico</t>
        </r>
      </text>
    </comment>
    <comment ref="B25" authorId="0" shapeId="0" xr:uid="{00000000-0006-0000-0100-00000A000000}">
      <text>
        <r>
          <rPr>
            <b/>
            <sz val="9"/>
            <color indexed="81"/>
            <rFont val="Tahoma"/>
            <family val="2"/>
          </rPr>
          <t>OBJETIVOS DE PROYECTO:</t>
        </r>
        <r>
          <rPr>
            <sz val="9"/>
            <color indexed="81"/>
            <rFont val="Tahoma"/>
            <family val="2"/>
          </rPr>
          <t xml:space="preserve">
Incluir los objetivos que debe cumplir el proyecto
</t>
        </r>
      </text>
    </comment>
    <comment ref="D25" authorId="0" shapeId="0" xr:uid="{00000000-0006-0000-0100-00000B000000}">
      <text>
        <r>
          <rPr>
            <b/>
            <sz val="9"/>
            <color indexed="81"/>
            <rFont val="Tahoma"/>
            <family val="2"/>
          </rPr>
          <t>TIPO:</t>
        </r>
        <r>
          <rPr>
            <sz val="9"/>
            <color indexed="81"/>
            <rFont val="Tahoma"/>
            <family val="2"/>
          </rPr>
          <t xml:space="preserve">
Definir si el objetivo es general o específico</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Jose Steven Triana Gutierrez</author>
  </authors>
  <commentList>
    <comment ref="M3" authorId="0" shapeId="0" xr:uid="{8A61560E-A125-4428-8DAB-C46AF13CCBAC}">
      <text>
        <r>
          <rPr>
            <b/>
            <sz val="9"/>
            <color indexed="81"/>
            <rFont val="Tahoma"/>
            <family val="2"/>
          </rPr>
          <t xml:space="preserve">V/R Viáticos totales
</t>
        </r>
        <r>
          <rPr>
            <sz val="9"/>
            <color indexed="81"/>
            <rFont val="Tahoma"/>
            <family val="2"/>
          </rPr>
          <t>Consultar el archivo de SIIF donde relaciona los viáticos por funcionario en el año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RONIN</author>
    <author>Juan Camilo Correa Jimenez</author>
  </authors>
  <commentList>
    <comment ref="B10" authorId="0" shapeId="0" xr:uid="{00000000-0006-0000-0200-000001000000}">
      <text>
        <r>
          <rPr>
            <b/>
            <sz val="9"/>
            <color indexed="81"/>
            <rFont val="Tahoma"/>
            <family val="2"/>
          </rPr>
          <t>DESCRIPCIÓN:</t>
        </r>
        <r>
          <rPr>
            <sz val="9"/>
            <color indexed="81"/>
            <rFont val="Tahoma"/>
            <family val="2"/>
          </rPr>
          <t xml:space="preserve">
Hacer una descripción de lo que se quiere medir</t>
        </r>
      </text>
    </comment>
    <comment ref="B11" authorId="0" shapeId="0" xr:uid="{00000000-0006-0000-0200-00000200000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xr:uid="{00000000-0006-0000-0200-00000300000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xr:uid="{00000000-0006-0000-0200-000004000000}">
      <text>
        <r>
          <rPr>
            <b/>
            <sz val="9"/>
            <color indexed="81"/>
            <rFont val="Tahoma"/>
            <family val="2"/>
          </rPr>
          <t>META:</t>
        </r>
        <r>
          <rPr>
            <sz val="9"/>
            <color indexed="81"/>
            <rFont val="Tahoma"/>
            <family val="2"/>
          </rPr>
          <t xml:space="preserve">
Valor que se quiere alcanzar (100%, 3 procesos, 5 unidades, 3 documentos)</t>
        </r>
      </text>
    </comment>
    <comment ref="G11" authorId="0" shapeId="0" xr:uid="{00000000-0006-0000-0200-00000500000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xr:uid="{00000000-0006-0000-0200-00000600000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xr:uid="{00000000-0006-0000-0200-00000700000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xr:uid="{00000000-0006-0000-0200-00000800000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300-000001000000}">
      <text>
        <r>
          <rPr>
            <b/>
            <sz val="9"/>
            <color indexed="81"/>
            <rFont val="Tahoma"/>
            <family val="2"/>
          </rPr>
          <t>ROL:</t>
        </r>
        <r>
          <rPr>
            <sz val="9"/>
            <color indexed="81"/>
            <rFont val="Tahoma"/>
            <family val="2"/>
          </rPr>
          <t xml:space="preserve">
Indicar el rol de la persona dentro del proyecto (Patrocinador, Gerente, Líder funcional o técnico) (NO es el cargo dentro de la Entidad)</t>
        </r>
      </text>
    </comment>
    <comment ref="F11" authorId="0" shapeId="0" xr:uid="{00000000-0006-0000-0300-000002000000}">
      <text>
        <r>
          <rPr>
            <b/>
            <sz val="9"/>
            <color indexed="81"/>
            <rFont val="Tahoma"/>
            <family val="2"/>
          </rPr>
          <t>RESPONSABILIDADES:</t>
        </r>
        <r>
          <rPr>
            <sz val="9"/>
            <color indexed="81"/>
            <rFont val="Tahoma"/>
            <family val="2"/>
          </rPr>
          <t xml:space="preserve">
Incluir las responsabilidades de la persona dentro del proyecto</t>
        </r>
      </text>
    </comment>
    <comment ref="G11" authorId="0" shapeId="0" xr:uid="{00000000-0006-0000-0300-000003000000}">
      <text>
        <r>
          <rPr>
            <b/>
            <sz val="9"/>
            <color indexed="81"/>
            <rFont val="Tahoma"/>
            <family val="2"/>
          </rPr>
          <t xml:space="preserve">INT. - EXT.
</t>
        </r>
        <r>
          <rPr>
            <sz val="9"/>
            <color indexed="81"/>
            <rFont val="Tahoma"/>
            <family val="2"/>
          </rPr>
          <t>Indicar si la persona pertenece a la Superintendencia o es externa</t>
        </r>
      </text>
    </comment>
    <comment ref="H11" authorId="0" shapeId="0" xr:uid="{00000000-0006-0000-0300-00000400000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C12" authorId="0" shapeId="0" xr:uid="{0FAC52CC-5D52-42F8-B564-C776669D7A7D}">
      <text>
        <r>
          <rPr>
            <b/>
            <sz val="9"/>
            <color indexed="81"/>
            <rFont val="Tahoma"/>
            <family val="2"/>
          </rPr>
          <t>OBJETIVO:</t>
        </r>
        <r>
          <rPr>
            <sz val="9"/>
            <color indexed="81"/>
            <rFont val="Tahoma"/>
            <family val="2"/>
          </rPr>
          <t xml:space="preserve">
Indicar qué se pretende lograr con la comunicación</t>
        </r>
      </text>
    </comment>
    <comment ref="D12" authorId="0" shapeId="0" xr:uid="{00000000-0006-0000-0400-00000100000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E12" authorId="0" shapeId="0" xr:uid="{00000000-0006-0000-0400-000003000000}">
      <text>
        <r>
          <rPr>
            <b/>
            <sz val="9"/>
            <color indexed="81"/>
            <rFont val="Tahoma"/>
            <family val="2"/>
          </rPr>
          <t>FRECUENCIA:</t>
        </r>
        <r>
          <rPr>
            <sz val="9"/>
            <color indexed="81"/>
            <rFont val="Tahoma"/>
            <family val="2"/>
          </rPr>
          <t xml:space="preserve">
Indicar cada cuanto se produce la comunicación</t>
        </r>
      </text>
    </comment>
    <comment ref="F12" authorId="0" shapeId="0" xr:uid="{00000000-0006-0000-0400-000004000000}">
      <text>
        <r>
          <rPr>
            <b/>
            <sz val="9"/>
            <color indexed="81"/>
            <rFont val="Tahoma"/>
            <family val="2"/>
          </rPr>
          <t>RESPONSABLE:</t>
        </r>
        <r>
          <rPr>
            <sz val="9"/>
            <color indexed="81"/>
            <rFont val="Tahoma"/>
            <family val="2"/>
          </rPr>
          <t xml:space="preserve">
Indicar quien debe realizar la comunicación</t>
        </r>
      </text>
    </comment>
    <comment ref="G12" authorId="0" shapeId="0" xr:uid="{00000000-0006-0000-0400-000005000000}">
      <text>
        <r>
          <rPr>
            <b/>
            <sz val="9"/>
            <color indexed="81"/>
            <rFont val="Tahoma"/>
            <family val="2"/>
          </rPr>
          <t>ENTREGABLE:</t>
        </r>
        <r>
          <rPr>
            <sz val="9"/>
            <color indexed="81"/>
            <rFont val="Tahoma"/>
            <family val="2"/>
          </rPr>
          <t xml:space="preserve">
Indicar cual es soporte de la comunicación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0" authorId="0" shapeId="0" xr:uid="{00000000-0006-0000-0500-000001000000}">
      <text>
        <r>
          <rPr>
            <b/>
            <sz val="9"/>
            <color indexed="81"/>
            <rFont val="Tahoma"/>
            <family val="2"/>
          </rPr>
          <t xml:space="preserve">TIPO DE PRESUPUESTO:
</t>
        </r>
        <r>
          <rPr>
            <sz val="9"/>
            <color indexed="81"/>
            <rFont val="Tahoma"/>
            <family val="2"/>
          </rPr>
          <t xml:space="preserve">Indocar el tipo de presupuesto: de funcionamiento, de inversión o ambos
</t>
        </r>
      </text>
    </comment>
    <comment ref="B15" authorId="0" shapeId="0" xr:uid="{18E7A700-7287-4266-93BE-8A632A088019}">
      <text>
        <r>
          <rPr>
            <sz val="9"/>
            <color indexed="81"/>
            <rFont val="Tahoma"/>
            <family val="2"/>
          </rPr>
          <t>De acuerdo con las hojas anexas al presente formato, relacionar el costo total invertido para el proyecto estratégico con recursos del presupuesto de inversión</t>
        </r>
      </text>
    </comment>
    <comment ref="E15" authorId="0" shapeId="0" xr:uid="{B9DB3154-F9F2-47CF-A282-A19708A3D9A2}">
      <text>
        <r>
          <rPr>
            <sz val="9"/>
            <color indexed="81"/>
            <rFont val="Tahoma"/>
            <family val="2"/>
          </rPr>
          <t>De acuerdo con las hojas anexas al presente formato, relacionar el costo total invertido para el proyecto estratégico con recursos del presupuesto de funcionamiento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600-00000100000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xr:uid="{00000000-0006-0000-0600-00000200000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xr:uid="{00000000-0006-0000-0600-00000300000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Si afecta a un entregable, especificar a cual</t>
        </r>
      </text>
    </comment>
    <comment ref="G11" authorId="0" shapeId="0" xr:uid="{00000000-0006-0000-0600-000004000000}">
      <text>
        <r>
          <rPr>
            <b/>
            <sz val="9"/>
            <color indexed="81"/>
            <rFont val="Tahoma"/>
            <family val="2"/>
          </rPr>
          <t>FECHA DE CUMPLIMIENTO:</t>
        </r>
        <r>
          <rPr>
            <sz val="9"/>
            <color indexed="81"/>
            <rFont val="Tahoma"/>
            <family val="2"/>
          </rPr>
          <t xml:space="preserve">
Indicar cuando se espera que el requerimiento se realice</t>
        </r>
      </text>
    </comment>
    <comment ref="H11" authorId="0" shapeId="0" xr:uid="{00000000-0006-0000-0600-00000500000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0" authorId="0" shapeId="0" xr:uid="{00000000-0006-0000-0700-000001000000}">
      <text>
        <r>
          <rPr>
            <b/>
            <sz val="9"/>
            <color indexed="81"/>
            <rFont val="Tahoma"/>
            <family val="2"/>
          </rPr>
          <t>DESCRIPCIÓN DEL ALCANCE:</t>
        </r>
        <r>
          <rPr>
            <sz val="9"/>
            <color indexed="81"/>
            <rFont val="Tahoma"/>
            <family val="2"/>
          </rPr>
          <t xml:space="preserve">
Incluir la descripción del alcance del proyecto, tanto del producto como la forma de relizarlo</t>
        </r>
      </text>
    </comment>
    <comment ref="B12" authorId="0" shapeId="0" xr:uid="{00000000-0006-0000-0700-000002000000}">
      <text>
        <r>
          <rPr>
            <b/>
            <sz val="9"/>
            <color indexed="81"/>
            <rFont val="Tahoma"/>
            <family val="2"/>
          </rPr>
          <t>EXCLUSIONES DEL PROYECTO:</t>
        </r>
        <r>
          <rPr>
            <sz val="9"/>
            <color indexed="81"/>
            <rFont val="Tahoma"/>
            <family val="2"/>
          </rPr>
          <t xml:space="preserve">
Identificar lo que no incluye el proyecto</t>
        </r>
      </text>
    </comment>
    <comment ref="B14" authorId="0" shapeId="0" xr:uid="{00000000-0006-0000-0700-00000300000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xr:uid="{00000000-0006-0000-0700-00000400000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xr:uid="{00000000-0006-0000-0700-00000500000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xr:uid="{00000000-0006-0000-0700-00000600000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Jose Steven Triana Gutierrez</author>
  </authors>
  <commentList>
    <comment ref="F9" authorId="0" shapeId="0" xr:uid="{3FF67CF9-F125-49B1-9C18-82FCBF106A50}">
      <text>
        <r>
          <rPr>
            <b/>
            <sz val="9"/>
            <color indexed="81"/>
            <rFont val="Tahoma"/>
            <family val="2"/>
          </rPr>
          <t xml:space="preserve">Peso de la actividad
</t>
        </r>
        <r>
          <rPr>
            <sz val="9"/>
            <color indexed="81"/>
            <rFont val="Tahoma"/>
            <family val="2"/>
          </rPr>
          <t xml:space="preserve">Distribuir un peso porcentual del 100% en todas las actividades definidas
</t>
        </r>
      </text>
    </comment>
    <comment ref="M9" authorId="0" shapeId="0" xr:uid="{2A8DC4DC-3A48-469A-9515-76D6ECA1394C}">
      <text>
        <r>
          <rPr>
            <b/>
            <sz val="9"/>
            <color indexed="81"/>
            <rFont val="Tahoma"/>
            <family val="2"/>
          </rPr>
          <t xml:space="preserve">Porcentaje de cumplimiento
</t>
        </r>
        <r>
          <rPr>
            <sz val="9"/>
            <color indexed="81"/>
            <rFont val="Tahoma"/>
            <family val="2"/>
          </rPr>
          <t>Acumulado de los porcentajes de ejecución de cada mes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Jose Steven Triana Gutierrez</author>
  </authors>
  <commentList>
    <comment ref="C2" authorId="0" shapeId="0" xr:uid="{11D7A8E6-1310-43AB-9392-639F1DE6D2FB}">
      <text>
        <r>
          <rPr>
            <b/>
            <sz val="9"/>
            <color indexed="81"/>
            <rFont val="Tahoma"/>
            <family val="2"/>
          </rPr>
          <t xml:space="preserve">Sueldo mensual
</t>
        </r>
        <r>
          <rPr>
            <sz val="9"/>
            <color indexed="81"/>
            <rFont val="Tahoma"/>
            <family val="2"/>
          </rPr>
          <t>Sin incluir la prima por beneficiario</t>
        </r>
      </text>
    </comment>
    <comment ref="G2" authorId="0" shapeId="0" xr:uid="{A5386406-2E0D-4877-9D7A-00D49CE7203C}">
      <text>
        <r>
          <rPr>
            <b/>
            <sz val="9"/>
            <color indexed="81"/>
            <rFont val="Tahoma"/>
            <family val="2"/>
          </rPr>
          <t xml:space="preserve">V/R Viáticos totales
</t>
        </r>
        <r>
          <rPr>
            <sz val="9"/>
            <color indexed="81"/>
            <rFont val="Tahoma"/>
            <family val="2"/>
          </rPr>
          <t xml:space="preserve">Consultar el archivo de SIIF donde relaciona los viáticos por funcionario en el año
</t>
        </r>
      </text>
    </comment>
  </commentList>
</comments>
</file>

<file path=xl/sharedStrings.xml><?xml version="1.0" encoding="utf-8"?>
<sst xmlns="http://schemas.openxmlformats.org/spreadsheetml/2006/main" count="430" uniqueCount="293">
  <si>
    <t xml:space="preserve">NOMBRE DEL PROYECTO </t>
  </si>
  <si>
    <t>TIPO</t>
  </si>
  <si>
    <t>UNIDAD DE MEDIDA</t>
  </si>
  <si>
    <t>META</t>
  </si>
  <si>
    <t>TENDENCIA</t>
  </si>
  <si>
    <t>RESPONSABLE DE LA MEDICION</t>
  </si>
  <si>
    <t>NOMBRE</t>
  </si>
  <si>
    <t>CARGO</t>
  </si>
  <si>
    <t>REQUERIMIENTOS DEL PROYECTO</t>
  </si>
  <si>
    <t>NOMBRE DEL SOLICITANTE</t>
  </si>
  <si>
    <t>ALCANCE DEL PROYECTO / ENTREGABLE AFECTADO</t>
  </si>
  <si>
    <t>FECHA DE CUMPLIMIENTO</t>
  </si>
  <si>
    <t>RESPONSABILIDADES</t>
  </si>
  <si>
    <t>CAPACIDADES</t>
  </si>
  <si>
    <t>PLAN DE COMUNICACIÓN</t>
  </si>
  <si>
    <t>TIPO DE COMUNICACIÓN</t>
  </si>
  <si>
    <t>OBJETIVO</t>
  </si>
  <si>
    <t>FRECUENCIA</t>
  </si>
  <si>
    <t>RESPONSABLE</t>
  </si>
  <si>
    <t>ENTREGABLE</t>
  </si>
  <si>
    <t>GESTION DE RIESGOS DEL PROYECTO</t>
  </si>
  <si>
    <t>OBJETIVO ESTRATÉGICO</t>
  </si>
  <si>
    <t>ESTRATEGIA</t>
  </si>
  <si>
    <t>DESCRIPCIÓN</t>
  </si>
  <si>
    <t>CÓDIGO REQUERIMIENTO</t>
  </si>
  <si>
    <t>DESCRIPCIÓN DEL ALCANCE</t>
  </si>
  <si>
    <t>EXCLUSIONES DEL PROYECTO</t>
  </si>
  <si>
    <t>RESTRICCIONES DEL PROYECTO</t>
  </si>
  <si>
    <t>SUPUESTOS DEL PROYECTO</t>
  </si>
  <si>
    <t>ENTREGABLES DEL PROYECTO</t>
  </si>
  <si>
    <t>CRITERIOS DE ACEPTACIÓN DEL PRODUCTO</t>
  </si>
  <si>
    <t>JUSTIFICACIÓN - OBJETIVO</t>
  </si>
  <si>
    <t>INDICADORES</t>
  </si>
  <si>
    <t>INTERESADOS</t>
  </si>
  <si>
    <t>REQUERIMIENTOS</t>
  </si>
  <si>
    <t>ALCANCE</t>
  </si>
  <si>
    <t>INT.-EXT.</t>
  </si>
  <si>
    <t>RECURSOS FINANCIEROS</t>
  </si>
  <si>
    <t>Eficacia</t>
  </si>
  <si>
    <t>Ascendente</t>
  </si>
  <si>
    <t>Efectividad</t>
  </si>
  <si>
    <t>Eficiencia</t>
  </si>
  <si>
    <t>Descendente</t>
  </si>
  <si>
    <t>Tipos de indicadores</t>
  </si>
  <si>
    <t>Tendencia de indicador</t>
  </si>
  <si>
    <t>Roles</t>
  </si>
  <si>
    <t>Patrocinador</t>
  </si>
  <si>
    <t>Gerente</t>
  </si>
  <si>
    <t>Lider funcional</t>
  </si>
  <si>
    <t>interno - externo</t>
  </si>
  <si>
    <t>Posicion en el proyecto</t>
  </si>
  <si>
    <t>A favor</t>
  </si>
  <si>
    <t>Neutral</t>
  </si>
  <si>
    <t>En contra</t>
  </si>
  <si>
    <t>ROL</t>
  </si>
  <si>
    <t>Acto administrativo</t>
  </si>
  <si>
    <t>ACTIVIDADES</t>
  </si>
  <si>
    <t xml:space="preserve">ENTREGABLES </t>
  </si>
  <si>
    <t>METAS</t>
  </si>
  <si>
    <t>PESO DE LA ACTIVIDAD</t>
  </si>
  <si>
    <t>RESPONSABLES</t>
  </si>
  <si>
    <t>EVIDENCIA Ó AVANCES  DE LOS ENTREGABLES</t>
  </si>
  <si>
    <t>FECHA CIERRE</t>
  </si>
  <si>
    <t>PORCENTAJE DE CUMPLIMIENTO</t>
  </si>
  <si>
    <t>NO APLICA</t>
  </si>
  <si>
    <t>NOMBRE DE INTERESADO</t>
  </si>
  <si>
    <t>DESCRIPCIÓN DEL REQUERIMIENTO</t>
  </si>
  <si>
    <t>FECHA PROGRAMADA DE INICIO</t>
  </si>
  <si>
    <t>FECHA PROGRAMADA DE FINALIZACIÓN</t>
  </si>
  <si>
    <t>DURACIÓN DE LA ACTIVIDAD (Semanas)</t>
  </si>
  <si>
    <t>PRESUPUESTO DE INVERSIÓN</t>
  </si>
  <si>
    <t>Interno</t>
  </si>
  <si>
    <t>Externo</t>
  </si>
  <si>
    <t>Tipo de comunicación</t>
  </si>
  <si>
    <t>Mail</t>
  </si>
  <si>
    <t>Oficio</t>
  </si>
  <si>
    <t>Memorando</t>
  </si>
  <si>
    <t>Reunión</t>
  </si>
  <si>
    <t>Telefónica</t>
  </si>
  <si>
    <t>Electrónica</t>
  </si>
  <si>
    <t>OBJETIVOS DEL PROYECTO (Generales y específicos)</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</si>
  <si>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</si>
  <si>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</si>
  <si>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</si>
  <si>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</si>
  <si>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</si>
  <si>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</si>
  <si>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</si>
  <si>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</si>
  <si>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</si>
  <si>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</si>
  <si>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</si>
  <si>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</si>
  <si>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</si>
  <si>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</si>
  <si>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</si>
  <si>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</si>
  <si>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</si>
  <si>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</si>
  <si>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Codigo: GC-F-015</t>
  </si>
  <si>
    <t>SISTEMA DE GESTION INTEGRADO</t>
  </si>
  <si>
    <t>Version 001</t>
  </si>
  <si>
    <t>Pagina 1 de 1</t>
  </si>
  <si>
    <t>Fecha: 17 de septiembre de 2014</t>
  </si>
  <si>
    <t>DESCRIPCION</t>
  </si>
  <si>
    <t>EVALUACION</t>
  </si>
  <si>
    <t>ACTIVIDADES DE MITIGACION</t>
  </si>
  <si>
    <t>RESPONSABLE DE GESTIONAR EL RIESGO</t>
  </si>
  <si>
    <t>Bajo</t>
  </si>
  <si>
    <t>Medio</t>
  </si>
  <si>
    <t>Alto</t>
  </si>
  <si>
    <t>Extremo</t>
  </si>
  <si>
    <t>CORREO ELECTRÓNICO</t>
  </si>
  <si>
    <t>GESTIÓN DE LOS INTERESADOS EN EL PROYECTO</t>
  </si>
  <si>
    <t>TIPO DE PRESUPUESTO</t>
  </si>
  <si>
    <t>PRESUPUESTO DE FUNCIONAMIENTO</t>
  </si>
  <si>
    <t xml:space="preserve">GESTIÓN DE LAS COMUNICACIONES </t>
  </si>
  <si>
    <t>EDT-CRONOGRAMA</t>
  </si>
  <si>
    <t>RIESGOS</t>
  </si>
  <si>
    <t>Pagina 1 de 2</t>
  </si>
  <si>
    <t>Pagina 1 de 3</t>
  </si>
  <si>
    <t>Pagina 1 de 4</t>
  </si>
  <si>
    <t>Pagina 1 de 5</t>
  </si>
  <si>
    <t>Pagina 1 de 6</t>
  </si>
  <si>
    <t>Pagina 1 de 7</t>
  </si>
  <si>
    <t>Pagina 1 de 8</t>
  </si>
  <si>
    <t>Pagina 1 de 10</t>
  </si>
  <si>
    <t>Articulación Objetivos de Desarrollo Sostenible (ODS)</t>
  </si>
  <si>
    <t>TOTAL COSTEO DEL PROYECTO POR INVERSIÓN</t>
  </si>
  <si>
    <t>TOTAL COSTEO DEL PROYECTO POR FUNCIONAMIENTO</t>
  </si>
  <si>
    <t>COSTEO PROYECTO ESTRATÉGICO</t>
  </si>
  <si>
    <t>Proyecto estratégico</t>
  </si>
  <si>
    <t xml:space="preserve">Denominación del Cargo y Grado </t>
  </si>
  <si>
    <t>Sueldo mensual</t>
  </si>
  <si>
    <t>Dedicación estimada al proyecto en el año (%)</t>
  </si>
  <si>
    <t>Duración del proyecto estratégico (meses)</t>
  </si>
  <si>
    <t>Valor de la dedicación al proyecto estratégico</t>
  </si>
  <si>
    <t>V/R VIÁTICOS TOTALES</t>
  </si>
  <si>
    <t xml:space="preserve">TOTAL HORAS DE DEDICACIÓN + VIÁTICOS </t>
  </si>
  <si>
    <t xml:space="preserve">COSTEO PROYECTO ESTRATÉGICO </t>
  </si>
  <si>
    <t>Nombre del Contratista</t>
  </si>
  <si>
    <t>Número del contrato</t>
  </si>
  <si>
    <t>Valor del contrato</t>
  </si>
  <si>
    <t>Honorarios mensuales</t>
  </si>
  <si>
    <t>Total</t>
  </si>
  <si>
    <t>Concepto</t>
  </si>
  <si>
    <t>Mes Reportado</t>
  </si>
  <si>
    <t>Valor</t>
  </si>
  <si>
    <t>Número de CDP (si aplica)</t>
  </si>
  <si>
    <t>Valor Contrato (si aplica)</t>
  </si>
  <si>
    <t>Cargo</t>
  </si>
  <si>
    <t>Cód / Grado</t>
  </si>
  <si>
    <t>ASIGNACION BASICA MENSUAL</t>
  </si>
  <si>
    <t>PR  ALIMENTACION</t>
  </si>
  <si>
    <t>PR TECNICA</t>
  </si>
  <si>
    <t>REA</t>
  </si>
  <si>
    <t>TOTAL SIN PRIMA</t>
  </si>
  <si>
    <t>SUPERINTENDENTE</t>
  </si>
  <si>
    <t>SUPERINTENDENTE 30 25</t>
  </si>
  <si>
    <t>SUPERINTENDENTE DELEGADO</t>
  </si>
  <si>
    <t>SUPERINTENDENTE DELEGADO 110 23</t>
  </si>
  <si>
    <t>SECRETARIO GENERAL</t>
  </si>
  <si>
    <t>SECRETARIO GENERAL 37 23</t>
  </si>
  <si>
    <t>INTENDENTE</t>
  </si>
  <si>
    <t>INTENDENTE 138 20</t>
  </si>
  <si>
    <t>DIRECTOR DE SUPERINTENCIA</t>
  </si>
  <si>
    <t>DIRECTOR DE SUPERINTENCIA 105 19</t>
  </si>
  <si>
    <t>DIRECTOR TECNICO</t>
  </si>
  <si>
    <t>DIRECTOR TECNICO 100 19</t>
  </si>
  <si>
    <t>DIRECTOR ADMINISTRATIVO</t>
  </si>
  <si>
    <t>DIRECTOR ADMINISTRATIVO 100 19</t>
  </si>
  <si>
    <t>DIRECTOR FINANCIERO</t>
  </si>
  <si>
    <t>DIRECTOR FINANCIERO 100 19</t>
  </si>
  <si>
    <t>JEFE OFICINA ASESORA</t>
  </si>
  <si>
    <t>JEFE OFICINA ASESORA 1045 13</t>
  </si>
  <si>
    <t xml:space="preserve">JEFE OFICINA </t>
  </si>
  <si>
    <t>JEFE OFICINA  137 19</t>
  </si>
  <si>
    <t>ASESOR</t>
  </si>
  <si>
    <t>ASESOR 1020 16</t>
  </si>
  <si>
    <t>ASESOR 1020 15</t>
  </si>
  <si>
    <t>ASESOR 1020 14</t>
  </si>
  <si>
    <t>ASESOR 1020 13</t>
  </si>
  <si>
    <t>ASESOR 1020 11</t>
  </si>
  <si>
    <t>PROFESIONAL ESPECIALIZADO</t>
  </si>
  <si>
    <t>PROFESIONAL ESPECIALIZADO 2028 20</t>
  </si>
  <si>
    <t>PROFESIONAL ESPECIALIZADO 2028 18</t>
  </si>
  <si>
    <t>PROFESIONAL ESPECIALIZADO 2028 16</t>
  </si>
  <si>
    <t>PROFESIONAL ESPECIALIZADO 2028 14</t>
  </si>
  <si>
    <t>PROFESIONAL UNIVERSITARIO</t>
  </si>
  <si>
    <t>PROFESIONAL UNIVERSITARIO 2044 11</t>
  </si>
  <si>
    <t>PROFESIONAL UNIVERSITARIO 2044 7</t>
  </si>
  <si>
    <t>PROFESIONAL UNIVERSITARIO 2044 1</t>
  </si>
  <si>
    <t>TECNICO ADMINISTRATIVO</t>
  </si>
  <si>
    <t>TECNICO ADMINISTRATIVO 3124 16</t>
  </si>
  <si>
    <t>TECNICO OPERATIVO</t>
  </si>
  <si>
    <t>TECNICO OPERATIVO 3132 14</t>
  </si>
  <si>
    <t>SECRETARIO EJECUTIVO</t>
  </si>
  <si>
    <t>SECRETARIO EJECUTIVO 4210 22</t>
  </si>
  <si>
    <t>SECRETARIO EJECUTIVO 4210 18</t>
  </si>
  <si>
    <t>SECRETARIO EJECUTIVO 4210 15</t>
  </si>
  <si>
    <t xml:space="preserve">SECRETARIO </t>
  </si>
  <si>
    <t>SECRETARIO  4178 14</t>
  </si>
  <si>
    <t>AUXILIAR ADMINISTRATIVO</t>
  </si>
  <si>
    <t>AUXILIAR ADMINISTRATIVO 4044 14</t>
  </si>
  <si>
    <t>CONDUCTOR MECANICO</t>
  </si>
  <si>
    <t>CONDUCTOR MECANICO 4103 14</t>
  </si>
  <si>
    <t>AUXILIAR DE SERVICIOS GENERALES</t>
  </si>
  <si>
    <t>AUXILIAR DE SERVICIOS GENERALES 4064 8</t>
  </si>
  <si>
    <t>Centro de estudios societarios</t>
  </si>
  <si>
    <t>Promoción de empresas en reactivación económica</t>
  </si>
  <si>
    <t>Robustecimiento del uso de la inteligencia artificial a través del Tesauro</t>
  </si>
  <si>
    <t>Estrategia de supervisión para Sociedades de Intermediación Financiera No Bancaria (SIFNB)</t>
  </si>
  <si>
    <t>Transformación Institucional Integral</t>
  </si>
  <si>
    <t>Dinamización del conocimiento y la innovación</t>
  </si>
  <si>
    <t xml:space="preserve">Posicionamiento del Centro de Conciliación y Arbitraje </t>
  </si>
  <si>
    <t>Transparencia, integridad y ética en las sociedades colombianas</t>
  </si>
  <si>
    <t>Promoción de la responsabilidad social empresarial y la sostenibilidad empresarial con énfasis en las PYMES</t>
  </si>
  <si>
    <t xml:space="preserve">Fortalecimiento de la justicia concursal digital </t>
  </si>
  <si>
    <t>Secretaría Administrativa Digital</t>
  </si>
  <si>
    <t>Gestión de recursos al servicio de los grupos de interés</t>
  </si>
  <si>
    <t>FORMATO: PLANEACION DE PROYECTOS ESTRATÉGICOS</t>
  </si>
  <si>
    <t>PROCESO: GESTION ESTRATÉGICA</t>
  </si>
  <si>
    <t>MARZO</t>
  </si>
  <si>
    <t>ABRIL</t>
  </si>
  <si>
    <t>MAYO</t>
  </si>
  <si>
    <t>JUNIO</t>
  </si>
  <si>
    <t>JULIO</t>
  </si>
  <si>
    <t>AGOSTO</t>
  </si>
  <si>
    <t>SEPTIEMBRE</t>
  </si>
  <si>
    <t>OCTUBRE</t>
  </si>
  <si>
    <t>NOVIEMBRE</t>
  </si>
  <si>
    <t>DICIEMBRE</t>
  </si>
  <si>
    <t>% programado</t>
  </si>
  <si>
    <t>% ejecutado</t>
  </si>
  <si>
    <t>ENERO</t>
  </si>
  <si>
    <t>FEBRERO</t>
  </si>
  <si>
    <t>Codigo: GEI-FM-011</t>
  </si>
  <si>
    <t>Código: GEI-FM-011</t>
  </si>
  <si>
    <t>Versión 001</t>
  </si>
  <si>
    <t>Fecha: 08 de mayo de 2025</t>
  </si>
  <si>
    <t>Versión</t>
  </si>
  <si>
    <t>Fecha</t>
  </si>
  <si>
    <t xml:space="preserve">Descripción del Cambio </t>
  </si>
  <si>
    <t>001</t>
  </si>
  <si>
    <t>Se crea el documento para el proceso
Gestión Estratégica proveniente del proceso Gestión Integral. Se ajusta el contenido de la plantilla
para la formulación de proyectos estratégicos de acuerdo con lo establecido en la Guía Metodología
para la planeación de proyectos estratégicos, creada en esta solicitud.</t>
  </si>
  <si>
    <t>CONTROL DE CAMBIOS DEL FORMATO</t>
  </si>
  <si>
    <t>Estrategia de supervisión para Sociedades de Intermediación Financiera No Bancaria (SIFNB) - Fase III</t>
  </si>
  <si>
    <t>Promover la adopción de prácticas empresariales, responsables y sostenibles que contribuyan al desarrollo social, ambiental y económico en las empresas y los diferentes grupos de interés</t>
  </si>
  <si>
    <t>Liderazgo transformador (Linea Estratégica)
Responsabilidad social (Perspectiva Estratégica)</t>
  </si>
  <si>
    <t>Cumplimiento del cronograma de actividades (Ver hoja "EDT - Actividades")</t>
  </si>
  <si>
    <t>%</t>
  </si>
  <si>
    <t>Gerente del Proyecto</t>
  </si>
  <si>
    <t>Líder Técnico</t>
  </si>
  <si>
    <t>Ruby Ruth Ramirez Medina</t>
  </si>
  <si>
    <t>Edgar Alberto Bernal Castillo</t>
  </si>
  <si>
    <t>Fabiano Ortíz</t>
  </si>
  <si>
    <t>Viviana Rodriguez Sepúlveda</t>
  </si>
  <si>
    <t>Delegada de Intervención y Asuntos Financieros Especiales</t>
  </si>
  <si>
    <t>Director de Investigaciones Administrativas por Captación y Asuntos Financieros Especiales</t>
  </si>
  <si>
    <t>Coordinador Grupo de Supervisión de Asuntos Financieros Especiales</t>
  </si>
  <si>
    <t>Asesor Delegada de Intervención y Asuntos Financieros Especiales</t>
  </si>
  <si>
    <t>RURamirez@SUPERSOCIEDADES.GOV.CO</t>
  </si>
  <si>
    <t>EdgarB@SUPERSOCIEDADES.GOV.CO</t>
  </si>
  <si>
    <t>VivianaR@SUPERSOCIEDADES.GOV.CO</t>
  </si>
  <si>
    <t xml:space="preserve">Responsable por el desarrollo exitoso del proyecto
Toma decisiones claves en el proyecto
Realizar gestión y ayuda en la solución imprevistos con las partes interesadas y el equipo del proyecto
</t>
  </si>
  <si>
    <t xml:space="preserve">Definir los Objetivos del Proyecto
Define Plan de Trabajo
Realiza seguimiento al plan de trabajo
Coordina equipo de proyecto
Realizar gestión sobre los recursos del proyecto 
Punto de contacto con el implementador externo y fabrica de Software
Gestiona los riesgos del proyecto
Elabora los estudios previos Cuando Aplique
Liderar la gestión del cambio del proyecto
</t>
  </si>
  <si>
    <t xml:space="preserve">Especifica las necesidades técnicas de la solución
Participa en el diseño de la solución
Participa en las pruebas de la solución
Verifica que la dependencia usuaria aprueba la solución
</t>
  </si>
  <si>
    <t>Especifica las necesidades técnicas de la solución
Participa en el diseño de la solución
Participa en las pruebas de la solución
Verifica que la dependencia usuaria aprueba la solución</t>
  </si>
  <si>
    <t>El Patrocinador asignará un Gerente de proyecto, quien liderará el proyecto.</t>
  </si>
  <si>
    <t>El Gerente de Proyecto liderará la ejecución y seguimiento del proyecto. Tomará decisiones respecto a la operación y ejecución del proyecto. Debe tener una comunicación asertiva y manejo eficiente del tiempo.</t>
  </si>
  <si>
    <t>Coordinará y ejecutará que las actividades programadas se realicen en los plazos definidos.</t>
  </si>
  <si>
    <t>Encargados de ejecutar las actividades programadas en los plazos definidos.</t>
  </si>
  <si>
    <t>Superintendente de Sociedades</t>
  </si>
  <si>
    <t>Delegada  Intervención y 
Asuntos Financieros Especiales</t>
  </si>
  <si>
    <t>Director Investigaciones Administrativas por
Captación y Asuntos Financieros Especiales</t>
  </si>
  <si>
    <t>Coordinador Grupo de Supervisión de Asuntos
 Financieros Especiales</t>
  </si>
  <si>
    <t>Mantener informado al directivo de los avances  o inconvenientes del desarrollo del proyecto.</t>
  </si>
  <si>
    <t>Informar los avances o inconvenientes para la toma de decisiones frente al proyecto.</t>
  </si>
  <si>
    <t>Presentación Trimestral</t>
  </si>
  <si>
    <t>Reuniones teams
 Acta grupo primario</t>
  </si>
  <si>
    <t>Coordinador Grupo de Supervisión de Asuntos
 Financieros Especiales, Profesional Especializado Grupo de Supervisión de  Asuntos Financieros Especiales y Contratistras</t>
  </si>
  <si>
    <t>Asesor técnico  Delegada de Intervención y Asuntos Financieros Especiales</t>
  </si>
  <si>
    <t>Cambios en los patrocinadores o lideres del proyecto</t>
  </si>
  <si>
    <t>Cambios normativos con disposiciones contrarias que me impidan realizar el proyecto o alguna de sus actividades</t>
  </si>
  <si>
    <t>Demora en la contratación del personal</t>
  </si>
  <si>
    <t xml:space="preserve">Cambio de los contratistas </t>
  </si>
  <si>
    <t>Informar a los nuevos responsables los alcances del proyecto</t>
  </si>
  <si>
    <t>Director</t>
  </si>
  <si>
    <t>Revisión continua de los ajustes normativos</t>
  </si>
  <si>
    <t>Delegada Director y Coordinador</t>
  </si>
  <si>
    <t>Comuncación permanente con las areas involucradas</t>
  </si>
  <si>
    <t>Distribución de las funciones en el grupo de trabajo del proyecto y solicitar la contratación de nuevo personal</t>
  </si>
  <si>
    <t>Director y Coordinador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</si>
</sst>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 #,##0_-;\-&quot;$&quot;\ * #,##0_-;_-&quot;$&quot;\ * &quot;-&quot;_-;_-@_-"/>
    <numFmt numFmtId="164" formatCode="dd/mm/yyyy;@"/>
    <numFmt numFmtId="165" formatCode="dd\-mm\-yy"/>
    <numFmt numFmtId="166" formatCode="_-&quot;$&quot;\ * #,##0_-;\-&quot;$&quot;\ * #,##0_-;_-&quot;$&quot;\ * &quot;-&quot;??_-;_-@_-"/>
    <numFmt numFmtId="167" formatCode="_-[$$-240A]\ * #,##0.00_-;\-[$$-240A]\ * #,##0.00_-;_-[$$-240A]\ * &quot;-&quot;??_-;_-@_-"/>
    <numFmt numFmtId="168" formatCode="0_)"/>
    <numFmt numFmtId="169" formatCode="0.0"/>
    <numFmt numFmtId="170" formatCode="[$-240A]d&quot; de &quot;mmmm&quot; de &quot;yyyy;@"/>
    <numFmt numFmtId="171" formatCode="0.0%"/>
  </numFmts>
  <fonts count="43" x14ac:knownFonts="1">
    <font>
      <sz val="10"/>
      <name val="Arial"/>
    </font>
    <font>
      <sz val="11"/>
      <color theme="1"/>
      <name val="Calibri"/>
      <family val="2"/>
      <scheme val="minor"/>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sz val="9"/>
      <color theme="0"/>
      <name val="Arial"/>
      <family val="2"/>
    </font>
    <font>
      <sz val="9"/>
      <color indexed="81"/>
      <name val="Tahoma"/>
      <family val="2"/>
    </font>
    <font>
      <b/>
      <sz val="9"/>
      <color indexed="81"/>
      <name val="Tahoma"/>
      <family val="2"/>
    </font>
    <font>
      <u/>
      <sz val="10"/>
      <color theme="10"/>
      <name val="Arial"/>
      <family val="2"/>
    </font>
    <font>
      <sz val="10"/>
      <name val="Arial"/>
      <family val="2"/>
    </font>
    <font>
      <sz val="9"/>
      <name val="Verdana"/>
      <family val="2"/>
    </font>
    <font>
      <b/>
      <sz val="9"/>
      <name val="Verdana"/>
      <family val="2"/>
    </font>
    <font>
      <b/>
      <sz val="9"/>
      <color theme="0"/>
      <name val="Verdana"/>
      <family val="2"/>
    </font>
    <font>
      <sz val="9"/>
      <color theme="0"/>
      <name val="Verdana"/>
      <family val="2"/>
    </font>
    <font>
      <sz val="10"/>
      <name val="Verdana"/>
      <family val="2"/>
    </font>
    <font>
      <b/>
      <u/>
      <sz val="10"/>
      <color theme="0"/>
      <name val="Verdana"/>
      <family val="2"/>
    </font>
    <font>
      <b/>
      <sz val="12"/>
      <name val="Verdana"/>
      <family val="2"/>
    </font>
    <font>
      <sz val="10"/>
      <name val="Arial"/>
      <family val="2"/>
    </font>
    <font>
      <b/>
      <sz val="14"/>
      <name val="Verdana"/>
      <family val="2"/>
    </font>
    <font>
      <b/>
      <sz val="10"/>
      <name val="Verdana"/>
      <family val="2"/>
    </font>
    <font>
      <b/>
      <sz val="14"/>
      <color theme="1"/>
      <name val="Verdana"/>
      <family val="2"/>
    </font>
    <font>
      <b/>
      <sz val="11"/>
      <color theme="1"/>
      <name val="Verdana"/>
      <family val="2"/>
    </font>
    <font>
      <sz val="11"/>
      <name val="Verdana"/>
      <family val="2"/>
    </font>
    <font>
      <b/>
      <sz val="11"/>
      <name val="Verdana"/>
      <family val="2"/>
    </font>
    <font>
      <b/>
      <sz val="16"/>
      <name val="Verdana"/>
      <family val="2"/>
    </font>
    <font>
      <sz val="11"/>
      <color rgb="FFFF0000"/>
      <name val="Verdana"/>
      <family val="2"/>
    </font>
    <font>
      <b/>
      <sz val="12"/>
      <name val="Arial"/>
      <family val="2"/>
    </font>
    <font>
      <b/>
      <sz val="10"/>
      <name val="Arial"/>
      <family val="2"/>
    </font>
    <font>
      <b/>
      <sz val="9"/>
      <color indexed="9"/>
      <name val="Verdana"/>
      <family val="2"/>
    </font>
    <font>
      <b/>
      <sz val="8"/>
      <color indexed="9"/>
      <name val="Verdana"/>
      <family val="2"/>
    </font>
    <font>
      <b/>
      <sz val="8"/>
      <color theme="0"/>
      <name val="Verdana"/>
      <family val="2"/>
    </font>
    <font>
      <sz val="8"/>
      <name val="Verdana"/>
      <family val="2"/>
    </font>
    <font>
      <sz val="11"/>
      <color theme="3"/>
      <name val="Verdana"/>
      <family val="2"/>
    </font>
    <font>
      <b/>
      <sz val="11"/>
      <color theme="3"/>
      <name val="Verdana"/>
      <family val="2"/>
    </font>
    <font>
      <b/>
      <sz val="10"/>
      <color theme="3"/>
      <name val="Verdana"/>
      <family val="2"/>
    </font>
    <font>
      <sz val="9"/>
      <color theme="3"/>
      <name val="Verdana"/>
      <family val="2"/>
    </font>
    <font>
      <b/>
      <sz val="12"/>
      <color rgb="FFFFFFFF"/>
      <name val="Verdana"/>
      <family val="2"/>
    </font>
    <font>
      <sz val="12"/>
      <name val="Verdana"/>
      <family val="2"/>
    </font>
    <font>
      <sz val="11"/>
      <name val="Arial"/>
      <family val="2"/>
    </font>
    <font>
      <u/>
      <sz val="11"/>
      <color theme="10"/>
      <name val="Verdana"/>
      <family val="2"/>
    </font>
  </fonts>
  <fills count="15">
    <fill>
      <patternFill patternType="none"/>
    </fill>
    <fill>
      <patternFill patternType="gray125"/>
    </fill>
    <fill>
      <patternFill patternType="solid">
        <fgColor indexed="43"/>
      </patternFill>
    </fill>
    <fill>
      <patternFill patternType="solid">
        <fgColor theme="0"/>
        <bgColor indexed="64"/>
      </patternFill>
    </fill>
    <fill>
      <patternFill patternType="solid">
        <fgColor theme="6" tint="0.59999389629810485"/>
        <bgColor indexed="64"/>
      </patternFill>
    </fill>
    <fill>
      <patternFill patternType="solid">
        <fgColor rgb="FF962D46"/>
        <bgColor indexed="64"/>
      </patternFill>
    </fill>
    <fill>
      <patternFill patternType="solid">
        <fgColor theme="9" tint="0.79998168889431442"/>
        <bgColor indexed="64"/>
      </patternFill>
    </fill>
    <fill>
      <patternFill patternType="solid">
        <fgColor rgb="FF962D46"/>
        <bgColor indexed="23"/>
      </patternFill>
    </fill>
    <fill>
      <patternFill patternType="solid">
        <fgColor theme="0" tint="-4.9989318521683403E-2"/>
        <bgColor indexed="64"/>
      </patternFill>
    </fill>
    <fill>
      <patternFill patternType="solid">
        <fgColor indexed="26"/>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rgb="FF96284B"/>
        <bgColor rgb="FF96284B"/>
      </patternFill>
    </fill>
    <fill>
      <patternFill patternType="solid">
        <fgColor rgb="FFFFFF00"/>
        <bgColor indexed="64"/>
      </patternFill>
    </fill>
  </fills>
  <borders count="52">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s>
  <cellStyleXfs count="9">
    <xf numFmtId="0" fontId="0" fillId="0" borderId="0"/>
    <xf numFmtId="0" fontId="2" fillId="2" borderId="0" applyNumberFormat="0" applyBorder="0" applyAlignment="0" applyProtection="0"/>
    <xf numFmtId="0" fontId="3" fillId="0" borderId="0"/>
    <xf numFmtId="0" fontId="4" fillId="0" borderId="1" applyNumberFormat="0" applyFill="0" applyAlignment="0" applyProtection="0"/>
    <xf numFmtId="0" fontId="11" fillId="0" borderId="0" applyNumberFormat="0" applyFill="0" applyBorder="0" applyAlignment="0" applyProtection="0"/>
    <xf numFmtId="9" fontId="12" fillId="0" borderId="0" applyFont="0" applyFill="0" applyBorder="0" applyAlignment="0" applyProtection="0"/>
    <xf numFmtId="42" fontId="20" fillId="0" borderId="0" applyFont="0" applyFill="0" applyBorder="0" applyAlignment="0" applyProtection="0"/>
    <xf numFmtId="0" fontId="3" fillId="0" borderId="0"/>
    <xf numFmtId="0" fontId="1" fillId="0" borderId="0"/>
  </cellStyleXfs>
  <cellXfs count="400">
    <xf numFmtId="0" fontId="0" fillId="0" borderId="0" xfId="0"/>
    <xf numFmtId="0" fontId="5" fillId="0" borderId="0" xfId="0" applyFont="1" applyAlignment="1">
      <alignment horizontal="center" vertical="center" wrapText="1"/>
    </xf>
    <xf numFmtId="0" fontId="5" fillId="0" borderId="0" xfId="0" applyFont="1"/>
    <xf numFmtId="0" fontId="7" fillId="0" borderId="0" xfId="2" applyFont="1" applyAlignment="1">
      <alignment horizontal="center" vertical="center"/>
    </xf>
    <xf numFmtId="0" fontId="8" fillId="0" borderId="0" xfId="0" applyFont="1" applyAlignment="1">
      <alignment horizontal="center" vertical="center" wrapText="1"/>
    </xf>
    <xf numFmtId="0" fontId="5" fillId="0" borderId="0" xfId="0" applyFont="1" applyAlignment="1">
      <alignment horizontal="left" vertical="center"/>
    </xf>
    <xf numFmtId="0" fontId="5" fillId="0" borderId="0" xfId="0" applyFont="1" applyAlignment="1">
      <alignment horizontal="center" vertical="center"/>
    </xf>
    <xf numFmtId="0" fontId="8" fillId="0" borderId="0" xfId="0" applyFont="1" applyAlignment="1">
      <alignment horizontal="center" vertical="center"/>
    </xf>
    <xf numFmtId="0" fontId="3" fillId="0" borderId="0" xfId="0" applyFont="1"/>
    <xf numFmtId="0" fontId="3" fillId="4" borderId="2" xfId="0" applyFont="1" applyFill="1" applyBorder="1"/>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3" borderId="10" xfId="0" applyFont="1" applyFill="1" applyBorder="1" applyAlignment="1">
      <alignment vertical="center" wrapText="1"/>
    </xf>
    <xf numFmtId="0" fontId="5" fillId="3" borderId="13" xfId="0" applyFont="1" applyFill="1" applyBorder="1" applyAlignment="1">
      <alignment vertical="center" wrapText="1"/>
    </xf>
    <xf numFmtId="0" fontId="5" fillId="3" borderId="15" xfId="0" applyFont="1" applyFill="1" applyBorder="1" applyAlignment="1">
      <alignment vertical="center" wrapText="1"/>
    </xf>
    <xf numFmtId="0" fontId="5" fillId="0" borderId="19"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39" xfId="0" applyFont="1" applyBorder="1" applyAlignment="1">
      <alignment horizontal="center" vertical="center" wrapText="1"/>
    </xf>
    <xf numFmtId="0" fontId="6" fillId="5" borderId="2" xfId="0" applyFont="1" applyFill="1" applyBorder="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vertical="center" wrapText="1"/>
    </xf>
    <xf numFmtId="0" fontId="13" fillId="0" borderId="0" xfId="0" applyFont="1"/>
    <xf numFmtId="0" fontId="13" fillId="0" borderId="35" xfId="0" applyFont="1" applyBorder="1" applyAlignment="1">
      <alignment vertical="center" wrapText="1"/>
    </xf>
    <xf numFmtId="0" fontId="13" fillId="0" borderId="36" xfId="0" applyFont="1" applyBorder="1" applyAlignment="1">
      <alignment vertical="center" wrapText="1"/>
    </xf>
    <xf numFmtId="0" fontId="13" fillId="0" borderId="37" xfId="0" applyFont="1" applyBorder="1" applyAlignment="1">
      <alignment vertical="center" wrapText="1"/>
    </xf>
    <xf numFmtId="0" fontId="14" fillId="0" borderId="0" xfId="2" applyFont="1" applyAlignment="1">
      <alignment horizontal="center" vertical="center"/>
    </xf>
    <xf numFmtId="0" fontId="15" fillId="5" borderId="2" xfId="0" applyFont="1" applyFill="1" applyBorder="1" applyAlignment="1">
      <alignment horizontal="left" vertical="center"/>
    </xf>
    <xf numFmtId="0" fontId="13" fillId="3" borderId="0" xfId="0" applyFont="1" applyFill="1" applyAlignment="1">
      <alignment horizontal="left" vertical="center" wrapText="1"/>
    </xf>
    <xf numFmtId="0" fontId="14" fillId="3" borderId="0" xfId="0" applyFont="1" applyFill="1" applyAlignment="1">
      <alignment horizontal="center" vertical="center" wrapText="1"/>
    </xf>
    <xf numFmtId="0" fontId="15" fillId="5" borderId="2"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6" fillId="0" borderId="0" xfId="0" applyFont="1" applyAlignment="1">
      <alignment horizontal="center" vertical="center" wrapText="1"/>
    </xf>
    <xf numFmtId="0" fontId="16" fillId="0" borderId="0" xfId="0" applyFont="1" applyAlignment="1">
      <alignment horizontal="center" vertical="center"/>
    </xf>
    <xf numFmtId="0" fontId="13" fillId="0" borderId="0" xfId="0" applyFont="1" applyAlignment="1">
      <alignment horizontal="left" vertical="center"/>
    </xf>
    <xf numFmtId="0" fontId="13" fillId="0" borderId="0" xfId="0" applyFont="1" applyAlignment="1">
      <alignment horizontal="center" vertical="center"/>
    </xf>
    <xf numFmtId="0" fontId="17" fillId="0" borderId="0" xfId="0" applyFont="1"/>
    <xf numFmtId="0" fontId="13" fillId="3" borderId="0" xfId="0" applyFont="1" applyFill="1" applyAlignment="1">
      <alignment horizontal="center" vertical="center" wrapText="1"/>
    </xf>
    <xf numFmtId="0" fontId="13" fillId="6" borderId="10" xfId="0" applyFont="1" applyFill="1" applyBorder="1" applyAlignment="1">
      <alignment horizontal="center" vertical="center" wrapText="1"/>
    </xf>
    <xf numFmtId="0" fontId="13" fillId="6" borderId="11" xfId="0" applyFont="1" applyFill="1" applyBorder="1" applyAlignment="1">
      <alignment horizontal="center" vertical="center" wrapText="1"/>
    </xf>
    <xf numFmtId="0" fontId="13" fillId="6" borderId="12" xfId="0" applyFont="1" applyFill="1" applyBorder="1" applyAlignment="1">
      <alignment horizontal="center" vertical="center" wrapText="1"/>
    </xf>
    <xf numFmtId="0" fontId="13" fillId="6" borderId="13" xfId="0" applyFont="1" applyFill="1" applyBorder="1" applyAlignment="1">
      <alignment horizontal="center" vertical="center" wrapText="1"/>
    </xf>
    <xf numFmtId="0" fontId="18" fillId="5" borderId="6" xfId="4" applyFont="1" applyFill="1" applyBorder="1" applyAlignment="1">
      <alignment horizontal="center" vertical="center"/>
    </xf>
    <xf numFmtId="0" fontId="13" fillId="6" borderId="0" xfId="0" applyFont="1" applyFill="1" applyAlignment="1">
      <alignment horizontal="center" vertical="center" wrapText="1"/>
    </xf>
    <xf numFmtId="0" fontId="13" fillId="6" borderId="14" xfId="0" applyFont="1" applyFill="1" applyBorder="1" applyAlignment="1">
      <alignment horizontal="center" vertical="center" wrapText="1"/>
    </xf>
    <xf numFmtId="0" fontId="13" fillId="6" borderId="15" xfId="0" applyFont="1" applyFill="1" applyBorder="1" applyAlignment="1">
      <alignment horizontal="center" vertical="center" wrapText="1"/>
    </xf>
    <xf numFmtId="0" fontId="13" fillId="6" borderId="16" xfId="0" applyFont="1" applyFill="1" applyBorder="1" applyAlignment="1">
      <alignment horizontal="center" vertical="center" wrapText="1"/>
    </xf>
    <xf numFmtId="0" fontId="13" fillId="6" borderId="17" xfId="0" applyFont="1" applyFill="1" applyBorder="1" applyAlignment="1">
      <alignment horizontal="center" vertical="center" wrapText="1"/>
    </xf>
    <xf numFmtId="0" fontId="18" fillId="5" borderId="6" xfId="4" applyFont="1" applyFill="1" applyBorder="1" applyAlignment="1">
      <alignment horizontal="center" vertical="center" wrapText="1"/>
    </xf>
    <xf numFmtId="0" fontId="13" fillId="0" borderId="10" xfId="0" applyFont="1" applyBorder="1" applyAlignment="1">
      <alignment vertical="center" wrapText="1"/>
    </xf>
    <xf numFmtId="0" fontId="13" fillId="0" borderId="13" xfId="0" applyFont="1" applyBorder="1" applyAlignment="1">
      <alignment vertical="center" wrapText="1"/>
    </xf>
    <xf numFmtId="0" fontId="13" fillId="0" borderId="15" xfId="0" applyFont="1" applyBorder="1" applyAlignment="1">
      <alignment vertical="center" wrapText="1"/>
    </xf>
    <xf numFmtId="0" fontId="13" fillId="3" borderId="10" xfId="0" applyFont="1" applyFill="1" applyBorder="1" applyAlignment="1">
      <alignment vertical="center" wrapText="1"/>
    </xf>
    <xf numFmtId="0" fontId="13" fillId="3" borderId="13" xfId="0" applyFont="1" applyFill="1" applyBorder="1" applyAlignment="1">
      <alignment vertical="center" wrapText="1"/>
    </xf>
    <xf numFmtId="0" fontId="13" fillId="3" borderId="15" xfId="0" applyFont="1" applyFill="1" applyBorder="1" applyAlignment="1">
      <alignment vertical="center" wrapText="1"/>
    </xf>
    <xf numFmtId="2" fontId="13" fillId="0" borderId="2" xfId="0" applyNumberFormat="1" applyFont="1" applyBorder="1" applyAlignment="1">
      <alignment horizontal="center" vertical="center" wrapText="1"/>
    </xf>
    <xf numFmtId="0" fontId="15" fillId="5" borderId="2" xfId="0" applyFont="1" applyFill="1" applyBorder="1" applyAlignment="1">
      <alignment horizontal="left" vertical="center" wrapText="1"/>
    </xf>
    <xf numFmtId="0" fontId="13" fillId="3" borderId="0" xfId="0" applyFont="1" applyFill="1" applyAlignment="1">
      <alignment vertical="center" wrapText="1"/>
    </xf>
    <xf numFmtId="0" fontId="13" fillId="0" borderId="3" xfId="0" applyFont="1" applyBorder="1" applyAlignment="1">
      <alignment horizontal="center" vertical="center" wrapText="1"/>
    </xf>
    <xf numFmtId="0" fontId="15" fillId="5" borderId="7" xfId="0" applyFont="1" applyFill="1" applyBorder="1" applyAlignment="1">
      <alignment horizontal="center" vertical="center" wrapText="1"/>
    </xf>
    <xf numFmtId="0" fontId="6" fillId="5" borderId="2" xfId="0" applyFont="1" applyFill="1" applyBorder="1" applyAlignment="1">
      <alignment vertical="center"/>
    </xf>
    <xf numFmtId="0" fontId="19" fillId="0" borderId="11" xfId="2" applyFont="1" applyBorder="1" applyAlignment="1">
      <alignment vertical="center"/>
    </xf>
    <xf numFmtId="0" fontId="19" fillId="0" borderId="0" xfId="2" applyFont="1" applyAlignment="1">
      <alignment vertical="center"/>
    </xf>
    <xf numFmtId="0" fontId="19" fillId="0" borderId="16" xfId="2" applyFont="1" applyBorder="1" applyAlignment="1">
      <alignment vertical="center"/>
    </xf>
    <xf numFmtId="0" fontId="15" fillId="5" borderId="2" xfId="0" applyFont="1" applyFill="1" applyBorder="1" applyAlignment="1">
      <alignment vertical="center" wrapText="1"/>
    </xf>
    <xf numFmtId="0" fontId="15" fillId="5" borderId="4" xfId="0" applyFont="1" applyFill="1" applyBorder="1" applyAlignment="1">
      <alignment horizontal="left" vertical="center"/>
    </xf>
    <xf numFmtId="42" fontId="13" fillId="0" borderId="0" xfId="6" applyFont="1" applyAlignment="1">
      <alignment horizontal="center" vertical="center" wrapText="1"/>
    </xf>
    <xf numFmtId="0" fontId="17" fillId="0" borderId="18" xfId="0" applyFont="1" applyBorder="1"/>
    <xf numFmtId="0" fontId="17" fillId="0" borderId="19" xfId="0" applyFont="1" applyBorder="1" applyAlignment="1">
      <alignment horizontal="center" vertical="center"/>
    </xf>
    <xf numFmtId="42" fontId="17" fillId="0" borderId="19" xfId="6" applyFont="1" applyBorder="1" applyAlignment="1">
      <alignment horizontal="center" vertical="center"/>
    </xf>
    <xf numFmtId="9" fontId="17" fillId="0" borderId="19" xfId="5" applyFont="1" applyBorder="1" applyAlignment="1">
      <alignment horizontal="center" vertical="center"/>
    </xf>
    <xf numFmtId="1" fontId="17" fillId="0" borderId="19" xfId="6" applyNumberFormat="1" applyFont="1" applyBorder="1" applyAlignment="1">
      <alignment horizontal="center" vertical="center"/>
    </xf>
    <xf numFmtId="42" fontId="17" fillId="8" borderId="19" xfId="0" applyNumberFormat="1" applyFont="1" applyFill="1" applyBorder="1" applyAlignment="1">
      <alignment vertical="center"/>
    </xf>
    <xf numFmtId="166" fontId="17" fillId="8" borderId="20" xfId="0" applyNumberFormat="1" applyFont="1" applyFill="1" applyBorder="1" applyAlignment="1">
      <alignment vertical="center"/>
    </xf>
    <xf numFmtId="166" fontId="17" fillId="0" borderId="0" xfId="0" applyNumberFormat="1" applyFont="1"/>
    <xf numFmtId="0" fontId="17" fillId="0" borderId="21" xfId="0" applyFont="1" applyBorder="1"/>
    <xf numFmtId="0" fontId="17" fillId="0" borderId="2" xfId="0" applyFont="1" applyBorder="1" applyAlignment="1">
      <alignment horizontal="center" vertical="center"/>
    </xf>
    <xf numFmtId="9" fontId="17" fillId="0" borderId="2" xfId="5" applyFont="1" applyBorder="1" applyAlignment="1">
      <alignment horizontal="center" vertical="center"/>
    </xf>
    <xf numFmtId="1" fontId="17" fillId="0" borderId="2" xfId="6" applyNumberFormat="1" applyFont="1" applyBorder="1" applyAlignment="1">
      <alignment horizontal="center" vertical="center"/>
    </xf>
    <xf numFmtId="42" fontId="17" fillId="0" borderId="2" xfId="6" applyFont="1" applyBorder="1" applyAlignment="1">
      <alignment horizontal="center" vertical="center"/>
    </xf>
    <xf numFmtId="42" fontId="17" fillId="8" borderId="2" xfId="0" applyNumberFormat="1" applyFont="1" applyFill="1" applyBorder="1" applyAlignment="1">
      <alignment vertical="center"/>
    </xf>
    <xf numFmtId="0" fontId="17" fillId="0" borderId="23" xfId="0" applyFont="1" applyBorder="1"/>
    <xf numFmtId="0" fontId="17" fillId="0" borderId="24" xfId="0" applyFont="1" applyBorder="1" applyAlignment="1">
      <alignment horizontal="center" vertical="center"/>
    </xf>
    <xf numFmtId="9" fontId="17" fillId="0" borderId="24" xfId="5" applyFont="1" applyBorder="1" applyAlignment="1">
      <alignment horizontal="center" vertical="center"/>
    </xf>
    <xf numFmtId="1" fontId="17" fillId="0" borderId="24" xfId="6" applyNumberFormat="1" applyFont="1" applyBorder="1" applyAlignment="1">
      <alignment horizontal="center" vertical="center"/>
    </xf>
    <xf numFmtId="42" fontId="17" fillId="0" borderId="24" xfId="6" applyFont="1" applyBorder="1" applyAlignment="1">
      <alignment horizontal="center" vertical="center"/>
    </xf>
    <xf numFmtId="42" fontId="17" fillId="8" borderId="24" xfId="0" applyNumberFormat="1" applyFont="1" applyFill="1" applyBorder="1" applyAlignment="1">
      <alignment vertical="center"/>
    </xf>
    <xf numFmtId="167" fontId="21" fillId="0" borderId="0" xfId="0" applyNumberFormat="1" applyFont="1" applyAlignment="1">
      <alignment vertical="center"/>
    </xf>
    <xf numFmtId="42" fontId="17" fillId="0" borderId="0" xfId="0" applyNumberFormat="1" applyFont="1"/>
    <xf numFmtId="0" fontId="23" fillId="3" borderId="0" xfId="0" applyFont="1" applyFill="1" applyAlignment="1">
      <alignment horizontal="centerContinuous" vertical="center"/>
    </xf>
    <xf numFmtId="0" fontId="17" fillId="3" borderId="0" xfId="0" applyFont="1" applyFill="1"/>
    <xf numFmtId="0" fontId="17" fillId="3" borderId="0" xfId="0" applyFont="1" applyFill="1" applyAlignment="1">
      <alignment horizontal="center" vertical="center"/>
    </xf>
    <xf numFmtId="0" fontId="24" fillId="3" borderId="0" xfId="0" applyFont="1" applyFill="1" applyAlignment="1">
      <alignment horizontal="center" vertical="center" wrapText="1"/>
    </xf>
    <xf numFmtId="0" fontId="25" fillId="3" borderId="10" xfId="0" applyFont="1" applyFill="1" applyBorder="1" applyAlignment="1">
      <alignment vertical="center" wrapText="1"/>
    </xf>
    <xf numFmtId="0" fontId="25" fillId="3" borderId="11" xfId="0" applyFont="1" applyFill="1" applyBorder="1" applyAlignment="1">
      <alignment horizontal="center" vertical="center"/>
    </xf>
    <xf numFmtId="42" fontId="25" fillId="3" borderId="11" xfId="6" applyFont="1" applyFill="1" applyBorder="1" applyAlignment="1">
      <alignment horizontal="center" vertical="center"/>
    </xf>
    <xf numFmtId="9" fontId="25" fillId="3" borderId="11" xfId="5" applyFont="1" applyFill="1" applyBorder="1" applyAlignment="1">
      <alignment horizontal="center" vertical="center"/>
    </xf>
    <xf numFmtId="1" fontId="25" fillId="3" borderId="11" xfId="5" applyNumberFormat="1" applyFont="1" applyFill="1" applyBorder="1" applyAlignment="1">
      <alignment horizontal="center" vertical="center"/>
    </xf>
    <xf numFmtId="42" fontId="25" fillId="3" borderId="12" xfId="0" applyNumberFormat="1" applyFont="1" applyFill="1" applyBorder="1" applyAlignment="1">
      <alignment horizontal="center" vertical="center"/>
    </xf>
    <xf numFmtId="0" fontId="25" fillId="3" borderId="13" xfId="0" applyFont="1" applyFill="1" applyBorder="1" applyAlignment="1">
      <alignment vertical="center" wrapText="1"/>
    </xf>
    <xf numFmtId="42" fontId="25" fillId="3" borderId="0" xfId="6" applyFont="1" applyFill="1" applyBorder="1" applyAlignment="1">
      <alignment horizontal="center" vertical="center"/>
    </xf>
    <xf numFmtId="9" fontId="25" fillId="3" borderId="0" xfId="5" applyFont="1" applyFill="1" applyBorder="1" applyAlignment="1">
      <alignment horizontal="center" vertical="center"/>
    </xf>
    <xf numFmtId="1" fontId="25" fillId="3" borderId="0" xfId="5" applyNumberFormat="1" applyFont="1" applyFill="1" applyBorder="1" applyAlignment="1">
      <alignment horizontal="center" vertical="center"/>
    </xf>
    <xf numFmtId="42" fontId="25" fillId="3" borderId="14" xfId="0" applyNumberFormat="1" applyFont="1" applyFill="1" applyBorder="1" applyAlignment="1">
      <alignment horizontal="center" vertical="center"/>
    </xf>
    <xf numFmtId="42" fontId="17" fillId="3" borderId="0" xfId="0" applyNumberFormat="1" applyFont="1" applyFill="1"/>
    <xf numFmtId="42" fontId="25" fillId="3" borderId="0" xfId="6" applyFont="1" applyFill="1" applyBorder="1" applyAlignment="1">
      <alignment horizontal="center" vertical="center" wrapText="1"/>
    </xf>
    <xf numFmtId="9" fontId="25" fillId="3" borderId="0" xfId="5" applyFont="1" applyFill="1" applyBorder="1" applyAlignment="1">
      <alignment horizontal="center" vertical="center" wrapText="1"/>
    </xf>
    <xf numFmtId="1" fontId="25" fillId="3" borderId="0" xfId="5" applyNumberFormat="1" applyFont="1" applyFill="1" applyBorder="1" applyAlignment="1">
      <alignment horizontal="center" vertical="center" wrapText="1"/>
    </xf>
    <xf numFmtId="0" fontId="25" fillId="3" borderId="15" xfId="0" applyFont="1" applyFill="1" applyBorder="1" applyAlignment="1">
      <alignment vertical="center" wrapText="1"/>
    </xf>
    <xf numFmtId="0" fontId="26" fillId="3" borderId="16" xfId="0" applyFont="1" applyFill="1" applyBorder="1" applyAlignment="1">
      <alignment horizontal="center" vertical="center" wrapText="1"/>
    </xf>
    <xf numFmtId="42" fontId="25" fillId="3" borderId="16" xfId="6" applyFont="1" applyFill="1" applyBorder="1" applyAlignment="1">
      <alignment horizontal="center" vertical="center" wrapText="1"/>
    </xf>
    <xf numFmtId="9" fontId="25" fillId="3" borderId="16" xfId="5" applyFont="1" applyFill="1" applyBorder="1" applyAlignment="1">
      <alignment horizontal="center" vertical="center" wrapText="1"/>
    </xf>
    <xf numFmtId="1" fontId="25" fillId="3" borderId="16" xfId="5" applyNumberFormat="1" applyFont="1" applyFill="1" applyBorder="1" applyAlignment="1">
      <alignment horizontal="center" vertical="center" wrapText="1"/>
    </xf>
    <xf numFmtId="42" fontId="25" fillId="3" borderId="16" xfId="6" applyFont="1" applyFill="1" applyBorder="1" applyAlignment="1">
      <alignment horizontal="center" vertical="center"/>
    </xf>
    <xf numFmtId="42" fontId="25" fillId="3" borderId="17" xfId="0" applyNumberFormat="1" applyFont="1" applyFill="1" applyBorder="1" applyAlignment="1">
      <alignment horizontal="center" vertical="center"/>
    </xf>
    <xf numFmtId="0" fontId="17" fillId="0" borderId="0" xfId="0" applyFont="1" applyAlignment="1">
      <alignment horizontal="center" vertical="center"/>
    </xf>
    <xf numFmtId="42" fontId="27" fillId="0" borderId="0" xfId="0" applyNumberFormat="1" applyFont="1"/>
    <xf numFmtId="0" fontId="17" fillId="0" borderId="0" xfId="0" applyFont="1" applyAlignment="1">
      <alignment vertical="center"/>
    </xf>
    <xf numFmtId="0" fontId="22" fillId="8" borderId="2" xfId="0" applyFont="1" applyFill="1" applyBorder="1" applyAlignment="1">
      <alignment horizontal="center" vertical="center"/>
    </xf>
    <xf numFmtId="42" fontId="22" fillId="8" borderId="2" xfId="6" applyFont="1" applyFill="1" applyBorder="1" applyAlignment="1">
      <alignment horizontal="center" vertical="center" wrapText="1"/>
    </xf>
    <xf numFmtId="0" fontId="22" fillId="8" borderId="2" xfId="0" applyFont="1" applyFill="1" applyBorder="1" applyAlignment="1">
      <alignment horizontal="center" vertical="center" wrapText="1"/>
    </xf>
    <xf numFmtId="0" fontId="28" fillId="0" borderId="0" xfId="0" applyFont="1"/>
    <xf numFmtId="0" fontId="17" fillId="0" borderId="2" xfId="0" applyFont="1" applyBorder="1"/>
    <xf numFmtId="42" fontId="17" fillId="0" borderId="2" xfId="6" applyFont="1" applyBorder="1" applyAlignment="1">
      <alignment horizontal="center" wrapText="1"/>
    </xf>
    <xf numFmtId="42" fontId="17" fillId="0" borderId="0" xfId="6" applyFont="1" applyAlignment="1">
      <alignment horizontal="center" wrapText="1"/>
    </xf>
    <xf numFmtId="37" fontId="30" fillId="9" borderId="2" xfId="7" applyNumberFormat="1" applyFont="1" applyFill="1" applyBorder="1" applyAlignment="1">
      <alignment horizontal="center"/>
    </xf>
    <xf numFmtId="39" fontId="30" fillId="9" borderId="2" xfId="7" applyNumberFormat="1" applyFont="1" applyFill="1" applyBorder="1" applyAlignment="1">
      <alignment horizontal="centerContinuous"/>
    </xf>
    <xf numFmtId="0" fontId="30" fillId="9" borderId="2" xfId="7" applyFont="1" applyFill="1" applyBorder="1" applyAlignment="1">
      <alignment horizontal="centerContinuous"/>
    </xf>
    <xf numFmtId="0" fontId="30" fillId="9" borderId="2" xfId="7" applyFont="1" applyFill="1" applyBorder="1" applyAlignment="1">
      <alignment horizontal="center" vertical="center" wrapText="1"/>
    </xf>
    <xf numFmtId="168" fontId="30" fillId="3" borderId="2" xfId="7" applyNumberFormat="1" applyFont="1" applyFill="1" applyBorder="1"/>
    <xf numFmtId="37" fontId="3" fillId="3" borderId="2" xfId="0" applyNumberFormat="1" applyFont="1" applyFill="1" applyBorder="1" applyAlignment="1">
      <alignment horizontal="center" vertical="center"/>
    </xf>
    <xf numFmtId="37" fontId="3" fillId="3" borderId="2" xfId="7" applyNumberFormat="1" applyFill="1" applyBorder="1" applyAlignment="1">
      <alignment horizontal="center" vertical="center"/>
    </xf>
    <xf numFmtId="37" fontId="0" fillId="0" borderId="2" xfId="0" applyNumberFormat="1" applyBorder="1" applyAlignment="1">
      <alignment horizontal="center" vertical="center"/>
    </xf>
    <xf numFmtId="168" fontId="30" fillId="3" borderId="2" xfId="7" applyNumberFormat="1" applyFont="1" applyFill="1" applyBorder="1" applyAlignment="1">
      <alignment vertical="center"/>
    </xf>
    <xf numFmtId="0" fontId="0" fillId="0" borderId="0" xfId="0" applyAlignment="1">
      <alignment vertical="center"/>
    </xf>
    <xf numFmtId="0" fontId="3" fillId="0" borderId="0" xfId="0" applyFont="1" applyAlignment="1">
      <alignment horizontal="center"/>
    </xf>
    <xf numFmtId="0" fontId="22" fillId="0" borderId="48" xfId="0" applyFont="1" applyBorder="1" applyAlignment="1">
      <alignment horizontal="center" vertical="center" wrapText="1"/>
    </xf>
    <xf numFmtId="0" fontId="22" fillId="0" borderId="49" xfId="0" applyFont="1" applyBorder="1" applyAlignment="1">
      <alignment horizontal="center" vertical="center" wrapText="1"/>
    </xf>
    <xf numFmtId="0" fontId="22" fillId="8" borderId="49" xfId="0" applyFont="1" applyFill="1" applyBorder="1" applyAlignment="1">
      <alignment horizontal="center" vertical="center" wrapText="1"/>
    </xf>
    <xf numFmtId="0" fontId="22" fillId="8" borderId="50" xfId="0" applyFont="1" applyFill="1" applyBorder="1" applyAlignment="1">
      <alignment horizontal="center" vertical="center" wrapText="1"/>
    </xf>
    <xf numFmtId="166" fontId="17" fillId="8" borderId="22" xfId="0" applyNumberFormat="1" applyFont="1" applyFill="1" applyBorder="1" applyAlignment="1">
      <alignment vertical="center"/>
    </xf>
    <xf numFmtId="166" fontId="17" fillId="8" borderId="25" xfId="0" applyNumberFormat="1" applyFont="1" applyFill="1" applyBorder="1" applyAlignment="1">
      <alignment vertical="center"/>
    </xf>
    <xf numFmtId="0" fontId="24" fillId="3" borderId="48" xfId="0" applyFont="1" applyFill="1" applyBorder="1" applyAlignment="1">
      <alignment horizontal="center" vertical="center" wrapText="1"/>
    </xf>
    <xf numFmtId="0" fontId="24" fillId="3" borderId="49" xfId="0" applyFont="1" applyFill="1" applyBorder="1" applyAlignment="1">
      <alignment horizontal="center" vertical="center" wrapText="1"/>
    </xf>
    <xf numFmtId="0" fontId="24" fillId="0" borderId="49" xfId="0" applyFont="1" applyBorder="1" applyAlignment="1">
      <alignment horizontal="center" vertical="center" wrapText="1"/>
    </xf>
    <xf numFmtId="0" fontId="24" fillId="0" borderId="51" xfId="0" applyFont="1" applyBorder="1" applyAlignment="1">
      <alignment horizontal="center" vertical="center" wrapText="1"/>
    </xf>
    <xf numFmtId="0" fontId="24" fillId="0" borderId="50" xfId="0" applyFont="1" applyBorder="1" applyAlignment="1">
      <alignment horizontal="center" vertical="center" wrapText="1"/>
    </xf>
    <xf numFmtId="0" fontId="25" fillId="3" borderId="0" xfId="0" applyFont="1" applyFill="1" applyAlignment="1">
      <alignment horizontal="center" vertical="center"/>
    </xf>
    <xf numFmtId="0" fontId="25" fillId="3" borderId="0" xfId="0" applyFont="1" applyFill="1" applyAlignment="1">
      <alignment horizontal="center" vertical="center" wrapText="1"/>
    </xf>
    <xf numFmtId="0" fontId="26" fillId="3" borderId="0" xfId="0" applyFont="1" applyFill="1" applyAlignment="1">
      <alignment horizontal="center" vertical="center" wrapText="1"/>
    </xf>
    <xf numFmtId="0" fontId="13" fillId="3" borderId="29" xfId="0" applyFont="1" applyFill="1" applyBorder="1" applyAlignment="1">
      <alignment vertical="center" wrapText="1"/>
    </xf>
    <xf numFmtId="0" fontId="13" fillId="3" borderId="41" xfId="0" applyFont="1" applyFill="1" applyBorder="1" applyAlignment="1">
      <alignment vertical="center" wrapText="1"/>
    </xf>
    <xf numFmtId="0" fontId="13" fillId="3" borderId="43" xfId="0" applyFont="1" applyFill="1" applyBorder="1" applyAlignment="1">
      <alignment vertical="center" wrapText="1"/>
    </xf>
    <xf numFmtId="0" fontId="13" fillId="0" borderId="0" xfId="0" applyFont="1" applyAlignment="1" applyProtection="1">
      <alignment horizontal="center" vertical="center" wrapText="1"/>
      <protection locked="0"/>
    </xf>
    <xf numFmtId="0" fontId="13" fillId="0" borderId="0" xfId="0" applyFont="1" applyProtection="1">
      <protection locked="0"/>
    </xf>
    <xf numFmtId="0" fontId="13" fillId="3" borderId="0" xfId="0" applyFont="1" applyFill="1" applyAlignment="1" applyProtection="1">
      <alignment vertical="center" wrapText="1"/>
      <protection locked="0"/>
    </xf>
    <xf numFmtId="0" fontId="14" fillId="0" borderId="0" xfId="2" applyFont="1" applyAlignment="1" applyProtection="1">
      <alignment horizontal="center" vertical="center"/>
      <protection locked="0"/>
    </xf>
    <xf numFmtId="0" fontId="17" fillId="3" borderId="0" xfId="0" applyFont="1" applyFill="1" applyAlignment="1" applyProtection="1">
      <alignment horizontal="center" vertical="center" wrapText="1"/>
      <protection locked="0"/>
    </xf>
    <xf numFmtId="0" fontId="31" fillId="7" borderId="2" xfId="0" applyFont="1" applyFill="1" applyBorder="1" applyAlignment="1">
      <alignment horizontal="center" vertical="center" wrapText="1"/>
    </xf>
    <xf numFmtId="9" fontId="31" fillId="7" borderId="2" xfId="0" applyNumberFormat="1" applyFont="1" applyFill="1" applyBorder="1" applyAlignment="1">
      <alignment horizontal="center" vertical="center" wrapText="1"/>
    </xf>
    <xf numFmtId="165" fontId="31" fillId="7" borderId="2" xfId="0" applyNumberFormat="1" applyFont="1" applyFill="1" applyBorder="1" applyAlignment="1">
      <alignment horizontal="center" vertical="center" wrapText="1"/>
    </xf>
    <xf numFmtId="0" fontId="31" fillId="5" borderId="2" xfId="0" applyFont="1" applyFill="1" applyBorder="1" applyAlignment="1">
      <alignment horizontal="center" vertical="center" wrapText="1"/>
    </xf>
    <xf numFmtId="0" fontId="32" fillId="5" borderId="2" xfId="0" applyFont="1" applyFill="1" applyBorder="1" applyAlignment="1">
      <alignment horizontal="center" vertical="center" wrapText="1"/>
    </xf>
    <xf numFmtId="0" fontId="33" fillId="5" borderId="2" xfId="0" applyFont="1" applyFill="1" applyBorder="1" applyAlignment="1">
      <alignment horizontal="center" vertical="center" wrapText="1"/>
    </xf>
    <xf numFmtId="0" fontId="34" fillId="3" borderId="0" xfId="0" applyFont="1" applyFill="1" applyAlignment="1">
      <alignment horizontal="center" vertical="center" wrapText="1"/>
    </xf>
    <xf numFmtId="0" fontId="34" fillId="0" borderId="0" xfId="0" applyFont="1" applyAlignment="1" applyProtection="1">
      <alignment horizontal="center" vertical="center" wrapText="1"/>
      <protection locked="0"/>
    </xf>
    <xf numFmtId="0" fontId="35" fillId="0" borderId="0" xfId="0" applyFont="1" applyAlignment="1">
      <alignment horizontal="center" vertical="center" wrapText="1"/>
    </xf>
    <xf numFmtId="171" fontId="35" fillId="0" borderId="0" xfId="5" applyNumberFormat="1" applyFont="1" applyFill="1" applyBorder="1" applyAlignment="1" applyProtection="1">
      <alignment horizontal="center" vertical="center" wrapText="1"/>
    </xf>
    <xf numFmtId="1" fontId="35" fillId="0" borderId="0" xfId="0" applyNumberFormat="1" applyFont="1" applyAlignment="1" applyProtection="1">
      <alignment horizontal="center" vertical="center" wrapText="1"/>
      <protection locked="0"/>
    </xf>
    <xf numFmtId="0" fontId="35" fillId="0" borderId="0" xfId="0" applyFont="1" applyAlignment="1" applyProtection="1">
      <alignment horizontal="center" vertical="center" wrapText="1"/>
      <protection locked="0"/>
    </xf>
    <xf numFmtId="10" fontId="35" fillId="0" borderId="0" xfId="5" applyNumberFormat="1" applyFont="1" applyFill="1" applyBorder="1" applyAlignment="1" applyProtection="1">
      <alignment horizontal="center" vertical="center" wrapText="1"/>
    </xf>
    <xf numFmtId="0" fontId="38" fillId="0" borderId="0" xfId="0" applyFont="1" applyAlignment="1">
      <alignment horizontal="center" vertical="center" wrapText="1"/>
    </xf>
    <xf numFmtId="0" fontId="38" fillId="0" borderId="0" xfId="0" applyFont="1" applyAlignment="1" applyProtection="1">
      <alignment horizontal="center" vertical="center" wrapText="1"/>
      <protection locked="0"/>
    </xf>
    <xf numFmtId="0" fontId="38" fillId="0" borderId="0" xfId="0" applyFont="1" applyProtection="1">
      <protection locked="0"/>
    </xf>
    <xf numFmtId="0" fontId="36" fillId="0" borderId="0" xfId="0" applyFont="1" applyAlignment="1">
      <alignment horizontal="center" vertical="center" wrapText="1"/>
    </xf>
    <xf numFmtId="0" fontId="31" fillId="7" borderId="7" xfId="0" applyFont="1" applyFill="1" applyBorder="1" applyAlignment="1">
      <alignment horizontal="center" vertical="center" wrapText="1"/>
    </xf>
    <xf numFmtId="0" fontId="25" fillId="0" borderId="2" xfId="0" applyFont="1" applyBorder="1" applyAlignment="1">
      <alignment horizontal="justify" vertical="center" wrapText="1"/>
    </xf>
    <xf numFmtId="0" fontId="25" fillId="0" borderId="3" xfId="0" applyFont="1" applyBorder="1" applyAlignment="1">
      <alignment horizontal="center" vertical="center" wrapText="1"/>
    </xf>
    <xf numFmtId="0" fontId="25" fillId="0" borderId="2" xfId="5" applyNumberFormat="1" applyFont="1" applyFill="1" applyBorder="1" applyAlignment="1" applyProtection="1">
      <alignment horizontal="center" vertical="center" wrapText="1"/>
    </xf>
    <xf numFmtId="9" fontId="25" fillId="0" borderId="2" xfId="5" applyFont="1" applyFill="1" applyBorder="1" applyAlignment="1" applyProtection="1">
      <alignment horizontal="center" vertical="center" wrapText="1"/>
    </xf>
    <xf numFmtId="0" fontId="25" fillId="0" borderId="2" xfId="0" applyFont="1" applyBorder="1" applyAlignment="1">
      <alignment horizontal="center" vertical="center" wrapText="1"/>
    </xf>
    <xf numFmtId="14" fontId="25" fillId="0" borderId="2" xfId="0" applyNumberFormat="1" applyFont="1" applyBorder="1" applyAlignment="1">
      <alignment horizontal="center" vertical="center"/>
    </xf>
    <xf numFmtId="169" fontId="25" fillId="0" borderId="2" xfId="0" applyNumberFormat="1" applyFont="1" applyBorder="1" applyAlignment="1">
      <alignment horizontal="center" vertical="center" wrapText="1"/>
    </xf>
    <xf numFmtId="0" fontId="25" fillId="0" borderId="2" xfId="0" applyFont="1" applyBorder="1" applyAlignment="1" applyProtection="1">
      <alignment horizontal="justify" vertical="center" wrapText="1"/>
      <protection locked="0"/>
    </xf>
    <xf numFmtId="170" fontId="25" fillId="0" borderId="2" xfId="0" applyNumberFormat="1" applyFont="1" applyBorder="1" applyAlignment="1" applyProtection="1">
      <alignment horizontal="center" vertical="center" wrapText="1"/>
      <protection locked="0"/>
    </xf>
    <xf numFmtId="10" fontId="26" fillId="10" borderId="2" xfId="0" applyNumberFormat="1" applyFont="1" applyFill="1" applyBorder="1" applyAlignment="1">
      <alignment horizontal="center" vertical="center" wrapText="1"/>
    </xf>
    <xf numFmtId="0" fontId="25" fillId="0" borderId="0" xfId="0" applyFont="1" applyAlignment="1">
      <alignment horizontal="center" vertical="center" wrapText="1"/>
    </xf>
    <xf numFmtId="171" fontId="26" fillId="0" borderId="2" xfId="0" applyNumberFormat="1" applyFont="1" applyBorder="1" applyAlignment="1">
      <alignment horizontal="center" vertical="center" wrapText="1"/>
    </xf>
    <xf numFmtId="10" fontId="21" fillId="12" borderId="2" xfId="0" applyNumberFormat="1" applyFont="1" applyFill="1" applyBorder="1" applyAlignment="1">
      <alignment horizontal="center" vertical="center" wrapText="1"/>
    </xf>
    <xf numFmtId="10" fontId="37" fillId="0" borderId="0" xfId="0" applyNumberFormat="1" applyFont="1" applyAlignment="1">
      <alignment horizontal="center" vertical="center" wrapText="1"/>
    </xf>
    <xf numFmtId="9" fontId="25" fillId="11" borderId="2" xfId="5" applyFont="1" applyFill="1" applyBorder="1" applyAlignment="1" applyProtection="1">
      <alignment horizontal="center" vertical="center" wrapText="1"/>
    </xf>
    <xf numFmtId="9" fontId="25" fillId="0" borderId="2" xfId="5" applyFont="1" applyFill="1" applyBorder="1" applyAlignment="1" applyProtection="1">
      <alignment horizontal="center" vertical="center" wrapText="1"/>
      <protection locked="0"/>
    </xf>
    <xf numFmtId="9" fontId="22" fillId="12" borderId="2" xfId="5" applyFont="1" applyFill="1" applyBorder="1" applyAlignment="1">
      <alignment horizontal="center" vertical="center" wrapText="1"/>
    </xf>
    <xf numFmtId="0" fontId="15" fillId="5" borderId="0" xfId="0" applyFont="1" applyFill="1" applyAlignment="1">
      <alignment horizontal="left" vertical="center" wrapText="1"/>
    </xf>
    <xf numFmtId="0" fontId="1" fillId="0" borderId="0" xfId="8"/>
    <xf numFmtId="0" fontId="39" fillId="13" borderId="2" xfId="8" applyFont="1" applyFill="1" applyBorder="1" applyAlignment="1">
      <alignment horizontal="center" vertical="center" wrapText="1"/>
    </xf>
    <xf numFmtId="49" fontId="1" fillId="0" borderId="21" xfId="8" applyNumberFormat="1" applyBorder="1" applyAlignment="1">
      <alignment horizontal="center" vertical="center"/>
    </xf>
    <xf numFmtId="14" fontId="1" fillId="0" borderId="2" xfId="8" applyNumberFormat="1" applyBorder="1" applyAlignment="1">
      <alignment horizontal="center" vertical="center"/>
    </xf>
    <xf numFmtId="0" fontId="1" fillId="0" borderId="22" xfId="8" applyBorder="1" applyAlignment="1">
      <alignment horizontal="justify" vertical="top" wrapText="1"/>
    </xf>
    <xf numFmtId="0" fontId="13" fillId="3" borderId="2" xfId="0" applyFont="1" applyFill="1" applyBorder="1" applyAlignment="1">
      <alignment horizontal="center" vertical="center" wrapText="1"/>
    </xf>
    <xf numFmtId="0" fontId="13" fillId="14" borderId="2" xfId="0" applyFont="1" applyFill="1" applyBorder="1" applyAlignment="1">
      <alignment horizontal="center" vertical="center" wrapText="1"/>
    </xf>
    <xf numFmtId="0" fontId="15" fillId="5" borderId="2" xfId="0" applyFont="1" applyFill="1" applyBorder="1" applyAlignment="1">
      <alignment horizontal="left" vertical="center"/>
    </xf>
    <xf numFmtId="0" fontId="13" fillId="0" borderId="2" xfId="0" applyFont="1" applyBorder="1" applyAlignment="1">
      <alignment horizontal="left" vertical="center"/>
    </xf>
    <xf numFmtId="0" fontId="13" fillId="0" borderId="18" xfId="0" applyFont="1" applyBorder="1" applyAlignment="1">
      <alignment horizontal="left" vertical="center" wrapText="1"/>
    </xf>
    <xf numFmtId="0" fontId="13" fillId="0" borderId="20" xfId="0" applyFont="1" applyBorder="1" applyAlignment="1">
      <alignment horizontal="left" vertical="center" wrapText="1"/>
    </xf>
    <xf numFmtId="0" fontId="13" fillId="0" borderId="21" xfId="0" applyFont="1" applyBorder="1" applyAlignment="1">
      <alignment horizontal="left" vertical="center" wrapText="1"/>
    </xf>
    <xf numFmtId="0" fontId="13" fillId="0" borderId="22" xfId="0" applyFont="1" applyBorder="1" applyAlignment="1">
      <alignment horizontal="left" vertical="center" wrapText="1"/>
    </xf>
    <xf numFmtId="0" fontId="13" fillId="0" borderId="23" xfId="0" applyFont="1" applyBorder="1" applyAlignment="1">
      <alignment horizontal="left" vertical="center" wrapText="1"/>
    </xf>
    <xf numFmtId="0" fontId="13" fillId="0" borderId="25" xfId="0" applyFont="1" applyBorder="1" applyAlignment="1">
      <alignment horizontal="left" vertical="center" wrapText="1"/>
    </xf>
    <xf numFmtId="0" fontId="13" fillId="0" borderId="13" xfId="0" applyFont="1" applyBorder="1" applyAlignment="1">
      <alignment horizontal="center" vertical="center" wrapText="1"/>
    </xf>
    <xf numFmtId="0" fontId="13" fillId="0" borderId="0" xfId="0" applyFont="1" applyAlignment="1">
      <alignment horizontal="center" vertical="center" wrapText="1"/>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4" fillId="0" borderId="18" xfId="2" applyFont="1" applyBorder="1" applyAlignment="1">
      <alignment horizontal="center" vertical="center"/>
    </xf>
    <xf numFmtId="0" fontId="14" fillId="0" borderId="19" xfId="2" applyFont="1" applyBorder="1" applyAlignment="1">
      <alignment horizontal="center" vertical="center"/>
    </xf>
    <xf numFmtId="0" fontId="14" fillId="0" borderId="26" xfId="2" applyFont="1" applyBorder="1" applyAlignment="1">
      <alignment horizontal="center" vertical="center"/>
    </xf>
    <xf numFmtId="0" fontId="14" fillId="0" borderId="21" xfId="2" applyFont="1" applyBorder="1" applyAlignment="1">
      <alignment horizontal="center" vertical="center"/>
    </xf>
    <xf numFmtId="0" fontId="14" fillId="0" borderId="2" xfId="2" applyFont="1" applyBorder="1" applyAlignment="1">
      <alignment horizontal="center" vertical="center"/>
    </xf>
    <xf numFmtId="0" fontId="14" fillId="0" borderId="5" xfId="2" applyFont="1" applyBorder="1" applyAlignment="1">
      <alignment horizontal="center" vertical="center"/>
    </xf>
    <xf numFmtId="0" fontId="14" fillId="0" borderId="23" xfId="2" applyFont="1" applyBorder="1" applyAlignment="1">
      <alignment horizontal="center" vertical="center"/>
    </xf>
    <xf numFmtId="0" fontId="14" fillId="0" borderId="24" xfId="2" applyFont="1" applyBorder="1" applyAlignment="1">
      <alignment horizontal="center" vertical="center"/>
    </xf>
    <xf numFmtId="0" fontId="14" fillId="0" borderId="27" xfId="2" applyFont="1" applyBorder="1" applyAlignment="1">
      <alignment horizontal="center" vertical="center"/>
    </xf>
    <xf numFmtId="0" fontId="15" fillId="5" borderId="2" xfId="0" applyFont="1" applyFill="1" applyBorder="1" applyAlignment="1">
      <alignment horizontal="left" vertical="center" wrapText="1"/>
    </xf>
    <xf numFmtId="0" fontId="13" fillId="3" borderId="44" xfId="0" applyFont="1" applyFill="1" applyBorder="1" applyAlignment="1">
      <alignment horizontal="left" vertical="center" wrapText="1"/>
    </xf>
    <xf numFmtId="0" fontId="13" fillId="3" borderId="9" xfId="0" applyFont="1" applyFill="1" applyBorder="1" applyAlignment="1">
      <alignment horizontal="left" vertical="center" wrapText="1"/>
    </xf>
    <xf numFmtId="0" fontId="13" fillId="3" borderId="45" xfId="0" applyFont="1" applyFill="1" applyBorder="1" applyAlignment="1">
      <alignment horizontal="left" vertical="center" wrapText="1"/>
    </xf>
    <xf numFmtId="0" fontId="13" fillId="3" borderId="46" xfId="0" applyFont="1" applyFill="1" applyBorder="1" applyAlignment="1">
      <alignment horizontal="left" vertical="center" wrapText="1"/>
    </xf>
    <xf numFmtId="0" fontId="13" fillId="3" borderId="32" xfId="0" applyFont="1" applyFill="1" applyBorder="1" applyAlignment="1">
      <alignment horizontal="left" vertical="center" wrapText="1"/>
    </xf>
    <xf numFmtId="0" fontId="13" fillId="3" borderId="47" xfId="0" applyFont="1" applyFill="1" applyBorder="1" applyAlignment="1">
      <alignment horizontal="left" vertical="center" wrapText="1"/>
    </xf>
    <xf numFmtId="0" fontId="13" fillId="3" borderId="44"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13" fillId="3" borderId="45" xfId="0" applyFont="1" applyFill="1" applyBorder="1" applyAlignment="1">
      <alignment horizontal="center" vertical="center" wrapText="1"/>
    </xf>
    <xf numFmtId="0" fontId="13" fillId="3" borderId="46" xfId="0" applyFont="1" applyFill="1" applyBorder="1" applyAlignment="1">
      <alignment horizontal="center" vertical="center" wrapText="1"/>
    </xf>
    <xf numFmtId="0" fontId="13" fillId="3" borderId="32" xfId="0" applyFont="1" applyFill="1" applyBorder="1" applyAlignment="1">
      <alignment horizontal="center" vertical="center" wrapText="1"/>
    </xf>
    <xf numFmtId="0" fontId="13" fillId="3" borderId="47" xfId="0" applyFont="1" applyFill="1" applyBorder="1" applyAlignment="1">
      <alignment horizontal="center" vertical="center" wrapText="1"/>
    </xf>
    <xf numFmtId="0" fontId="13" fillId="0" borderId="27" xfId="0" applyFont="1" applyBorder="1" applyAlignment="1">
      <alignment horizontal="left" vertical="center" wrapText="1"/>
    </xf>
    <xf numFmtId="0" fontId="15" fillId="5" borderId="5" xfId="0" applyFont="1" applyFill="1" applyBorder="1" applyAlignment="1">
      <alignment horizontal="left" vertical="center" wrapText="1"/>
    </xf>
    <xf numFmtId="0" fontId="15" fillId="5" borderId="3" xfId="0" applyFont="1" applyFill="1" applyBorder="1" applyAlignment="1">
      <alignment horizontal="left" vertical="center" wrapText="1"/>
    </xf>
    <xf numFmtId="0" fontId="13" fillId="0" borderId="19" xfId="0" applyFont="1" applyBorder="1" applyAlignment="1">
      <alignment horizontal="left" vertical="center" wrapText="1"/>
    </xf>
    <xf numFmtId="0" fontId="13" fillId="0" borderId="31" xfId="0" applyFont="1" applyBorder="1" applyAlignment="1">
      <alignment horizontal="left" vertical="center" wrapText="1"/>
    </xf>
    <xf numFmtId="0" fontId="13" fillId="0" borderId="32" xfId="0" applyFont="1" applyBorder="1" applyAlignment="1">
      <alignment horizontal="left" vertical="center" wrapText="1"/>
    </xf>
    <xf numFmtId="0" fontId="13" fillId="0" borderId="33" xfId="0" applyFont="1" applyBorder="1" applyAlignment="1">
      <alignment horizontal="left" vertical="center" wrapText="1"/>
    </xf>
    <xf numFmtId="0" fontId="13" fillId="0" borderId="2" xfId="0" applyFont="1" applyBorder="1" applyAlignment="1">
      <alignment horizontal="left" vertical="center" wrapText="1"/>
    </xf>
    <xf numFmtId="0" fontId="13" fillId="0" borderId="15" xfId="0" applyFont="1" applyBorder="1" applyAlignment="1">
      <alignment horizontal="left" vertical="center" wrapText="1"/>
    </xf>
    <xf numFmtId="0" fontId="13" fillId="0" borderId="16" xfId="0" applyFont="1" applyBorder="1" applyAlignment="1">
      <alignment horizontal="left" vertical="center" wrapText="1"/>
    </xf>
    <xf numFmtId="0" fontId="13" fillId="0" borderId="17" xfId="0" applyFont="1" applyBorder="1" applyAlignment="1">
      <alignment horizontal="left" vertical="center" wrapText="1"/>
    </xf>
    <xf numFmtId="0" fontId="13" fillId="0" borderId="26" xfId="0" applyFont="1" applyBorder="1" applyAlignment="1">
      <alignment horizontal="left" vertical="center" wrapText="1"/>
    </xf>
    <xf numFmtId="0" fontId="13" fillId="0" borderId="5" xfId="0" applyFont="1" applyBorder="1" applyAlignment="1">
      <alignment horizontal="left" vertical="center" wrapText="1"/>
    </xf>
    <xf numFmtId="0" fontId="15" fillId="5" borderId="2" xfId="0" applyFont="1" applyFill="1" applyBorder="1" applyAlignment="1">
      <alignment horizontal="center" vertical="center" wrapText="1"/>
    </xf>
    <xf numFmtId="0" fontId="15" fillId="5" borderId="2" xfId="0" applyFont="1" applyFill="1" applyBorder="1" applyAlignment="1">
      <alignment horizontal="center" vertical="center"/>
    </xf>
    <xf numFmtId="0" fontId="14" fillId="0" borderId="28" xfId="2" applyFont="1" applyBorder="1" applyAlignment="1">
      <alignment horizontal="center" vertical="center"/>
    </xf>
    <xf numFmtId="0" fontId="14" fillId="0" borderId="30" xfId="2" applyFont="1" applyBorder="1" applyAlignment="1">
      <alignment horizontal="center" vertical="center"/>
    </xf>
    <xf numFmtId="0" fontId="14" fillId="0" borderId="29" xfId="2" applyFont="1" applyBorder="1" applyAlignment="1">
      <alignment horizontal="center" vertical="center"/>
    </xf>
    <xf numFmtId="0" fontId="14" fillId="0" borderId="40" xfId="2" applyFont="1" applyBorder="1" applyAlignment="1">
      <alignment horizontal="center" vertical="center"/>
    </xf>
    <xf numFmtId="0" fontId="14" fillId="0" borderId="4" xfId="2" applyFont="1" applyBorder="1" applyAlignment="1">
      <alignment horizontal="center" vertical="center"/>
    </xf>
    <xf numFmtId="0" fontId="14" fillId="0" borderId="41" xfId="2" applyFont="1" applyBorder="1" applyAlignment="1">
      <alignment horizontal="center" vertical="center"/>
    </xf>
    <xf numFmtId="0" fontId="14" fillId="0" borderId="42" xfId="2" applyFont="1" applyBorder="1" applyAlignment="1">
      <alignment horizontal="center" vertical="center"/>
    </xf>
    <xf numFmtId="0" fontId="14" fillId="0" borderId="34" xfId="2" applyFont="1" applyBorder="1" applyAlignment="1">
      <alignment horizontal="center" vertical="center"/>
    </xf>
    <xf numFmtId="0" fontId="14" fillId="0" borderId="43" xfId="2" applyFont="1" applyBorder="1" applyAlignment="1">
      <alignment horizontal="center" vertical="center"/>
    </xf>
    <xf numFmtId="0" fontId="14" fillId="3" borderId="18" xfId="2" applyFont="1" applyFill="1" applyBorder="1" applyAlignment="1">
      <alignment horizontal="center" vertical="center"/>
    </xf>
    <xf numFmtId="0" fontId="14" fillId="3" borderId="19" xfId="2" applyFont="1" applyFill="1" applyBorder="1" applyAlignment="1">
      <alignment horizontal="center" vertical="center"/>
    </xf>
    <xf numFmtId="0" fontId="14" fillId="3" borderId="20" xfId="2" applyFont="1" applyFill="1" applyBorder="1" applyAlignment="1">
      <alignment horizontal="center" vertical="center"/>
    </xf>
    <xf numFmtId="0" fontId="14" fillId="3" borderId="21" xfId="2" applyFont="1" applyFill="1" applyBorder="1" applyAlignment="1">
      <alignment horizontal="center" vertical="center"/>
    </xf>
    <xf numFmtId="0" fontId="14" fillId="3" borderId="2" xfId="2" applyFont="1" applyFill="1" applyBorder="1" applyAlignment="1">
      <alignment horizontal="center" vertical="center"/>
    </xf>
    <xf numFmtId="0" fontId="14" fillId="3" borderId="22" xfId="2" applyFont="1" applyFill="1" applyBorder="1" applyAlignment="1">
      <alignment horizontal="center" vertical="center"/>
    </xf>
    <xf numFmtId="0" fontId="14" fillId="3" borderId="23" xfId="2" applyFont="1" applyFill="1" applyBorder="1" applyAlignment="1">
      <alignment horizontal="center" vertical="center"/>
    </xf>
    <xf numFmtId="0" fontId="14" fillId="3" borderId="24" xfId="2" applyFont="1" applyFill="1" applyBorder="1" applyAlignment="1">
      <alignment horizontal="center" vertical="center"/>
    </xf>
    <xf numFmtId="0" fontId="14" fillId="3" borderId="25" xfId="2" applyFont="1" applyFill="1" applyBorder="1" applyAlignment="1">
      <alignment horizontal="center" vertical="center"/>
    </xf>
    <xf numFmtId="0" fontId="15" fillId="5" borderId="5" xfId="0" applyFont="1" applyFill="1" applyBorder="1" applyAlignment="1">
      <alignment horizontal="center" vertical="center"/>
    </xf>
    <xf numFmtId="0" fontId="15" fillId="5" borderId="4" xfId="0" applyFont="1" applyFill="1" applyBorder="1" applyAlignment="1">
      <alignment horizontal="center" vertical="center"/>
    </xf>
    <xf numFmtId="0" fontId="15" fillId="5" borderId="3" xfId="0" applyFont="1" applyFill="1" applyBorder="1" applyAlignment="1">
      <alignment horizontal="center" vertical="center"/>
    </xf>
    <xf numFmtId="42" fontId="13" fillId="0" borderId="0" xfId="6" applyFont="1" applyAlignment="1">
      <alignment horizontal="center" vertical="center" wrapText="1"/>
    </xf>
    <xf numFmtId="0" fontId="15" fillId="5" borderId="8" xfId="0" applyFont="1" applyFill="1" applyBorder="1" applyAlignment="1">
      <alignment horizontal="center" vertical="center" wrapText="1"/>
    </xf>
    <xf numFmtId="0" fontId="15" fillId="5" borderId="0" xfId="0" applyFont="1" applyFill="1" applyAlignment="1">
      <alignment horizontal="center" vertical="center" wrapText="1"/>
    </xf>
    <xf numFmtId="0" fontId="15" fillId="5" borderId="8" xfId="0" applyFont="1" applyFill="1" applyBorder="1" applyAlignment="1">
      <alignment horizontal="center" vertical="center"/>
    </xf>
    <xf numFmtId="0" fontId="15" fillId="5" borderId="0" xfId="0" applyFont="1" applyFill="1" applyAlignment="1">
      <alignment horizontal="center" vertical="center"/>
    </xf>
    <xf numFmtId="0" fontId="13" fillId="3" borderId="18" xfId="0" applyFont="1" applyFill="1" applyBorder="1" applyAlignment="1">
      <alignment horizontal="left" vertical="center" wrapText="1"/>
    </xf>
    <xf numFmtId="0" fontId="13" fillId="3" borderId="19" xfId="0" applyFont="1" applyFill="1" applyBorder="1" applyAlignment="1">
      <alignment horizontal="left" vertical="center" wrapText="1"/>
    </xf>
    <xf numFmtId="0" fontId="13" fillId="3" borderId="20" xfId="0" applyFont="1" applyFill="1" applyBorder="1" applyAlignment="1">
      <alignment horizontal="left" vertical="center" wrapText="1"/>
    </xf>
    <xf numFmtId="0" fontId="13" fillId="3" borderId="21" xfId="0" applyFont="1" applyFill="1" applyBorder="1" applyAlignment="1">
      <alignment horizontal="left" vertical="center" wrapText="1"/>
    </xf>
    <xf numFmtId="0" fontId="13" fillId="3" borderId="2" xfId="0" applyFont="1" applyFill="1" applyBorder="1" applyAlignment="1">
      <alignment horizontal="left" vertical="center" wrapText="1"/>
    </xf>
    <xf numFmtId="0" fontId="13" fillId="3" borderId="22" xfId="0" applyFont="1" applyFill="1" applyBorder="1" applyAlignment="1">
      <alignment horizontal="left" vertical="center" wrapText="1"/>
    </xf>
    <xf numFmtId="0" fontId="13" fillId="3" borderId="23" xfId="0" applyFont="1" applyFill="1" applyBorder="1" applyAlignment="1">
      <alignment horizontal="left" vertical="center" wrapText="1"/>
    </xf>
    <xf numFmtId="0" fontId="13" fillId="3" borderId="24" xfId="0" applyFont="1" applyFill="1" applyBorder="1" applyAlignment="1">
      <alignment horizontal="left" vertical="center" wrapText="1"/>
    </xf>
    <xf numFmtId="0" fontId="13" fillId="3" borderId="25" xfId="0" applyFont="1" applyFill="1" applyBorder="1" applyAlignment="1">
      <alignment horizontal="left" vertical="center" wrapText="1"/>
    </xf>
    <xf numFmtId="0" fontId="14" fillId="3" borderId="28" xfId="2" applyFont="1" applyFill="1" applyBorder="1" applyAlignment="1">
      <alignment horizontal="center" vertical="center"/>
    </xf>
    <xf numFmtId="0" fontId="14" fillId="3" borderId="30" xfId="2" applyFont="1" applyFill="1" applyBorder="1" applyAlignment="1">
      <alignment horizontal="center" vertical="center"/>
    </xf>
    <xf numFmtId="0" fontId="14" fillId="3" borderId="40" xfId="2" applyFont="1" applyFill="1" applyBorder="1" applyAlignment="1">
      <alignment horizontal="center" vertical="center"/>
    </xf>
    <xf numFmtId="0" fontId="14" fillId="3" borderId="4" xfId="2" applyFont="1" applyFill="1" applyBorder="1" applyAlignment="1">
      <alignment horizontal="center" vertical="center"/>
    </xf>
    <xf numFmtId="0" fontId="14" fillId="3" borderId="42" xfId="2" applyFont="1" applyFill="1" applyBorder="1" applyAlignment="1">
      <alignment horizontal="center" vertical="center"/>
    </xf>
    <xf numFmtId="0" fontId="14" fillId="3" borderId="34" xfId="2" applyFont="1" applyFill="1" applyBorder="1" applyAlignment="1">
      <alignment horizontal="center" vertical="center"/>
    </xf>
    <xf numFmtId="0" fontId="6" fillId="5" borderId="2" xfId="0" applyFont="1" applyFill="1" applyBorder="1" applyAlignment="1">
      <alignment horizontal="center" vertical="center"/>
    </xf>
    <xf numFmtId="0" fontId="6" fillId="5" borderId="2" xfId="0" applyFont="1" applyFill="1" applyBorder="1" applyAlignment="1">
      <alignment horizontal="center" vertical="center" wrapText="1"/>
    </xf>
    <xf numFmtId="0" fontId="5" fillId="0" borderId="2" xfId="0" applyFont="1" applyBorder="1" applyAlignment="1">
      <alignment horizontal="left" vertical="center"/>
    </xf>
    <xf numFmtId="0" fontId="7" fillId="3" borderId="28" xfId="2" applyFont="1" applyFill="1" applyBorder="1" applyAlignment="1">
      <alignment horizontal="center" vertical="center"/>
    </xf>
    <xf numFmtId="0" fontId="7" fillId="3" borderId="30" xfId="2" applyFont="1" applyFill="1" applyBorder="1" applyAlignment="1">
      <alignment horizontal="center" vertical="center"/>
    </xf>
    <xf numFmtId="0" fontId="5" fillId="3" borderId="18" xfId="0" applyFont="1" applyFill="1" applyBorder="1" applyAlignment="1">
      <alignment horizontal="left" vertical="center" wrapText="1"/>
    </xf>
    <xf numFmtId="0" fontId="5" fillId="3" borderId="20" xfId="0" applyFont="1" applyFill="1" applyBorder="1" applyAlignment="1">
      <alignment horizontal="left" vertical="center" wrapText="1"/>
    </xf>
    <xf numFmtId="0" fontId="7" fillId="3" borderId="40" xfId="2" applyFont="1" applyFill="1" applyBorder="1" applyAlignment="1">
      <alignment horizontal="center" vertical="center"/>
    </xf>
    <xf numFmtId="0" fontId="7" fillId="3" borderId="4" xfId="2" applyFont="1" applyFill="1" applyBorder="1" applyAlignment="1">
      <alignment horizontal="center" vertical="center"/>
    </xf>
    <xf numFmtId="0" fontId="5" fillId="3" borderId="21" xfId="0" applyFont="1" applyFill="1" applyBorder="1" applyAlignment="1">
      <alignment horizontal="left" vertical="center" wrapText="1"/>
    </xf>
    <xf numFmtId="0" fontId="5" fillId="3" borderId="22" xfId="0" applyFont="1" applyFill="1" applyBorder="1" applyAlignment="1">
      <alignment horizontal="left" vertical="center" wrapText="1"/>
    </xf>
    <xf numFmtId="0" fontId="7" fillId="3" borderId="42" xfId="2" applyFont="1" applyFill="1" applyBorder="1" applyAlignment="1">
      <alignment horizontal="center" vertical="center"/>
    </xf>
    <xf numFmtId="0" fontId="7" fillId="3" borderId="34" xfId="2" applyFont="1" applyFill="1" applyBorder="1" applyAlignment="1">
      <alignment horizontal="center" vertical="center"/>
    </xf>
    <xf numFmtId="0" fontId="5" fillId="3" borderId="23" xfId="0" applyFont="1" applyFill="1" applyBorder="1" applyAlignment="1">
      <alignment horizontal="left" vertical="center" wrapText="1"/>
    </xf>
    <xf numFmtId="0" fontId="5" fillId="3" borderId="25" xfId="0" applyFont="1" applyFill="1" applyBorder="1" applyAlignment="1">
      <alignment horizontal="left" vertical="center" wrapText="1"/>
    </xf>
    <xf numFmtId="0" fontId="5" fillId="0" borderId="2" xfId="0" applyFont="1" applyBorder="1" applyAlignment="1">
      <alignment horizontal="left" vertical="center" wrapText="1"/>
    </xf>
    <xf numFmtId="0" fontId="6" fillId="5" borderId="2" xfId="0" applyFont="1" applyFill="1" applyBorder="1" applyAlignment="1">
      <alignment horizontal="left" vertical="center"/>
    </xf>
    <xf numFmtId="0" fontId="5" fillId="3" borderId="19"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24" xfId="0" applyFont="1" applyFill="1" applyBorder="1" applyAlignment="1">
      <alignment horizontal="left" vertical="center" wrapText="1"/>
    </xf>
    <xf numFmtId="0" fontId="5" fillId="3" borderId="1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15"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7" fillId="3" borderId="18" xfId="2" applyFont="1" applyFill="1" applyBorder="1" applyAlignment="1">
      <alignment horizontal="center" vertical="center"/>
    </xf>
    <xf numFmtId="0" fontId="7" fillId="3" borderId="19" xfId="2" applyFont="1" applyFill="1" applyBorder="1" applyAlignment="1">
      <alignment horizontal="center" vertical="center"/>
    </xf>
    <xf numFmtId="0" fontId="7" fillId="3" borderId="20" xfId="2" applyFont="1" applyFill="1" applyBorder="1" applyAlignment="1">
      <alignment horizontal="center" vertical="center"/>
    </xf>
    <xf numFmtId="0" fontId="7" fillId="3" borderId="21" xfId="2" applyFont="1" applyFill="1" applyBorder="1" applyAlignment="1">
      <alignment horizontal="center" vertical="center"/>
    </xf>
    <xf numFmtId="0" fontId="7" fillId="3" borderId="2" xfId="2" applyFont="1" applyFill="1" applyBorder="1" applyAlignment="1">
      <alignment horizontal="center" vertical="center"/>
    </xf>
    <xf numFmtId="0" fontId="7" fillId="3" borderId="22" xfId="2" applyFont="1" applyFill="1" applyBorder="1" applyAlignment="1">
      <alignment horizontal="center" vertical="center"/>
    </xf>
    <xf numFmtId="0" fontId="7" fillId="3" borderId="23" xfId="2" applyFont="1" applyFill="1" applyBorder="1" applyAlignment="1">
      <alignment horizontal="center" vertical="center"/>
    </xf>
    <xf numFmtId="0" fontId="7" fillId="3" borderId="24" xfId="2" applyFont="1" applyFill="1" applyBorder="1" applyAlignment="1">
      <alignment horizontal="center" vertical="center"/>
    </xf>
    <xf numFmtId="0" fontId="7" fillId="3" borderId="25" xfId="2" applyFont="1" applyFill="1" applyBorder="1" applyAlignment="1">
      <alignment horizontal="center" vertical="center"/>
    </xf>
    <xf numFmtId="0" fontId="22" fillId="3" borderId="2" xfId="0" applyFont="1" applyFill="1" applyBorder="1" applyAlignment="1" applyProtection="1">
      <alignment horizontal="center"/>
      <protection locked="0"/>
    </xf>
    <xf numFmtId="0" fontId="14" fillId="3" borderId="4" xfId="2" applyFont="1" applyFill="1" applyBorder="1" applyAlignment="1" applyProtection="1">
      <alignment horizontal="center" vertical="center"/>
      <protection locked="0"/>
    </xf>
    <xf numFmtId="0" fontId="13" fillId="3" borderId="21" xfId="0" applyFont="1" applyFill="1" applyBorder="1" applyAlignment="1" applyProtection="1">
      <alignment horizontal="left" vertical="center" wrapText="1"/>
      <protection locked="0"/>
    </xf>
    <xf numFmtId="0" fontId="13" fillId="3" borderId="22" xfId="0" applyFont="1" applyFill="1" applyBorder="1" applyAlignment="1" applyProtection="1">
      <alignment horizontal="left" vertical="center" wrapText="1"/>
      <protection locked="0"/>
    </xf>
    <xf numFmtId="0" fontId="14" fillId="3" borderId="34" xfId="2" applyFont="1" applyFill="1" applyBorder="1" applyAlignment="1" applyProtection="1">
      <alignment horizontal="center" vertical="center"/>
      <protection locked="0"/>
    </xf>
    <xf numFmtId="0" fontId="13" fillId="3" borderId="23" xfId="0" applyFont="1" applyFill="1" applyBorder="1" applyAlignment="1" applyProtection="1">
      <alignment horizontal="left" vertical="center" wrapText="1"/>
      <protection locked="0"/>
    </xf>
    <xf numFmtId="0" fontId="13" fillId="3" borderId="25" xfId="0" applyFont="1" applyFill="1" applyBorder="1" applyAlignment="1" applyProtection="1">
      <alignment horizontal="left" vertical="center" wrapText="1"/>
      <protection locked="0"/>
    </xf>
    <xf numFmtId="0" fontId="15" fillId="5" borderId="2" xfId="0" applyFont="1" applyFill="1" applyBorder="1" applyAlignment="1" applyProtection="1">
      <alignment horizontal="left" vertical="center"/>
      <protection locked="0"/>
    </xf>
    <xf numFmtId="0" fontId="26" fillId="0" borderId="2" xfId="0" applyFont="1" applyBorder="1" applyAlignment="1" applyProtection="1">
      <alignment horizontal="left" vertical="center"/>
      <protection locked="0"/>
    </xf>
    <xf numFmtId="0" fontId="13" fillId="0" borderId="35" xfId="0" applyFont="1" applyBorder="1" applyAlignment="1" applyProtection="1">
      <alignment horizontal="center" vertical="center" wrapText="1"/>
      <protection locked="0"/>
    </xf>
    <xf numFmtId="0" fontId="13" fillId="0" borderId="36" xfId="0" applyFont="1" applyBorder="1" applyAlignment="1" applyProtection="1">
      <alignment horizontal="center" vertical="center" wrapText="1"/>
      <protection locked="0"/>
    </xf>
    <xf numFmtId="0" fontId="13" fillId="0" borderId="37" xfId="0" applyFont="1" applyBorder="1" applyAlignment="1" applyProtection="1">
      <alignment horizontal="center" vertical="center" wrapText="1"/>
      <protection locked="0"/>
    </xf>
    <xf numFmtId="0" fontId="14" fillId="3" borderId="30" xfId="2" applyFont="1" applyFill="1" applyBorder="1" applyAlignment="1" applyProtection="1">
      <alignment horizontal="center" vertical="center"/>
      <protection locked="0"/>
    </xf>
    <xf numFmtId="0" fontId="13" fillId="3" borderId="28" xfId="0" applyFont="1" applyFill="1" applyBorder="1" applyAlignment="1" applyProtection="1">
      <alignment horizontal="left" vertical="center" wrapText="1"/>
      <protection locked="0"/>
    </xf>
    <xf numFmtId="0" fontId="13" fillId="3" borderId="29" xfId="0" applyFont="1" applyFill="1" applyBorder="1" applyAlignment="1" applyProtection="1">
      <alignment horizontal="left" vertical="center" wrapText="1"/>
      <protection locked="0"/>
    </xf>
    <xf numFmtId="0" fontId="14" fillId="3" borderId="38" xfId="2" applyFont="1" applyFill="1" applyBorder="1" applyAlignment="1">
      <alignment horizontal="center" vertical="center"/>
    </xf>
    <xf numFmtId="0" fontId="14" fillId="3" borderId="3" xfId="2" applyFont="1" applyFill="1" applyBorder="1" applyAlignment="1">
      <alignment horizontal="center" vertical="center"/>
    </xf>
    <xf numFmtId="0" fontId="14" fillId="3" borderId="39" xfId="2" applyFont="1" applyFill="1" applyBorder="1" applyAlignment="1">
      <alignment horizontal="center" vertical="center"/>
    </xf>
    <xf numFmtId="0" fontId="13" fillId="3" borderId="18"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3" borderId="22" xfId="0"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21" fillId="0" borderId="16" xfId="0" applyFont="1" applyBorder="1" applyAlignment="1">
      <alignment horizontal="center"/>
    </xf>
    <xf numFmtId="0" fontId="25" fillId="3" borderId="0" xfId="0" applyFont="1" applyFill="1" applyAlignment="1">
      <alignment horizontal="center" vertical="center"/>
    </xf>
    <xf numFmtId="0" fontId="24" fillId="3" borderId="49" xfId="0" applyFont="1" applyFill="1" applyBorder="1" applyAlignment="1">
      <alignment horizontal="center" vertical="center" wrapText="1"/>
    </xf>
    <xf numFmtId="0" fontId="25" fillId="3" borderId="11" xfId="0" applyFont="1" applyFill="1" applyBorder="1" applyAlignment="1">
      <alignment horizontal="center" vertical="center"/>
    </xf>
    <xf numFmtId="0" fontId="25" fillId="3" borderId="16" xfId="0" applyFont="1" applyFill="1" applyBorder="1" applyAlignment="1">
      <alignment horizontal="center" vertical="center"/>
    </xf>
    <xf numFmtId="0" fontId="23" fillId="3" borderId="0" xfId="0" applyFont="1" applyFill="1" applyAlignment="1">
      <alignment horizontal="center" vertical="center"/>
    </xf>
    <xf numFmtId="0" fontId="29" fillId="0" borderId="32" xfId="0" applyFont="1" applyBorder="1" applyAlignment="1">
      <alignment horizontal="center" vertical="center"/>
    </xf>
    <xf numFmtId="0" fontId="24" fillId="0" borderId="0" xfId="8" applyFont="1" applyAlignment="1">
      <alignment horizontal="center" vertical="center"/>
    </xf>
    <xf numFmtId="0" fontId="1" fillId="0" borderId="0" xfId="8" applyAlignment="1">
      <alignment horizontal="center" vertical="center" wrapText="1"/>
    </xf>
    <xf numFmtId="0" fontId="1" fillId="0" borderId="0" xfId="8" applyAlignment="1">
      <alignment horizontal="center" vertical="center"/>
    </xf>
    <xf numFmtId="0" fontId="21" fillId="0" borderId="2" xfId="0" applyFont="1" applyBorder="1" applyAlignment="1">
      <alignment horizontal="left" vertical="center" wrapText="1"/>
    </xf>
    <xf numFmtId="0" fontId="40" fillId="3" borderId="5" xfId="0" applyFont="1" applyFill="1" applyBorder="1" applyAlignment="1">
      <alignment horizontal="justify" vertical="center" wrapText="1"/>
    </xf>
    <xf numFmtId="0" fontId="40" fillId="3" borderId="4" xfId="0" applyFont="1" applyFill="1" applyBorder="1" applyAlignment="1">
      <alignment horizontal="justify" vertical="center"/>
    </xf>
    <xf numFmtId="0" fontId="40" fillId="3" borderId="3" xfId="0" applyFont="1" applyFill="1" applyBorder="1" applyAlignment="1">
      <alignment horizontal="justify" vertical="center"/>
    </xf>
    <xf numFmtId="0" fontId="40" fillId="0" borderId="5" xfId="0" applyFont="1" applyBorder="1" applyAlignment="1">
      <alignment horizontal="justify" vertical="center" wrapText="1"/>
    </xf>
    <xf numFmtId="0" fontId="40" fillId="0" borderId="4" xfId="0" applyFont="1" applyBorder="1" applyAlignment="1">
      <alignment horizontal="justify" vertical="center"/>
    </xf>
    <xf numFmtId="0" fontId="40" fillId="0" borderId="3" xfId="0" applyFont="1" applyBorder="1" applyAlignment="1">
      <alignment horizontal="justify" vertical="center"/>
    </xf>
    <xf numFmtId="0" fontId="26" fillId="3" borderId="2" xfId="0" applyFont="1" applyFill="1" applyBorder="1" applyAlignment="1">
      <alignment horizontal="center" vertical="center" wrapText="1"/>
    </xf>
    <xf numFmtId="0" fontId="41" fillId="3" borderId="2" xfId="0" applyFont="1" applyFill="1" applyBorder="1" applyAlignment="1">
      <alignment horizontal="center" vertical="center" wrapText="1"/>
    </xf>
    <xf numFmtId="9" fontId="41" fillId="3" borderId="2" xfId="0" applyNumberFormat="1" applyFont="1" applyFill="1" applyBorder="1" applyAlignment="1">
      <alignment horizontal="center" vertical="center" wrapText="1"/>
    </xf>
    <xf numFmtId="0" fontId="41" fillId="3" borderId="2"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9" fillId="0" borderId="2" xfId="0" applyFont="1" applyBorder="1" applyAlignment="1">
      <alignment horizontal="left" vertical="center"/>
    </xf>
    <xf numFmtId="0" fontId="17" fillId="0" borderId="2" xfId="0" applyFont="1" applyFill="1" applyBorder="1" applyAlignment="1">
      <alignment horizontal="center" vertical="center" wrapText="1"/>
    </xf>
    <xf numFmtId="0" fontId="13" fillId="0" borderId="2" xfId="0" applyFont="1" applyFill="1" applyBorder="1" applyAlignment="1">
      <alignment horizontal="left" vertical="center" wrapText="1"/>
    </xf>
    <xf numFmtId="0" fontId="42" fillId="0" borderId="2" xfId="4" applyFont="1" applyFill="1" applyBorder="1" applyAlignment="1">
      <alignment horizontal="center" vertical="center" wrapText="1"/>
    </xf>
    <xf numFmtId="0" fontId="17" fillId="0" borderId="2" xfId="0" applyFont="1" applyFill="1" applyBorder="1" applyAlignment="1">
      <alignment horizontal="left" vertical="center" wrapText="1"/>
    </xf>
    <xf numFmtId="0" fontId="13" fillId="0" borderId="2" xfId="0" applyFont="1" applyFill="1" applyBorder="1" applyAlignment="1">
      <alignment vertical="center" wrapText="1"/>
    </xf>
    <xf numFmtId="0" fontId="17" fillId="0" borderId="2" xfId="0" applyFont="1" applyFill="1" applyBorder="1" applyAlignment="1">
      <alignment horizontal="justify" vertical="center" wrapText="1"/>
    </xf>
    <xf numFmtId="0" fontId="13"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25" fillId="3" borderId="2" xfId="0" applyFont="1" applyFill="1" applyBorder="1" applyAlignment="1">
      <alignment horizontal="center" vertical="center"/>
    </xf>
    <xf numFmtId="0" fontId="25" fillId="3" borderId="2" xfId="0" applyFont="1" applyFill="1" applyBorder="1" applyAlignment="1">
      <alignment horizontal="center" vertical="center" wrapText="1"/>
    </xf>
    <xf numFmtId="0" fontId="19" fillId="0" borderId="4" xfId="0" applyFont="1" applyBorder="1" applyAlignment="1">
      <alignment horizontal="left" vertical="center"/>
    </xf>
    <xf numFmtId="0" fontId="29" fillId="0" borderId="2" xfId="0" applyFont="1" applyBorder="1" applyAlignment="1">
      <alignment horizontal="left" vertical="center"/>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164" fontId="5" fillId="0" borderId="2" xfId="0" applyNumberFormat="1"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0" xfId="0" applyFont="1" applyFill="1" applyAlignment="1">
      <alignment horizontal="center" vertical="center" wrapText="1"/>
    </xf>
    <xf numFmtId="0" fontId="40" fillId="0" borderId="2"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4" xfId="0" applyFont="1" applyBorder="1" applyAlignment="1">
      <alignment horizontal="center" vertical="center" wrapText="1"/>
    </xf>
    <xf numFmtId="0" fontId="40" fillId="0" borderId="3" xfId="0" applyFont="1" applyBorder="1" applyAlignment="1">
      <alignment horizontal="center" vertical="center" wrapText="1"/>
    </xf>
    <xf numFmtId="0" fontId="40" fillId="0" borderId="2" xfId="0" applyFont="1" applyBorder="1" applyAlignment="1">
      <alignment vertical="center" wrapText="1"/>
    </xf>
  </cellXfs>
  <cellStyles count="9">
    <cellStyle name="Hipervínculo" xfId="4" builtinId="8"/>
    <cellStyle name="Moneda [0]" xfId="6" builtinId="7"/>
    <cellStyle name="Neutral" xfId="1" builtinId="28" customBuiltin="1"/>
    <cellStyle name="Normal" xfId="0" builtinId="0"/>
    <cellStyle name="Normal 2" xfId="2" xr:uid="{00000000-0005-0000-0000-000003000000}"/>
    <cellStyle name="Normal 3" xfId="8" xr:uid="{A319DE6B-53F8-4805-A3C5-B91AC6BC9EB0}"/>
    <cellStyle name="Normal_FORMATO" xfId="7" xr:uid="{049C0594-F937-4AD6-B869-D495AB648695}"/>
    <cellStyle name="Porcentaje" xfId="5" builtinId="5"/>
    <cellStyle name="Total" xfId="3" builtinId="25" customBuiltin="1"/>
  </cellStyles>
  <dxfs count="7">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962D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5.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hyperlink" Target="#Proyecto!A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134471</xdr:colOff>
      <xdr:row>1</xdr:row>
      <xdr:rowOff>78440</xdr:rowOff>
    </xdr:from>
    <xdr:to>
      <xdr:col>2</xdr:col>
      <xdr:colOff>1647265</xdr:colOff>
      <xdr:row>4</xdr:row>
      <xdr:rowOff>139703</xdr:rowOff>
    </xdr:to>
    <xdr:pic>
      <xdr:nvPicPr>
        <xdr:cNvPr id="2" name="Imagen 1">
          <a:extLst>
            <a:ext uri="{FF2B5EF4-FFF2-40B4-BE49-F238E27FC236}">
              <a16:creationId xmlns:a16="http://schemas.microsoft.com/office/drawing/2014/main" id="{7C98898B-4B9A-7F23-24BA-D1D4BD3937D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896471" y="56029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984249</xdr:colOff>
      <xdr:row>19</xdr:row>
      <xdr:rowOff>2</xdr:rowOff>
    </xdr:from>
    <xdr:to>
      <xdr:col>6</xdr:col>
      <xdr:colOff>402789</xdr:colOff>
      <xdr:row>26</xdr:row>
      <xdr:rowOff>139453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5418666" y="4974169"/>
          <a:ext cx="963706" cy="1176617"/>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179917</xdr:colOff>
      <xdr:row>1</xdr:row>
      <xdr:rowOff>116416</xdr:rowOff>
    </xdr:from>
    <xdr:to>
      <xdr:col>2</xdr:col>
      <xdr:colOff>793750</xdr:colOff>
      <xdr:row>4</xdr:row>
      <xdr:rowOff>80573</xdr:rowOff>
    </xdr:to>
    <xdr:pic>
      <xdr:nvPicPr>
        <xdr:cNvPr id="2" name="Imagen 1">
          <a:extLst>
            <a:ext uri="{FF2B5EF4-FFF2-40B4-BE49-F238E27FC236}">
              <a16:creationId xmlns:a16="http://schemas.microsoft.com/office/drawing/2014/main" id="{DECDAC8E-4F8C-EC5D-5A3C-03A0883FFA2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38667" y="275166"/>
          <a:ext cx="1587500" cy="90607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024048" y="191881"/>
          <a:ext cx="968307" cy="1169256"/>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105834</xdr:colOff>
      <xdr:row>1</xdr:row>
      <xdr:rowOff>10583</xdr:rowOff>
    </xdr:from>
    <xdr:to>
      <xdr:col>2</xdr:col>
      <xdr:colOff>869079</xdr:colOff>
      <xdr:row>4</xdr:row>
      <xdr:rowOff>60018</xdr:rowOff>
    </xdr:to>
    <xdr:pic>
      <xdr:nvPicPr>
        <xdr:cNvPr id="2" name="Imagen 1">
          <a:extLst>
            <a:ext uri="{FF2B5EF4-FFF2-40B4-BE49-F238E27FC236}">
              <a16:creationId xmlns:a16="http://schemas.microsoft.com/office/drawing/2014/main" id="{0180B343-63A0-4C5B-8A40-2856ED159E0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264584" y="16933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2147177" y="1322293"/>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169333</xdr:colOff>
      <xdr:row>1</xdr:row>
      <xdr:rowOff>84666</xdr:rowOff>
    </xdr:from>
    <xdr:to>
      <xdr:col>2</xdr:col>
      <xdr:colOff>932578</xdr:colOff>
      <xdr:row>4</xdr:row>
      <xdr:rowOff>134101</xdr:rowOff>
    </xdr:to>
    <xdr:pic>
      <xdr:nvPicPr>
        <xdr:cNvPr id="2" name="Imagen 1">
          <a:extLst>
            <a:ext uri="{FF2B5EF4-FFF2-40B4-BE49-F238E27FC236}">
              <a16:creationId xmlns:a16="http://schemas.microsoft.com/office/drawing/2014/main" id="{DF6A5D11-0756-47DC-A29F-1C3F27E4FC3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28083" y="243416"/>
          <a:ext cx="1736912" cy="991351"/>
        </a:xfrm>
        <a:prstGeom prst="rect">
          <a:avLst/>
        </a:prstGeom>
        <a:noFill/>
        <a:ln>
          <a:noFill/>
        </a:ln>
        <a:extLst>
          <a:ext uri="{53640926-AAD7-44D8-BBD7-CCE9431645EC}">
            <a14:shadowObscured xmlns:a14="http://schemas.microsoft.com/office/drawing/2010/main"/>
          </a:ext>
        </a:extLst>
      </xdr:spPr>
    </xdr:pic>
    <xdr:clientData/>
  </xdr:twoCellAnchor>
  <xdr:oneCellAnchor>
    <xdr:from>
      <xdr:col>8</xdr:col>
      <xdr:colOff>61383</xdr:colOff>
      <xdr:row>11</xdr:row>
      <xdr:rowOff>135465</xdr:rowOff>
    </xdr:from>
    <xdr:ext cx="2255105" cy="380361"/>
    <mc:AlternateContent xmlns:mc="http://schemas.openxmlformats.org/markup-compatibility/2006">
      <mc:Choice xmlns:a14="http://schemas.microsoft.com/office/drawing/2010/main" Requires="a14">
        <xdr:sp macro="" textlink="">
          <xdr:nvSpPr>
            <xdr:cNvPr id="4" name="CuadroTexto 3">
              <a:extLst>
                <a:ext uri="{FF2B5EF4-FFF2-40B4-BE49-F238E27FC236}">
                  <a16:creationId xmlns:a16="http://schemas.microsoft.com/office/drawing/2014/main" id="{A9979DEA-1527-44D9-A15B-826E83893137}"/>
                </a:ext>
              </a:extLst>
            </xdr:cNvPr>
            <xdr:cNvSpPr txBox="1"/>
          </xdr:nvSpPr>
          <xdr:spPr>
            <a:xfrm>
              <a:off x="8938683" y="2964390"/>
              <a:ext cx="2255105"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d>
                      <m:dPr>
                        <m:ctrlPr>
                          <a:rPr lang="es-CO" sz="1100" i="1">
                            <a:latin typeface="Cambria Math" panose="02040503050406030204" pitchFamily="18" charset="0"/>
                          </a:rPr>
                        </m:ctrlPr>
                      </m:dPr>
                      <m:e>
                        <m:f>
                          <m:fPr>
                            <m:ctrlPr>
                              <a:rPr lang="es-CO" sz="1100" i="1">
                                <a:latin typeface="Cambria Math" panose="02040503050406030204" pitchFamily="18" charset="0"/>
                              </a:rPr>
                            </m:ctrlPr>
                          </m:fPr>
                          <m:num>
                            <m:r>
                              <a:rPr lang="es-MX" sz="1100" b="0" i="1">
                                <a:latin typeface="Cambria Math" panose="02040503050406030204" pitchFamily="18" charset="0"/>
                              </a:rPr>
                              <m:t>𝐴𝑐𝑡𝑖𝑣𝑖𝑑𝑎𝑑𝑒𝑠</m:t>
                            </m:r>
                            <m:r>
                              <a:rPr lang="es-MX" sz="1100" b="0" i="1">
                                <a:latin typeface="Cambria Math" panose="02040503050406030204" pitchFamily="18" charset="0"/>
                              </a:rPr>
                              <m:t> </m:t>
                            </m:r>
                            <m:r>
                              <a:rPr lang="es-CO" sz="1100" i="1">
                                <a:latin typeface="Cambria Math" panose="02040503050406030204" pitchFamily="18" charset="0"/>
                              </a:rPr>
                              <m:t>𝑒𝑗𝑒𝑐𝑢𝑡𝑎𝑑𝑎𝑠</m:t>
                            </m:r>
                          </m:num>
                          <m:den>
                            <m:r>
                              <a:rPr lang="es-MX" sz="1100" b="0" i="1">
                                <a:latin typeface="Cambria Math" panose="02040503050406030204" pitchFamily="18" charset="0"/>
                              </a:rPr>
                              <m:t>𝐴𝑐𝑡𝑖𝑣𝑖𝑑𝑎𝑑𝑒𝑠</m:t>
                            </m:r>
                            <m:r>
                              <a:rPr lang="es-MX" sz="1100" b="0" i="1">
                                <a:latin typeface="Cambria Math" panose="02040503050406030204" pitchFamily="18" charset="0"/>
                              </a:rPr>
                              <m:t> </m:t>
                            </m:r>
                            <m:r>
                              <a:rPr lang="es-MX" sz="1100" b="0" i="1">
                                <a:latin typeface="Cambria Math" panose="02040503050406030204" pitchFamily="18" charset="0"/>
                              </a:rPr>
                              <m:t>𝑝𝑟𝑜𝑔𝑟𝑎𝑚𝑎𝑑𝑎𝑠</m:t>
                            </m:r>
                          </m:den>
                        </m:f>
                      </m:e>
                    </m:d>
                    <m:r>
                      <a:rPr lang="es-CO" sz="1100" i="1">
                        <a:latin typeface="Cambria Math" panose="02040503050406030204" pitchFamily="18" charset="0"/>
                      </a:rPr>
                      <m:t> ∗100</m:t>
                    </m:r>
                  </m:oMath>
                </m:oMathPara>
              </a14:m>
              <a:endParaRPr lang="es-CO" sz="1100"/>
            </a:p>
          </xdr:txBody>
        </xdr:sp>
      </mc:Choice>
      <mc:Fallback>
        <xdr:sp macro="" textlink="">
          <xdr:nvSpPr>
            <xdr:cNvPr id="4" name="CuadroTexto 3">
              <a:extLst>
                <a:ext uri="{FF2B5EF4-FFF2-40B4-BE49-F238E27FC236}">
                  <a16:creationId xmlns:a16="http://schemas.microsoft.com/office/drawing/2014/main" id="{A9979DEA-1527-44D9-A15B-826E83893137}"/>
                </a:ext>
              </a:extLst>
            </xdr:cNvPr>
            <xdr:cNvSpPr txBox="1"/>
          </xdr:nvSpPr>
          <xdr:spPr>
            <a:xfrm>
              <a:off x="8938683" y="2964390"/>
              <a:ext cx="2255105"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100" i="0">
                  <a:latin typeface="Cambria Math" panose="02040503050406030204" pitchFamily="18" charset="0"/>
                </a:rPr>
                <a:t>((</a:t>
              </a:r>
              <a:r>
                <a:rPr lang="es-MX" sz="1100" b="0" i="0">
                  <a:latin typeface="Cambria Math" panose="02040503050406030204" pitchFamily="18" charset="0"/>
                </a:rPr>
                <a:t>𝐴𝑐𝑡𝑖𝑣𝑖𝑑𝑎𝑑𝑒𝑠 </a:t>
              </a:r>
              <a:r>
                <a:rPr lang="es-CO" sz="1100" i="0">
                  <a:latin typeface="Cambria Math" panose="02040503050406030204" pitchFamily="18" charset="0"/>
                </a:rPr>
                <a:t>𝑒𝑗𝑒𝑐𝑢𝑡𝑎𝑑𝑎𝑠)/(</a:t>
              </a:r>
              <a:r>
                <a:rPr lang="es-MX" sz="1100" b="0" i="0">
                  <a:latin typeface="Cambria Math" panose="02040503050406030204" pitchFamily="18" charset="0"/>
                </a:rPr>
                <a:t>𝐴𝑐𝑡𝑖𝑣𝑖𝑑𝑎𝑑𝑒𝑠 𝑝𝑟𝑜𝑔𝑟𝑎𝑚𝑎𝑑𝑎𝑠</a:t>
              </a:r>
              <a:r>
                <a:rPr lang="es-CO" sz="1100" b="0" i="0">
                  <a:latin typeface="Cambria Math" panose="02040503050406030204" pitchFamily="18" charset="0"/>
                </a:rPr>
                <a:t>)</a:t>
              </a:r>
              <a:r>
                <a:rPr lang="es-MX" sz="1100" b="0" i="0">
                  <a:latin typeface="Cambria Math" panose="02040503050406030204" pitchFamily="18" charset="0"/>
                </a:rPr>
                <a:t>)</a:t>
              </a:r>
              <a:r>
                <a:rPr lang="es-CO" sz="1100" b="0" i="0">
                  <a:latin typeface="Cambria Math" panose="02040503050406030204" pitchFamily="18" charset="0"/>
                </a:rPr>
                <a:t> </a:t>
              </a:r>
              <a:r>
                <a:rPr lang="es-CO" sz="1100" i="0">
                  <a:latin typeface="Cambria Math" panose="02040503050406030204" pitchFamily="18" charset="0"/>
                </a:rPr>
                <a:t> ∗100</a:t>
              </a:r>
              <a:endParaRPr lang="es-CO" sz="1100"/>
            </a:p>
          </xdr:txBody>
        </xdr:sp>
      </mc:Fallback>
    </mc:AlternateContent>
    <xdr:clientData/>
  </xdr:oneCellAnchor>
</xdr:wsDr>
</file>

<file path=xl/drawings/drawing4.xml><?xml version="1.0" encoding="utf-8"?>
<xdr:wsDr xmlns:xdr="http://schemas.openxmlformats.org/drawingml/2006/spreadsheetDrawing" xmlns:a="http://schemas.openxmlformats.org/drawingml/2006/main">
  <xdr:twoCellAnchor>
    <xdr:from>
      <xdr:col>9</xdr:col>
      <xdr:colOff>48683</xdr:colOff>
      <xdr:row>0</xdr:row>
      <xdr:rowOff>0</xdr:rowOff>
    </xdr:from>
    <xdr:to>
      <xdr:col>14</xdr:col>
      <xdr:colOff>197473</xdr:colOff>
      <xdr:row>4</xdr:row>
      <xdr:rowOff>90769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2039600" y="0"/>
          <a:ext cx="963706" cy="1180852"/>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296333</xdr:colOff>
      <xdr:row>1</xdr:row>
      <xdr:rowOff>148166</xdr:rowOff>
    </xdr:from>
    <xdr:to>
      <xdr:col>1</xdr:col>
      <xdr:colOff>2033245</xdr:colOff>
      <xdr:row>4</xdr:row>
      <xdr:rowOff>197601</xdr:rowOff>
    </xdr:to>
    <xdr:pic>
      <xdr:nvPicPr>
        <xdr:cNvPr id="2" name="Imagen 1">
          <a:extLst>
            <a:ext uri="{FF2B5EF4-FFF2-40B4-BE49-F238E27FC236}">
              <a16:creationId xmlns:a16="http://schemas.microsoft.com/office/drawing/2014/main" id="{1D79904E-A27C-4F86-9955-2562C231492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455083" y="306916"/>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370416</xdr:colOff>
      <xdr:row>1</xdr:row>
      <xdr:rowOff>137583</xdr:rowOff>
    </xdr:from>
    <xdr:to>
      <xdr:col>1</xdr:col>
      <xdr:colOff>2107328</xdr:colOff>
      <xdr:row>4</xdr:row>
      <xdr:rowOff>187018</xdr:rowOff>
    </xdr:to>
    <xdr:pic>
      <xdr:nvPicPr>
        <xdr:cNvPr id="2" name="Imagen 1">
          <a:extLst>
            <a:ext uri="{FF2B5EF4-FFF2-40B4-BE49-F238E27FC236}">
              <a16:creationId xmlns:a16="http://schemas.microsoft.com/office/drawing/2014/main" id="{F955B264-2391-4353-A8D5-13F4182AAEB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529166" y="29633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11</xdr:col>
      <xdr:colOff>477308</xdr:colOff>
      <xdr:row>6</xdr:row>
      <xdr:rowOff>29634</xdr:rowOff>
    </xdr:from>
    <xdr:to>
      <xdr:col>11</xdr:col>
      <xdr:colOff>1441014</xdr:colOff>
      <xdr:row>11</xdr:row>
      <xdr:rowOff>92886</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11282891" y="1468967"/>
          <a:ext cx="963706" cy="1185086"/>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317500</xdr:colOff>
      <xdr:row>1</xdr:row>
      <xdr:rowOff>105833</xdr:rowOff>
    </xdr:from>
    <xdr:to>
      <xdr:col>1</xdr:col>
      <xdr:colOff>2054412</xdr:colOff>
      <xdr:row>4</xdr:row>
      <xdr:rowOff>155268</xdr:rowOff>
    </xdr:to>
    <xdr:pic>
      <xdr:nvPicPr>
        <xdr:cNvPr id="2" name="Imagen 1">
          <a:extLst>
            <a:ext uri="{FF2B5EF4-FFF2-40B4-BE49-F238E27FC236}">
              <a16:creationId xmlns:a16="http://schemas.microsoft.com/office/drawing/2014/main" id="{4AA749C3-06F2-4F2D-890B-AD3E915F916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476250" y="26458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1228917" y="1545167"/>
          <a:ext cx="963707" cy="1261284"/>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158750</xdr:colOff>
      <xdr:row>1</xdr:row>
      <xdr:rowOff>42334</xdr:rowOff>
    </xdr:from>
    <xdr:to>
      <xdr:col>1</xdr:col>
      <xdr:colOff>1895662</xdr:colOff>
      <xdr:row>4</xdr:row>
      <xdr:rowOff>91768</xdr:rowOff>
    </xdr:to>
    <xdr:pic>
      <xdr:nvPicPr>
        <xdr:cNvPr id="2" name="Imagen 1">
          <a:extLst>
            <a:ext uri="{FF2B5EF4-FFF2-40B4-BE49-F238E27FC236}">
              <a16:creationId xmlns:a16="http://schemas.microsoft.com/office/drawing/2014/main" id="{A7DD2CF5-3A79-47B5-90D2-24535DBB277E}"/>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17500" y="201084"/>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5</xdr:col>
      <xdr:colOff>529166</xdr:colOff>
      <xdr:row>22</xdr:row>
      <xdr:rowOff>42334</xdr:rowOff>
    </xdr:from>
    <xdr:to>
      <xdr:col>5</xdr:col>
      <xdr:colOff>1492872</xdr:colOff>
      <xdr:row>30</xdr:row>
      <xdr:rowOff>33619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789083" y="5577417"/>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582083</xdr:colOff>
      <xdr:row>1</xdr:row>
      <xdr:rowOff>42333</xdr:rowOff>
    </xdr:from>
    <xdr:to>
      <xdr:col>2</xdr:col>
      <xdr:colOff>1345328</xdr:colOff>
      <xdr:row>4</xdr:row>
      <xdr:rowOff>91767</xdr:rowOff>
    </xdr:to>
    <xdr:pic>
      <xdr:nvPicPr>
        <xdr:cNvPr id="2" name="Imagen 1">
          <a:extLst>
            <a:ext uri="{FF2B5EF4-FFF2-40B4-BE49-F238E27FC236}">
              <a16:creationId xmlns:a16="http://schemas.microsoft.com/office/drawing/2014/main" id="{49041E17-4E7A-46E5-A334-2C0A373BE3F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740833" y="20108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709611</xdr:colOff>
      <xdr:row>0</xdr:row>
      <xdr:rowOff>68244</xdr:rowOff>
    </xdr:from>
    <xdr:to>
      <xdr:col>2</xdr:col>
      <xdr:colOff>2845592</xdr:colOff>
      <xdr:row>4</xdr:row>
      <xdr:rowOff>200775</xdr:rowOff>
    </xdr:to>
    <xdr:pic>
      <xdr:nvPicPr>
        <xdr:cNvPr id="2" name="Imagen 1">
          <a:extLst>
            <a:ext uri="{FF2B5EF4-FFF2-40B4-BE49-F238E27FC236}">
              <a16:creationId xmlns:a16="http://schemas.microsoft.com/office/drawing/2014/main" id="{9FADC14F-4C37-4148-9BBB-0C73CFAB94D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031080" y="68244"/>
          <a:ext cx="2135981" cy="1227906"/>
        </a:xfrm>
        <a:prstGeom prst="rect">
          <a:avLst/>
        </a:prstGeom>
        <a:noFill/>
        <a:ln>
          <a:noFill/>
        </a:ln>
        <a:extLst>
          <a:ext uri="{53640926-AAD7-44D8-BBD7-CCE9431645EC}">
            <a14:shadowObscured xmlns:a14="http://schemas.microsoft.com/office/drawing/2010/main"/>
          </a:ext>
        </a:extLst>
      </xdr:spPr>
    </xdr:pic>
    <xdr:clientData/>
  </xdr:twoCellAnchor>
  <xdr:twoCellAnchor>
    <xdr:from>
      <xdr:col>13</xdr:col>
      <xdr:colOff>417398</xdr:colOff>
      <xdr:row>1</xdr:row>
      <xdr:rowOff>30277</xdr:rowOff>
    </xdr:from>
    <xdr:to>
      <xdr:col>15</xdr:col>
      <xdr:colOff>156462</xdr:colOff>
      <xdr:row>5</xdr:row>
      <xdr:rowOff>3344</xdr:rowOff>
    </xdr:to>
    <xdr:sp macro="" textlink="">
      <xdr:nvSpPr>
        <xdr:cNvPr id="5" name="Flecha izquierda 2">
          <a:hlinkClick xmlns:r="http://schemas.openxmlformats.org/officeDocument/2006/relationships" r:id="rId2"/>
          <a:extLst>
            <a:ext uri="{FF2B5EF4-FFF2-40B4-BE49-F238E27FC236}">
              <a16:creationId xmlns:a16="http://schemas.microsoft.com/office/drawing/2014/main" id="{A4CE142F-3673-44CE-BC53-2D219DD13351}"/>
            </a:ext>
          </a:extLst>
        </xdr:cNvPr>
        <xdr:cNvSpPr/>
      </xdr:nvSpPr>
      <xdr:spPr>
        <a:xfrm>
          <a:off x="19562648" y="185058"/>
          <a:ext cx="1167814" cy="1199411"/>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hyperlink" Target="mailto:VivianaR@SUPERSOCIEDADES.GOV.CO" TargetMode="External"/><Relationship Id="rId7" Type="http://schemas.openxmlformats.org/officeDocument/2006/relationships/comments" Target="../comments3.xml"/><Relationship Id="rId2" Type="http://schemas.openxmlformats.org/officeDocument/2006/relationships/hyperlink" Target="mailto:EdgarB@SUPERSOCIEDADES.GOV.CO" TargetMode="External"/><Relationship Id="rId1" Type="http://schemas.openxmlformats.org/officeDocument/2006/relationships/hyperlink" Target="mailto:RURamirez@SUPERSOCIEDADES.GOV.CO" TargetMode="External"/><Relationship Id="rId6" Type="http://schemas.openxmlformats.org/officeDocument/2006/relationships/vmlDrawing" Target="../drawings/vmlDrawing3.vm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B1:S24"/>
  <sheetViews>
    <sheetView showGridLines="0" zoomScale="90" zoomScaleNormal="90" workbookViewId="0">
      <selection activeCell="C12" sqref="C12"/>
    </sheetView>
  </sheetViews>
  <sheetFormatPr baseColWidth="10" defaultRowHeight="11.25" x14ac:dyDescent="0.15"/>
  <cols>
    <col min="1" max="1" width="11.42578125" style="20"/>
    <col min="2" max="2" width="3.28515625" style="20" customWidth="1"/>
    <col min="3" max="3" width="26.5703125" style="20" bestFit="1" customWidth="1"/>
    <col min="4" max="4" width="3.7109375" style="20" customWidth="1"/>
    <col min="5" max="5" width="26.7109375" style="20" bestFit="1" customWidth="1"/>
    <col min="6" max="6" width="3.7109375" style="20" customWidth="1"/>
    <col min="7" max="7" width="26.85546875" style="20" bestFit="1" customWidth="1"/>
    <col min="8" max="8" width="3.7109375" style="20" customWidth="1"/>
    <col min="9" max="9" width="28.42578125" style="20" customWidth="1"/>
    <col min="10" max="10" width="3.7109375" style="20" customWidth="1"/>
    <col min="11" max="11" width="27" style="20" customWidth="1"/>
    <col min="12" max="12" width="2.7109375" style="20" customWidth="1"/>
    <col min="13" max="14" width="7.7109375" style="20" customWidth="1"/>
    <col min="15" max="16" width="5.7109375" style="20" hidden="1" customWidth="1"/>
    <col min="17" max="17" width="10.7109375" style="20" customWidth="1"/>
    <col min="18" max="18" width="20.7109375" style="20" customWidth="1"/>
    <col min="19" max="19" width="9.140625" style="22" customWidth="1"/>
    <col min="20" max="240" width="9.140625" style="20" customWidth="1"/>
    <col min="241" max="16384" width="11.42578125" style="20"/>
  </cols>
  <sheetData>
    <row r="1" spans="2:19" ht="37.5" customHeight="1" thickBot="1" x14ac:dyDescent="0.2"/>
    <row r="2" spans="2:19" ht="26.25" customHeight="1" x14ac:dyDescent="0.15">
      <c r="B2" s="213"/>
      <c r="C2" s="214"/>
      <c r="D2" s="215" t="s">
        <v>98</v>
      </c>
      <c r="E2" s="216"/>
      <c r="F2" s="216"/>
      <c r="G2" s="216"/>
      <c r="H2" s="216"/>
      <c r="I2" s="216"/>
      <c r="J2" s="217"/>
      <c r="K2" s="203" t="s">
        <v>236</v>
      </c>
      <c r="L2" s="204"/>
    </row>
    <row r="3" spans="2:19" ht="23.25" customHeight="1" x14ac:dyDescent="0.15">
      <c r="B3" s="209"/>
      <c r="C3" s="210"/>
      <c r="D3" s="218" t="s">
        <v>100</v>
      </c>
      <c r="E3" s="219"/>
      <c r="F3" s="219"/>
      <c r="G3" s="219"/>
      <c r="H3" s="219"/>
      <c r="I3" s="219"/>
      <c r="J3" s="220"/>
      <c r="K3" s="205" t="s">
        <v>239</v>
      </c>
      <c r="L3" s="206"/>
    </row>
    <row r="4" spans="2:19" ht="24" customHeight="1" x14ac:dyDescent="0.15">
      <c r="B4" s="209"/>
      <c r="C4" s="210"/>
      <c r="D4" s="218" t="s">
        <v>221</v>
      </c>
      <c r="E4" s="219"/>
      <c r="F4" s="219"/>
      <c r="G4" s="219"/>
      <c r="H4" s="219"/>
      <c r="I4" s="219"/>
      <c r="J4" s="220"/>
      <c r="K4" s="205" t="s">
        <v>101</v>
      </c>
      <c r="L4" s="206"/>
    </row>
    <row r="5" spans="2:19" ht="22.5" customHeight="1" thickBot="1" x14ac:dyDescent="0.2">
      <c r="B5" s="211"/>
      <c r="C5" s="212"/>
      <c r="D5" s="221" t="s">
        <v>220</v>
      </c>
      <c r="E5" s="222"/>
      <c r="F5" s="222"/>
      <c r="G5" s="222"/>
      <c r="H5" s="222"/>
      <c r="I5" s="222"/>
      <c r="J5" s="223"/>
      <c r="K5" s="207" t="s">
        <v>102</v>
      </c>
      <c r="L5" s="208"/>
    </row>
    <row r="6" spans="2:19" ht="5.25" customHeight="1" x14ac:dyDescent="0.15">
      <c r="C6" s="26"/>
      <c r="D6" s="26"/>
      <c r="E6" s="26"/>
      <c r="F6" s="26"/>
      <c r="G6" s="26"/>
      <c r="H6" s="26"/>
      <c r="I6" s="26"/>
    </row>
    <row r="7" spans="2:19" ht="37.5" customHeight="1" x14ac:dyDescent="0.2">
      <c r="C7" s="201" t="s">
        <v>0</v>
      </c>
      <c r="D7" s="201"/>
      <c r="E7" s="362" t="s">
        <v>246</v>
      </c>
      <c r="F7" s="362"/>
      <c r="G7" s="362"/>
      <c r="H7" s="362"/>
      <c r="I7" s="362"/>
      <c r="J7" s="362"/>
      <c r="K7" s="362"/>
      <c r="S7" s="20"/>
    </row>
    <row r="8" spans="2:19" ht="6.75" customHeight="1" x14ac:dyDescent="0.2">
      <c r="C8" s="34"/>
      <c r="D8" s="34"/>
      <c r="E8" s="35"/>
      <c r="F8" s="35"/>
      <c r="G8" s="35"/>
      <c r="H8" s="35"/>
      <c r="I8" s="35"/>
      <c r="S8" s="20"/>
    </row>
    <row r="10" spans="2:19" ht="6.75" customHeight="1" thickBot="1" x14ac:dyDescent="0.25">
      <c r="C10" s="34"/>
      <c r="D10" s="34"/>
      <c r="E10" s="35"/>
      <c r="F10" s="35"/>
      <c r="G10" s="35"/>
      <c r="H10" s="35"/>
      <c r="I10" s="35"/>
      <c r="S10" s="20"/>
    </row>
    <row r="11" spans="2:19" ht="12" thickBot="1" x14ac:dyDescent="0.2">
      <c r="B11" s="38"/>
      <c r="C11" s="39"/>
      <c r="D11" s="39"/>
      <c r="E11" s="39"/>
      <c r="F11" s="39"/>
      <c r="G11" s="39"/>
      <c r="H11" s="39"/>
      <c r="I11" s="39"/>
      <c r="J11" s="39"/>
      <c r="K11" s="39"/>
      <c r="L11" s="40"/>
    </row>
    <row r="12" spans="2:19" ht="39.950000000000003" customHeight="1" thickBot="1" x14ac:dyDescent="0.2">
      <c r="B12" s="41"/>
      <c r="C12" s="48" t="s">
        <v>31</v>
      </c>
      <c r="D12" s="43"/>
      <c r="E12" s="42" t="s">
        <v>32</v>
      </c>
      <c r="F12" s="43"/>
      <c r="G12" s="42" t="s">
        <v>33</v>
      </c>
      <c r="H12" s="43"/>
      <c r="I12" s="48" t="s">
        <v>116</v>
      </c>
      <c r="J12" s="43"/>
      <c r="K12" s="48" t="s">
        <v>37</v>
      </c>
      <c r="L12" s="44"/>
    </row>
    <row r="13" spans="2:19" ht="39.950000000000003" customHeight="1" thickBot="1" x14ac:dyDescent="0.2">
      <c r="B13" s="41"/>
      <c r="C13" s="43"/>
      <c r="D13" s="43"/>
      <c r="E13" s="42" t="s">
        <v>34</v>
      </c>
      <c r="F13" s="43"/>
      <c r="G13" s="42" t="s">
        <v>35</v>
      </c>
      <c r="H13" s="43"/>
      <c r="I13" s="42" t="s">
        <v>117</v>
      </c>
      <c r="J13" s="43"/>
      <c r="K13" s="43"/>
      <c r="L13" s="44"/>
    </row>
    <row r="14" spans="2:19" ht="15" customHeight="1" thickBot="1" x14ac:dyDescent="0.2">
      <c r="B14" s="41"/>
      <c r="C14" s="43"/>
      <c r="D14" s="43"/>
      <c r="E14" s="43"/>
      <c r="F14" s="43"/>
      <c r="G14" s="43"/>
      <c r="H14" s="43"/>
      <c r="I14" s="43"/>
      <c r="J14" s="43"/>
      <c r="K14" s="43"/>
      <c r="L14" s="44"/>
    </row>
    <row r="15" spans="2:19" ht="37.5" customHeight="1" thickBot="1" x14ac:dyDescent="0.2">
      <c r="B15" s="41"/>
      <c r="C15" s="43"/>
      <c r="D15" s="43"/>
      <c r="E15" s="43"/>
      <c r="F15" s="43"/>
      <c r="G15" s="48" t="s">
        <v>118</v>
      </c>
      <c r="H15" s="43"/>
      <c r="I15" s="43"/>
      <c r="J15" s="43"/>
      <c r="K15" s="43"/>
      <c r="L15" s="44"/>
    </row>
    <row r="16" spans="2:19" ht="12" thickBot="1" x14ac:dyDescent="0.2">
      <c r="B16" s="45"/>
      <c r="C16" s="46"/>
      <c r="D16" s="46"/>
      <c r="E16" s="46"/>
      <c r="F16" s="46"/>
      <c r="G16" s="46"/>
      <c r="H16" s="46"/>
      <c r="I16" s="46"/>
      <c r="J16" s="46"/>
      <c r="K16" s="46"/>
      <c r="L16" s="47"/>
    </row>
    <row r="17" ht="37.5" customHeight="1" x14ac:dyDescent="0.15"/>
    <row r="18" ht="37.5" customHeight="1" x14ac:dyDescent="0.15"/>
    <row r="20" ht="37.5" customHeight="1" x14ac:dyDescent="0.15"/>
    <row r="22" ht="37.5" customHeight="1" x14ac:dyDescent="0.15"/>
    <row r="24" ht="37.5" customHeight="1" x14ac:dyDescent="0.15"/>
  </sheetData>
  <mergeCells count="14">
    <mergeCell ref="C7:D7"/>
    <mergeCell ref="E7:K7"/>
    <mergeCell ref="K2:L2"/>
    <mergeCell ref="K3:L3"/>
    <mergeCell ref="K4:L4"/>
    <mergeCell ref="K5:L5"/>
    <mergeCell ref="B3:C3"/>
    <mergeCell ref="B4:C4"/>
    <mergeCell ref="B5:C5"/>
    <mergeCell ref="B2:C2"/>
    <mergeCell ref="D2:J2"/>
    <mergeCell ref="D3:J3"/>
    <mergeCell ref="D4:J4"/>
    <mergeCell ref="D5:J5"/>
  </mergeCells>
  <dataValidations count="1">
    <dataValidation type="whole" allowBlank="1" showInputMessage="1" showErrorMessage="1" sqref="I11 K11 I14 K14 J17:J65493 H17:H65493 I16:I65493 K16:K65493 L11:Q65493" xr:uid="{00000000-0002-0000-0000-000000000000}">
      <formula1>1</formula1>
      <formula2>5</formula2>
    </dataValidation>
  </dataValidations>
  <hyperlinks>
    <hyperlink ref="C12" location="'Justificación - Objetivo'!A1" display="JUSTIFICACIÓN - OBJETIVO" xr:uid="{00000000-0004-0000-0000-000000000000}"/>
    <hyperlink ref="E12" location="Indicadores!Área_de_impresión" display="INDICADORES" xr:uid="{00000000-0004-0000-0000-000001000000}"/>
    <hyperlink ref="K12" location="'Recursos Financieros'!A1" display="RECURSOS FINANCIEROS" xr:uid="{00000000-0004-0000-0000-000002000000}"/>
    <hyperlink ref="G13" location="Alcance!Área_de_impresión" display="ALCANCE" xr:uid="{00000000-0004-0000-0000-000003000000}"/>
    <hyperlink ref="I13" location="'EDT- Actividades'!A1" display="EDT-Actividades" xr:uid="{00000000-0004-0000-0000-000004000000}"/>
    <hyperlink ref="I12" location="'Comunicaciones internas'!A1" display="COMUNICACIONES INTERNAS" xr:uid="{00000000-0004-0000-0000-000005000000}"/>
    <hyperlink ref="G12" location="'Recursos Humanos'!Área_de_impresión" display="RECURSOS HUMANOS" xr:uid="{00000000-0004-0000-0000-000006000000}"/>
    <hyperlink ref="G15" location="'Riesgos-Cronograma'!Área_de_impresión" display="RIESGOS - CRONOGRAMA" xr:uid="{00000000-0004-0000-0000-000007000000}"/>
    <hyperlink ref="E13" location="Requerimientos!Área_de_impresión" display="REQUERIMIENTOS" xr:uid="{00000000-0004-0000-0000-000008000000}"/>
  </hyperlinks>
  <pageMargins left="0.39370078740157483" right="0.39370078740157483" top="0.74803149606299213" bottom="0.74803149606299213" header="0.31496062992125984" footer="0.31496062992125984"/>
  <pageSetup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AE16"/>
  <sheetViews>
    <sheetView showGridLines="0" zoomScale="90" zoomScaleNormal="90" workbookViewId="0">
      <selection activeCell="B15" sqref="B15:E15"/>
    </sheetView>
  </sheetViews>
  <sheetFormatPr baseColWidth="10" defaultRowHeight="11.25" x14ac:dyDescent="0.15"/>
  <cols>
    <col min="1" max="1" width="2.42578125" style="20" customWidth="1"/>
    <col min="2" max="2" width="14.5703125" style="20" customWidth="1"/>
    <col min="3" max="3" width="14.140625" style="20" customWidth="1"/>
    <col min="4" max="4" width="18.28515625" style="20" customWidth="1"/>
    <col min="5" max="5" width="17.140625" style="20" customWidth="1"/>
    <col min="6" max="6" width="23.140625" style="20" customWidth="1"/>
    <col min="7" max="8" width="20.28515625" style="20" customWidth="1"/>
    <col min="9" max="10" width="5.7109375" style="20" customWidth="1"/>
    <col min="11" max="11" width="5.7109375" style="20" hidden="1" customWidth="1"/>
    <col min="12" max="12" width="8.7109375" style="20" hidden="1" customWidth="1"/>
    <col min="13" max="13" width="14.5703125" style="20" customWidth="1"/>
    <col min="14" max="14" width="17.7109375" style="20" bestFit="1" customWidth="1"/>
    <col min="15" max="15" width="2.5703125" style="20" customWidth="1"/>
    <col min="16" max="16" width="2.42578125" style="20" customWidth="1"/>
    <col min="17" max="17" width="7.7109375" style="20" customWidth="1"/>
    <col min="18" max="18" width="0.7109375" style="32" customWidth="1"/>
    <col min="19" max="19" width="1" style="20" customWidth="1"/>
    <col min="20" max="20" width="1.5703125" style="20" customWidth="1"/>
    <col min="21" max="21" width="1.140625" style="32" customWidth="1"/>
    <col min="22" max="22" width="20.7109375" style="20" customWidth="1"/>
    <col min="23" max="26" width="7.7109375" style="20" customWidth="1"/>
    <col min="27" max="28" width="5.7109375" style="20" hidden="1" customWidth="1"/>
    <col min="29" max="29" width="10.7109375" style="20" customWidth="1"/>
    <col min="30" max="30" width="20.7109375" style="20" customWidth="1"/>
    <col min="31" max="31" width="9.140625" style="22" customWidth="1"/>
    <col min="32" max="252" width="9.140625" style="20" customWidth="1"/>
    <col min="253" max="16384" width="11.42578125" style="20"/>
  </cols>
  <sheetData>
    <row r="1" spans="2:31" ht="12" thickBot="1" x14ac:dyDescent="0.2"/>
    <row r="2" spans="2:31" ht="26.25" customHeight="1" x14ac:dyDescent="0.15">
      <c r="B2" s="346"/>
      <c r="C2" s="347"/>
      <c r="D2" s="343" t="s">
        <v>98</v>
      </c>
      <c r="E2" s="262"/>
      <c r="F2" s="262"/>
      <c r="G2" s="262"/>
      <c r="H2" s="262"/>
      <c r="I2" s="262"/>
      <c r="J2" s="262"/>
      <c r="K2" s="61"/>
      <c r="L2" s="61"/>
      <c r="M2" s="278" t="str">
        <f>Proyecto!K2</f>
        <v>Codigo: GEI-FM-011</v>
      </c>
      <c r="N2" s="279"/>
      <c r="O2" s="279"/>
      <c r="P2" s="280"/>
      <c r="S2" s="32"/>
      <c r="T2" s="32" t="s">
        <v>108</v>
      </c>
      <c r="U2" s="33"/>
    </row>
    <row r="3" spans="2:31" ht="23.25" customHeight="1" x14ac:dyDescent="0.15">
      <c r="B3" s="348"/>
      <c r="C3" s="349"/>
      <c r="D3" s="344" t="s">
        <v>100</v>
      </c>
      <c r="E3" s="265"/>
      <c r="F3" s="265"/>
      <c r="G3" s="265"/>
      <c r="H3" s="265"/>
      <c r="I3" s="265"/>
      <c r="J3" s="265"/>
      <c r="K3" s="62"/>
      <c r="L3" s="62"/>
      <c r="M3" s="281" t="str">
        <f>Proyecto!K3</f>
        <v>Fecha: 08 de mayo de 2025</v>
      </c>
      <c r="N3" s="282"/>
      <c r="O3" s="282"/>
      <c r="P3" s="283"/>
      <c r="S3" s="32"/>
      <c r="T3" s="32" t="s">
        <v>109</v>
      </c>
      <c r="U3" s="33"/>
    </row>
    <row r="4" spans="2:31" ht="24" customHeight="1" x14ac:dyDescent="0.15">
      <c r="B4" s="348"/>
      <c r="C4" s="349"/>
      <c r="D4" s="344" t="s">
        <v>221</v>
      </c>
      <c r="E4" s="265"/>
      <c r="F4" s="265"/>
      <c r="G4" s="265"/>
      <c r="H4" s="265"/>
      <c r="I4" s="265"/>
      <c r="J4" s="265"/>
      <c r="K4" s="62"/>
      <c r="L4" s="62"/>
      <c r="M4" s="281" t="str">
        <f>Proyecto!K4</f>
        <v>Version 001</v>
      </c>
      <c r="N4" s="282"/>
      <c r="O4" s="282"/>
      <c r="P4" s="283"/>
      <c r="T4" s="32" t="s">
        <v>110</v>
      </c>
      <c r="U4" s="33"/>
    </row>
    <row r="5" spans="2:31" ht="22.5" customHeight="1" thickBot="1" x14ac:dyDescent="0.2">
      <c r="B5" s="350"/>
      <c r="C5" s="351"/>
      <c r="D5" s="345" t="s">
        <v>220</v>
      </c>
      <c r="E5" s="268"/>
      <c r="F5" s="268"/>
      <c r="G5" s="268"/>
      <c r="H5" s="268"/>
      <c r="I5" s="268"/>
      <c r="J5" s="268"/>
      <c r="K5" s="63"/>
      <c r="L5" s="63"/>
      <c r="M5" s="284" t="s">
        <v>126</v>
      </c>
      <c r="N5" s="285"/>
      <c r="O5" s="285"/>
      <c r="P5" s="286"/>
      <c r="T5" s="32" t="s">
        <v>111</v>
      </c>
    </row>
    <row r="6" spans="2:31" ht="5.25" customHeight="1" x14ac:dyDescent="0.15">
      <c r="B6" s="26"/>
      <c r="C6" s="26"/>
      <c r="D6" s="26"/>
      <c r="E6" s="26"/>
      <c r="F6" s="26"/>
      <c r="G6" s="26"/>
      <c r="H6" s="26"/>
      <c r="I6" s="26"/>
      <c r="J6" s="26"/>
      <c r="K6" s="26"/>
      <c r="L6" s="26"/>
      <c r="M6" s="26"/>
      <c r="N6" s="26"/>
      <c r="O6" s="26"/>
      <c r="P6" s="26"/>
      <c r="T6" s="32"/>
    </row>
    <row r="7" spans="2:31" ht="29.25" customHeight="1" x14ac:dyDescent="0.2">
      <c r="B7" s="201" t="s">
        <v>0</v>
      </c>
      <c r="C7" s="201"/>
      <c r="D7" s="376" t="str">
        <f>Proyecto!$E$7</f>
        <v>Estrategia de supervisión para Sociedades de Intermediación Financiera No Bancaria (SIFNB) - Fase III</v>
      </c>
      <c r="E7" s="376"/>
      <c r="F7" s="376"/>
      <c r="G7" s="376"/>
      <c r="H7" s="376"/>
      <c r="I7" s="376"/>
      <c r="J7" s="376"/>
      <c r="K7" s="376"/>
      <c r="L7" s="376"/>
      <c r="M7" s="376"/>
      <c r="N7" s="376"/>
      <c r="O7" s="376"/>
      <c r="P7" s="376"/>
      <c r="AE7" s="20"/>
    </row>
    <row r="8" spans="2:31" ht="6.75" customHeight="1" x14ac:dyDescent="0.2">
      <c r="B8" s="34"/>
      <c r="C8" s="34"/>
      <c r="D8" s="35"/>
      <c r="E8" s="35"/>
      <c r="F8" s="35"/>
      <c r="G8" s="35"/>
      <c r="H8" s="35"/>
      <c r="I8" s="35"/>
      <c r="J8" s="35"/>
      <c r="K8" s="35"/>
      <c r="L8" s="35"/>
      <c r="M8" s="35"/>
      <c r="N8" s="35"/>
      <c r="O8" s="35"/>
      <c r="P8" s="35"/>
      <c r="AE8" s="20"/>
    </row>
    <row r="10" spans="2:31" ht="21.95" customHeight="1" x14ac:dyDescent="0.15">
      <c r="B10" s="251" t="s">
        <v>20</v>
      </c>
      <c r="C10" s="251"/>
      <c r="D10" s="251"/>
      <c r="E10" s="251"/>
      <c r="F10" s="251"/>
      <c r="G10" s="251"/>
      <c r="H10" s="251"/>
      <c r="I10" s="251"/>
      <c r="J10" s="251"/>
      <c r="K10" s="251"/>
      <c r="L10" s="251"/>
      <c r="M10" s="251"/>
      <c r="N10" s="251"/>
      <c r="O10" s="251"/>
      <c r="P10" s="251"/>
    </row>
    <row r="11" spans="2:31" ht="21.95" customHeight="1" x14ac:dyDescent="0.15">
      <c r="B11" s="250" t="s">
        <v>104</v>
      </c>
      <c r="C11" s="250"/>
      <c r="D11" s="250"/>
      <c r="E11" s="250"/>
      <c r="F11" s="30" t="s">
        <v>105</v>
      </c>
      <c r="G11" s="250" t="s">
        <v>106</v>
      </c>
      <c r="H11" s="250"/>
      <c r="I11" s="250"/>
      <c r="J11" s="250"/>
      <c r="K11" s="64"/>
      <c r="L11" s="64"/>
      <c r="M11" s="250" t="s">
        <v>107</v>
      </c>
      <c r="N11" s="250"/>
      <c r="O11" s="250"/>
      <c r="P11" s="250"/>
    </row>
    <row r="12" spans="2:31" ht="43.5" customHeight="1" x14ac:dyDescent="0.15">
      <c r="B12" s="395" t="s">
        <v>282</v>
      </c>
      <c r="C12" s="395"/>
      <c r="D12" s="395"/>
      <c r="E12" s="395"/>
      <c r="F12" s="200" t="s">
        <v>110</v>
      </c>
      <c r="G12" s="396" t="s">
        <v>286</v>
      </c>
      <c r="H12" s="397"/>
      <c r="I12" s="397"/>
      <c r="J12" s="398"/>
      <c r="K12" s="399"/>
      <c r="L12" s="399"/>
      <c r="M12" s="396" t="s">
        <v>287</v>
      </c>
      <c r="N12" s="397"/>
      <c r="O12" s="397"/>
      <c r="P12" s="398"/>
    </row>
    <row r="13" spans="2:31" ht="51.75" customHeight="1" x14ac:dyDescent="0.15">
      <c r="B13" s="396" t="s">
        <v>283</v>
      </c>
      <c r="C13" s="397"/>
      <c r="D13" s="397"/>
      <c r="E13" s="398"/>
      <c r="F13" s="200" t="s">
        <v>109</v>
      </c>
      <c r="G13" s="396" t="s">
        <v>288</v>
      </c>
      <c r="H13" s="397"/>
      <c r="I13" s="397"/>
      <c r="J13" s="398"/>
      <c r="K13" s="399"/>
      <c r="L13" s="399"/>
      <c r="M13" s="396" t="s">
        <v>289</v>
      </c>
      <c r="N13" s="397"/>
      <c r="O13" s="397"/>
      <c r="P13" s="398"/>
    </row>
    <row r="14" spans="2:31" ht="35.25" customHeight="1" x14ac:dyDescent="0.15">
      <c r="B14" s="396" t="s">
        <v>284</v>
      </c>
      <c r="C14" s="397"/>
      <c r="D14" s="397"/>
      <c r="E14" s="398"/>
      <c r="F14" s="200" t="s">
        <v>110</v>
      </c>
      <c r="G14" s="396" t="s">
        <v>290</v>
      </c>
      <c r="H14" s="397"/>
      <c r="I14" s="397"/>
      <c r="J14" s="398"/>
      <c r="K14" s="399"/>
      <c r="L14" s="399"/>
      <c r="M14" s="396" t="s">
        <v>287</v>
      </c>
      <c r="N14" s="397"/>
      <c r="O14" s="397"/>
      <c r="P14" s="398"/>
    </row>
    <row r="15" spans="2:31" ht="44.25" customHeight="1" x14ac:dyDescent="0.15">
      <c r="B15" s="396" t="s">
        <v>285</v>
      </c>
      <c r="C15" s="397"/>
      <c r="D15" s="397"/>
      <c r="E15" s="398"/>
      <c r="F15" s="200" t="s">
        <v>110</v>
      </c>
      <c r="G15" s="396" t="s">
        <v>291</v>
      </c>
      <c r="H15" s="397"/>
      <c r="I15" s="397"/>
      <c r="J15" s="398"/>
      <c r="K15" s="399"/>
      <c r="L15" s="399"/>
      <c r="M15" s="396" t="s">
        <v>292</v>
      </c>
      <c r="N15" s="397"/>
      <c r="O15" s="397"/>
      <c r="P15" s="398"/>
    </row>
    <row r="16" spans="2:31" ht="21.95" customHeight="1" x14ac:dyDescent="0.15">
      <c r="B16" s="384"/>
      <c r="C16" s="384"/>
      <c r="D16" s="384"/>
      <c r="E16" s="384"/>
      <c r="F16" s="383"/>
      <c r="G16" s="384"/>
      <c r="H16" s="384"/>
      <c r="I16" s="384"/>
      <c r="J16" s="384"/>
      <c r="K16" s="381"/>
      <c r="L16" s="381"/>
      <c r="M16" s="384"/>
      <c r="N16" s="384"/>
      <c r="O16" s="384"/>
      <c r="P16" s="384"/>
    </row>
  </sheetData>
  <mergeCells count="30">
    <mergeCell ref="B14:E14"/>
    <mergeCell ref="G14:J14"/>
    <mergeCell ref="M14:P14"/>
    <mergeCell ref="G11:J11"/>
    <mergeCell ref="M11:P11"/>
    <mergeCell ref="B13:E13"/>
    <mergeCell ref="G13:J13"/>
    <mergeCell ref="M13:P13"/>
    <mergeCell ref="B12:E12"/>
    <mergeCell ref="G12:J12"/>
    <mergeCell ref="M12:P12"/>
    <mergeCell ref="B11:E11"/>
    <mergeCell ref="B15:E15"/>
    <mergeCell ref="G15:J15"/>
    <mergeCell ref="M15:P15"/>
    <mergeCell ref="B16:E16"/>
    <mergeCell ref="G16:J16"/>
    <mergeCell ref="M16:P16"/>
    <mergeCell ref="D2:J2"/>
    <mergeCell ref="D3:J3"/>
    <mergeCell ref="D4:J4"/>
    <mergeCell ref="D5:J5"/>
    <mergeCell ref="B10:P10"/>
    <mergeCell ref="B2:C5"/>
    <mergeCell ref="M2:P2"/>
    <mergeCell ref="M3:P3"/>
    <mergeCell ref="M4:P4"/>
    <mergeCell ref="M5:P5"/>
    <mergeCell ref="B7:C7"/>
    <mergeCell ref="D7:P7"/>
  </mergeCells>
  <conditionalFormatting sqref="F12:F16">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9:P9 O17:P65504 G17:M65504 G9:M9 W9:AC65504 Q9:U65504" xr:uid="{00000000-0002-0000-0900-000000000000}">
      <formula1>1</formula1>
      <formula2>5</formula2>
    </dataValidation>
    <dataValidation type="list" allowBlank="1" showInputMessage="1" showErrorMessage="1" sqref="F12:F16" xr:uid="{00000000-0002-0000-0900-000001000000}">
      <formula1>$T$2:$T$5</formula1>
    </dataValidation>
  </dataValidations>
  <pageMargins left="0.39370078740157483" right="0.39370078740157483" top="0.74803149606299213" bottom="0.74803149606299213" header="0.31496062992125984" footer="0.31496062992125984"/>
  <pageSetup scale="74" fitToHeight="0" orientation="landscape"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D85E3-32AC-4916-8175-FFBBC04E2B8F}">
  <dimension ref="A1:J24"/>
  <sheetViews>
    <sheetView tabSelected="1" zoomScale="80" zoomScaleNormal="80" workbookViewId="0">
      <selection activeCell="C38" sqref="C38"/>
    </sheetView>
  </sheetViews>
  <sheetFormatPr baseColWidth="10" defaultColWidth="11.140625" defaultRowHeight="12.75" x14ac:dyDescent="0.2"/>
  <cols>
    <col min="1" max="1" width="42.42578125" style="36" customWidth="1"/>
    <col min="2" max="2" width="45.42578125" style="36" customWidth="1"/>
    <col min="3" max="3" width="30" style="36" customWidth="1"/>
    <col min="4" max="4" width="17" style="36" customWidth="1"/>
    <col min="5" max="5" width="15.5703125" style="36" customWidth="1"/>
    <col min="6" max="7" width="29.42578125" style="36" customWidth="1"/>
    <col min="8" max="8" width="27.5703125" style="36" customWidth="1"/>
    <col min="9" max="16384" width="11.140625" style="36"/>
  </cols>
  <sheetData>
    <row r="1" spans="1:10" ht="18.75" thickBot="1" x14ac:dyDescent="0.3">
      <c r="A1" s="352" t="s">
        <v>130</v>
      </c>
      <c r="B1" s="352"/>
      <c r="C1" s="352"/>
      <c r="D1" s="352"/>
      <c r="E1" s="352"/>
      <c r="F1" s="352"/>
      <c r="G1" s="352"/>
      <c r="H1" s="352"/>
    </row>
    <row r="2" spans="1:10" ht="51.75" thickBot="1" x14ac:dyDescent="0.25">
      <c r="A2" s="136" t="s">
        <v>131</v>
      </c>
      <c r="B2" s="137" t="s">
        <v>132</v>
      </c>
      <c r="C2" s="137" t="s">
        <v>133</v>
      </c>
      <c r="D2" s="137" t="s">
        <v>134</v>
      </c>
      <c r="E2" s="137" t="s">
        <v>135</v>
      </c>
      <c r="F2" s="137" t="s">
        <v>136</v>
      </c>
      <c r="G2" s="138" t="s">
        <v>137</v>
      </c>
      <c r="H2" s="139" t="s">
        <v>138</v>
      </c>
    </row>
    <row r="3" spans="1:10" ht="12.75" customHeight="1" x14ac:dyDescent="0.2">
      <c r="A3" s="67"/>
      <c r="B3" s="68"/>
      <c r="C3" s="69" t="e">
        <f>VLOOKUP(B3,'Anexo 4'!B3:I33,8,0)</f>
        <v>#N/A</v>
      </c>
      <c r="D3" s="70"/>
      <c r="E3" s="71"/>
      <c r="F3" s="69" t="e">
        <f>(C3*D3)*E3</f>
        <v>#N/A</v>
      </c>
      <c r="G3" s="72"/>
      <c r="H3" s="73" t="e">
        <f>F3+G3</f>
        <v>#N/A</v>
      </c>
      <c r="J3" s="74"/>
    </row>
    <row r="4" spans="1:10" ht="14.25" customHeight="1" x14ac:dyDescent="0.2">
      <c r="A4" s="75"/>
      <c r="B4" s="76"/>
      <c r="C4" s="79" t="e">
        <f>VLOOKUP(B4,'Anexo 4'!B4:I34,8,0)</f>
        <v>#N/A</v>
      </c>
      <c r="D4" s="77"/>
      <c r="E4" s="78"/>
      <c r="F4" s="79" t="e">
        <f t="shared" ref="F4:F18" si="0">(C4*D4)*E4</f>
        <v>#N/A</v>
      </c>
      <c r="G4" s="80"/>
      <c r="H4" s="140" t="e">
        <f t="shared" ref="H4:H18" si="1">F4+G4</f>
        <v>#N/A</v>
      </c>
    </row>
    <row r="5" spans="1:10" ht="14.25" customHeight="1" x14ac:dyDescent="0.2">
      <c r="A5" s="75"/>
      <c r="B5" s="76"/>
      <c r="C5" s="79" t="e">
        <f>VLOOKUP(B5,'Anexo 4'!B5:I35,8,0)</f>
        <v>#N/A</v>
      </c>
      <c r="D5" s="77"/>
      <c r="E5" s="78"/>
      <c r="F5" s="79" t="e">
        <f t="shared" si="0"/>
        <v>#N/A</v>
      </c>
      <c r="G5" s="80"/>
      <c r="H5" s="140" t="e">
        <f t="shared" si="1"/>
        <v>#N/A</v>
      </c>
    </row>
    <row r="6" spans="1:10" ht="14.25" customHeight="1" x14ac:dyDescent="0.2">
      <c r="A6" s="75"/>
      <c r="B6" s="76"/>
      <c r="C6" s="79" t="e">
        <f>VLOOKUP(B6,'Anexo 4'!B6:I36,8,0)</f>
        <v>#N/A</v>
      </c>
      <c r="D6" s="77"/>
      <c r="E6" s="78"/>
      <c r="F6" s="79" t="e">
        <f t="shared" si="0"/>
        <v>#N/A</v>
      </c>
      <c r="G6" s="80"/>
      <c r="H6" s="140" t="e">
        <f t="shared" si="1"/>
        <v>#N/A</v>
      </c>
    </row>
    <row r="7" spans="1:10" x14ac:dyDescent="0.2">
      <c r="A7" s="75"/>
      <c r="B7" s="76"/>
      <c r="C7" s="79" t="e">
        <f>VLOOKUP(B7,'Anexo 4'!B7:I37,8,0)</f>
        <v>#N/A</v>
      </c>
      <c r="D7" s="77"/>
      <c r="E7" s="78"/>
      <c r="F7" s="79" t="e">
        <f t="shared" si="0"/>
        <v>#N/A</v>
      </c>
      <c r="G7" s="80"/>
      <c r="H7" s="140" t="e">
        <f t="shared" si="1"/>
        <v>#N/A</v>
      </c>
    </row>
    <row r="8" spans="1:10" x14ac:dyDescent="0.2">
      <c r="A8" s="75"/>
      <c r="B8" s="76"/>
      <c r="C8" s="79" t="e">
        <f>VLOOKUP(B8,'Anexo 4'!B8:I38,8,0)</f>
        <v>#N/A</v>
      </c>
      <c r="D8" s="77"/>
      <c r="E8" s="78"/>
      <c r="F8" s="79" t="e">
        <f t="shared" si="0"/>
        <v>#N/A</v>
      </c>
      <c r="G8" s="80"/>
      <c r="H8" s="140" t="e">
        <f t="shared" si="1"/>
        <v>#N/A</v>
      </c>
    </row>
    <row r="9" spans="1:10" x14ac:dyDescent="0.2">
      <c r="A9" s="75"/>
      <c r="B9" s="76"/>
      <c r="C9" s="79" t="e">
        <f>VLOOKUP(B9,'Anexo 4'!B9:I39,8,0)</f>
        <v>#N/A</v>
      </c>
      <c r="D9" s="77"/>
      <c r="E9" s="78"/>
      <c r="F9" s="79" t="e">
        <f t="shared" si="0"/>
        <v>#N/A</v>
      </c>
      <c r="G9" s="80"/>
      <c r="H9" s="140" t="e">
        <f t="shared" si="1"/>
        <v>#N/A</v>
      </c>
    </row>
    <row r="10" spans="1:10" x14ac:dyDescent="0.2">
      <c r="A10" s="75"/>
      <c r="B10" s="76"/>
      <c r="C10" s="79" t="e">
        <f>VLOOKUP(B10,'Anexo 4'!B10:I40,8,0)</f>
        <v>#N/A</v>
      </c>
      <c r="D10" s="77"/>
      <c r="E10" s="78"/>
      <c r="F10" s="79" t="e">
        <f t="shared" si="0"/>
        <v>#N/A</v>
      </c>
      <c r="G10" s="80"/>
      <c r="H10" s="140" t="e">
        <f t="shared" si="1"/>
        <v>#N/A</v>
      </c>
    </row>
    <row r="11" spans="1:10" x14ac:dyDescent="0.2">
      <c r="A11" s="75"/>
      <c r="B11" s="76"/>
      <c r="C11" s="79" t="e">
        <f>VLOOKUP(B11,'Anexo 4'!B11:I41,8,0)</f>
        <v>#N/A</v>
      </c>
      <c r="D11" s="77"/>
      <c r="E11" s="78"/>
      <c r="F11" s="79" t="e">
        <f t="shared" si="0"/>
        <v>#N/A</v>
      </c>
      <c r="G11" s="80"/>
      <c r="H11" s="140" t="e">
        <f t="shared" si="1"/>
        <v>#N/A</v>
      </c>
    </row>
    <row r="12" spans="1:10" x14ac:dyDescent="0.2">
      <c r="A12" s="75"/>
      <c r="B12" s="76"/>
      <c r="C12" s="79" t="e">
        <f>VLOOKUP(B12,'Anexo 4'!B12:I42,8,0)</f>
        <v>#N/A</v>
      </c>
      <c r="D12" s="77"/>
      <c r="E12" s="78"/>
      <c r="F12" s="79" t="e">
        <f t="shared" si="0"/>
        <v>#N/A</v>
      </c>
      <c r="G12" s="80"/>
      <c r="H12" s="140" t="e">
        <f t="shared" si="1"/>
        <v>#N/A</v>
      </c>
    </row>
    <row r="13" spans="1:10" x14ac:dyDescent="0.2">
      <c r="A13" s="75"/>
      <c r="B13" s="76"/>
      <c r="C13" s="79" t="e">
        <f>VLOOKUP(B13,'Anexo 4'!B13:I43,8,0)</f>
        <v>#N/A</v>
      </c>
      <c r="D13" s="77"/>
      <c r="E13" s="78"/>
      <c r="F13" s="79" t="e">
        <f t="shared" si="0"/>
        <v>#N/A</v>
      </c>
      <c r="G13" s="80"/>
      <c r="H13" s="140" t="e">
        <f t="shared" si="1"/>
        <v>#N/A</v>
      </c>
    </row>
    <row r="14" spans="1:10" x14ac:dyDescent="0.2">
      <c r="A14" s="75"/>
      <c r="B14" s="76"/>
      <c r="C14" s="79" t="e">
        <f>VLOOKUP(B14,'Anexo 4'!B14:I44,8,0)</f>
        <v>#N/A</v>
      </c>
      <c r="D14" s="77"/>
      <c r="E14" s="78"/>
      <c r="F14" s="79" t="e">
        <f t="shared" si="0"/>
        <v>#N/A</v>
      </c>
      <c r="G14" s="80"/>
      <c r="H14" s="140" t="e">
        <f t="shared" si="1"/>
        <v>#N/A</v>
      </c>
    </row>
    <row r="15" spans="1:10" x14ac:dyDescent="0.2">
      <c r="A15" s="75"/>
      <c r="B15" s="76"/>
      <c r="C15" s="79" t="e">
        <f>VLOOKUP(B15,'Anexo 4'!B15:I45,8,0)</f>
        <v>#N/A</v>
      </c>
      <c r="D15" s="77"/>
      <c r="E15" s="78"/>
      <c r="F15" s="79" t="e">
        <f t="shared" si="0"/>
        <v>#N/A</v>
      </c>
      <c r="G15" s="80"/>
      <c r="H15" s="140" t="e">
        <f t="shared" si="1"/>
        <v>#N/A</v>
      </c>
    </row>
    <row r="16" spans="1:10" x14ac:dyDescent="0.2">
      <c r="A16" s="75"/>
      <c r="B16" s="76"/>
      <c r="C16" s="79" t="e">
        <f>VLOOKUP(B16,'Anexo 4'!B16:I46,8,0)</f>
        <v>#N/A</v>
      </c>
      <c r="D16" s="77"/>
      <c r="E16" s="78"/>
      <c r="F16" s="79" t="e">
        <f t="shared" si="0"/>
        <v>#N/A</v>
      </c>
      <c r="G16" s="80"/>
      <c r="H16" s="140" t="e">
        <f t="shared" si="1"/>
        <v>#N/A</v>
      </c>
    </row>
    <row r="17" spans="1:8" x14ac:dyDescent="0.2">
      <c r="A17" s="75"/>
      <c r="B17" s="76"/>
      <c r="C17" s="79" t="e">
        <f>VLOOKUP(B17,'Anexo 4'!B17:I47,8,0)</f>
        <v>#N/A</v>
      </c>
      <c r="D17" s="77"/>
      <c r="E17" s="78"/>
      <c r="F17" s="79" t="e">
        <f t="shared" si="0"/>
        <v>#N/A</v>
      </c>
      <c r="G17" s="80"/>
      <c r="H17" s="140" t="e">
        <f t="shared" si="1"/>
        <v>#N/A</v>
      </c>
    </row>
    <row r="18" spans="1:8" ht="13.5" thickBot="1" x14ac:dyDescent="0.25">
      <c r="A18" s="81"/>
      <c r="B18" s="82"/>
      <c r="C18" s="85" t="e">
        <f>VLOOKUP(B18,'Anexo 4'!B18:I48,8,0)</f>
        <v>#N/A</v>
      </c>
      <c r="D18" s="83"/>
      <c r="E18" s="84"/>
      <c r="F18" s="85" t="e">
        <f t="shared" si="0"/>
        <v>#N/A</v>
      </c>
      <c r="G18" s="86"/>
      <c r="H18" s="141" t="e">
        <f t="shared" si="1"/>
        <v>#N/A</v>
      </c>
    </row>
    <row r="19" spans="1:8" ht="18" x14ac:dyDescent="0.2">
      <c r="H19" s="87"/>
    </row>
    <row r="20" spans="1:8" ht="16.5" customHeight="1" x14ac:dyDescent="0.2">
      <c r="D20" s="88"/>
      <c r="E20" s="88"/>
    </row>
    <row r="21" spans="1:8" x14ac:dyDescent="0.2">
      <c r="D21" s="88"/>
    </row>
    <row r="23" spans="1:8" x14ac:dyDescent="0.2">
      <c r="D23" s="88"/>
    </row>
    <row r="24" spans="1:8" x14ac:dyDescent="0.2">
      <c r="D24" s="88"/>
    </row>
  </sheetData>
  <mergeCells count="1">
    <mergeCell ref="A1:H1"/>
  </mergeCells>
  <pageMargins left="0.7" right="0.7" top="0.75" bottom="0.75" header="0.3" footer="0.3"/>
  <legacyDrawing r:id="rId1"/>
  <extLst>
    <ext xmlns:x14="http://schemas.microsoft.com/office/spreadsheetml/2009/9/main" uri="{CCE6A557-97BC-4b89-ADB6-D9C93CAAB3DF}">
      <x14:dataValidations xmlns:xm="http://schemas.microsoft.com/office/excel/2006/main" count="2">
        <x14:dataValidation type="list" allowBlank="1" showInputMessage="1" showErrorMessage="1" xr:uid="{DE50907F-65ED-44E0-8183-170E616F6A75}">
          <x14:formula1>
            <xm:f>'Anexo 4'!$B$3:$B$33</xm:f>
          </x14:formula1>
          <xm:sqref>B3:B18</xm:sqref>
        </x14:dataValidation>
        <x14:dataValidation type="list" allowBlank="1" showInputMessage="1" showErrorMessage="1" xr:uid="{0749AB70-3CB7-41C9-AAEC-0B84671EB0E3}">
          <x14:formula1>
            <xm:f>Datos!$A$1:$A$12</xm:f>
          </x14:formula1>
          <xm:sqref>A3:A18</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949FF-890C-49EF-A003-0D83A4E44D17}">
  <dimension ref="A1:P24"/>
  <sheetViews>
    <sheetView topLeftCell="C1" zoomScale="80" zoomScaleNormal="80" workbookViewId="0">
      <selection activeCell="H9" sqref="H9:O10"/>
    </sheetView>
  </sheetViews>
  <sheetFormatPr baseColWidth="10" defaultRowHeight="12.75" x14ac:dyDescent="0.2"/>
  <cols>
    <col min="1" max="1" width="1.28515625" style="36" customWidth="1"/>
    <col min="2" max="2" width="99.5703125" style="36" customWidth="1"/>
    <col min="3" max="5" width="11.42578125" style="36"/>
    <col min="6" max="6" width="10.7109375" style="36" customWidth="1"/>
    <col min="7" max="7" width="14.5703125" style="36" customWidth="1"/>
    <col min="8" max="8" width="18.85546875" style="36" customWidth="1"/>
    <col min="9" max="9" width="17.140625" style="36" customWidth="1"/>
    <col min="10" max="10" width="16" style="36" customWidth="1"/>
    <col min="11" max="11" width="18.28515625" style="36" customWidth="1"/>
    <col min="12" max="13" width="23.140625" style="36" customWidth="1"/>
    <col min="14" max="14" width="26.7109375" style="36" customWidth="1"/>
    <col min="15" max="15" width="12.85546875" style="36" bestFit="1" customWidth="1"/>
    <col min="16" max="16" width="16.42578125" style="36" bestFit="1" customWidth="1"/>
    <col min="17" max="16384" width="11.42578125" style="36"/>
  </cols>
  <sheetData>
    <row r="1" spans="1:16" ht="18" x14ac:dyDescent="0.2">
      <c r="A1" s="89" t="s">
        <v>139</v>
      </c>
      <c r="B1" s="89"/>
      <c r="C1" s="89"/>
      <c r="D1" s="89"/>
      <c r="E1" s="89"/>
      <c r="F1" s="89"/>
      <c r="G1" s="89"/>
      <c r="H1" s="89"/>
      <c r="I1" s="89"/>
      <c r="J1" s="89"/>
      <c r="K1" s="89"/>
      <c r="L1" s="89"/>
      <c r="M1" s="89"/>
      <c r="N1" s="89"/>
      <c r="O1" s="89"/>
    </row>
    <row r="2" spans="1:16" ht="13.5" thickBot="1" x14ac:dyDescent="0.25">
      <c r="A2" s="90"/>
      <c r="B2" s="90"/>
      <c r="C2" s="90"/>
      <c r="D2" s="90"/>
      <c r="E2" s="90"/>
      <c r="F2" s="90"/>
      <c r="G2" s="91"/>
      <c r="H2" s="91"/>
      <c r="I2" s="91"/>
      <c r="J2" s="91"/>
      <c r="K2" s="91"/>
      <c r="L2" s="91"/>
      <c r="M2" s="91"/>
      <c r="N2" s="90"/>
      <c r="O2" s="90"/>
    </row>
    <row r="3" spans="1:16" ht="57.75" thickBot="1" x14ac:dyDescent="0.25">
      <c r="A3" s="92"/>
      <c r="B3" s="142" t="s">
        <v>131</v>
      </c>
      <c r="C3" s="354" t="s">
        <v>140</v>
      </c>
      <c r="D3" s="354"/>
      <c r="E3" s="354"/>
      <c r="F3" s="354"/>
      <c r="G3" s="143" t="s">
        <v>141</v>
      </c>
      <c r="H3" s="143" t="s">
        <v>142</v>
      </c>
      <c r="I3" s="143" t="s">
        <v>143</v>
      </c>
      <c r="J3" s="143" t="s">
        <v>134</v>
      </c>
      <c r="K3" s="143" t="s">
        <v>135</v>
      </c>
      <c r="L3" s="144" t="s">
        <v>136</v>
      </c>
      <c r="M3" s="145" t="s">
        <v>137</v>
      </c>
      <c r="N3" s="146" t="s">
        <v>144</v>
      </c>
      <c r="O3" s="92"/>
    </row>
    <row r="4" spans="1:16" ht="14.25" x14ac:dyDescent="0.2">
      <c r="A4" s="90"/>
      <c r="B4" s="93"/>
      <c r="C4" s="355"/>
      <c r="D4" s="355"/>
      <c r="E4" s="355"/>
      <c r="F4" s="355"/>
      <c r="G4" s="94"/>
      <c r="H4" s="95"/>
      <c r="I4" s="95"/>
      <c r="J4" s="96"/>
      <c r="K4" s="97"/>
      <c r="L4" s="95">
        <f>(I4*J4)*K4</f>
        <v>0</v>
      </c>
      <c r="M4" s="95"/>
      <c r="N4" s="98">
        <f>L4+M4</f>
        <v>0</v>
      </c>
      <c r="O4" s="90"/>
      <c r="P4" s="88"/>
    </row>
    <row r="5" spans="1:16" ht="14.25" x14ac:dyDescent="0.2">
      <c r="A5" s="90"/>
      <c r="B5" s="99"/>
      <c r="C5" s="353"/>
      <c r="D5" s="353"/>
      <c r="E5" s="353"/>
      <c r="F5" s="353"/>
      <c r="G5" s="147"/>
      <c r="H5" s="100"/>
      <c r="I5" s="100"/>
      <c r="J5" s="101"/>
      <c r="K5" s="102"/>
      <c r="L5" s="100">
        <f t="shared" ref="L5:L23" si="0">(I5*J5)*K5</f>
        <v>0</v>
      </c>
      <c r="M5" s="100"/>
      <c r="N5" s="103">
        <f t="shared" ref="N5:N23" si="1">L5+M5</f>
        <v>0</v>
      </c>
      <c r="O5" s="90"/>
      <c r="P5" s="88"/>
    </row>
    <row r="6" spans="1:16" ht="14.25" x14ac:dyDescent="0.2">
      <c r="A6" s="90"/>
      <c r="B6" s="99"/>
      <c r="C6" s="353"/>
      <c r="D6" s="353"/>
      <c r="E6" s="353"/>
      <c r="F6" s="353"/>
      <c r="G6" s="147"/>
      <c r="H6" s="100"/>
      <c r="I6" s="100"/>
      <c r="J6" s="101"/>
      <c r="K6" s="102"/>
      <c r="L6" s="100">
        <f t="shared" si="0"/>
        <v>0</v>
      </c>
      <c r="M6" s="100"/>
      <c r="N6" s="103">
        <f t="shared" si="1"/>
        <v>0</v>
      </c>
      <c r="O6" s="90"/>
    </row>
    <row r="7" spans="1:16" ht="14.25" x14ac:dyDescent="0.2">
      <c r="A7" s="90"/>
      <c r="B7" s="99"/>
      <c r="C7" s="353"/>
      <c r="D7" s="353"/>
      <c r="E7" s="353"/>
      <c r="F7" s="353"/>
      <c r="G7" s="147"/>
      <c r="H7" s="100"/>
      <c r="I7" s="100"/>
      <c r="J7" s="101"/>
      <c r="K7" s="102"/>
      <c r="L7" s="100">
        <f t="shared" si="0"/>
        <v>0</v>
      </c>
      <c r="M7" s="100"/>
      <c r="N7" s="103">
        <f t="shared" si="1"/>
        <v>0</v>
      </c>
      <c r="O7" s="90"/>
    </row>
    <row r="8" spans="1:16" ht="14.25" x14ac:dyDescent="0.2">
      <c r="A8" s="90"/>
      <c r="B8" s="99"/>
      <c r="C8" s="353"/>
      <c r="D8" s="353"/>
      <c r="E8" s="353"/>
      <c r="F8" s="353"/>
      <c r="G8" s="147"/>
      <c r="H8" s="100"/>
      <c r="I8" s="100"/>
      <c r="J8" s="101"/>
      <c r="K8" s="102"/>
      <c r="L8" s="100">
        <f t="shared" si="0"/>
        <v>0</v>
      </c>
      <c r="M8" s="100"/>
      <c r="N8" s="103">
        <f t="shared" si="1"/>
        <v>0</v>
      </c>
      <c r="O8" s="104"/>
    </row>
    <row r="9" spans="1:16" ht="14.25" x14ac:dyDescent="0.2">
      <c r="A9" s="90"/>
      <c r="B9" s="99"/>
      <c r="C9" s="353"/>
      <c r="D9" s="353"/>
      <c r="E9" s="353"/>
      <c r="F9" s="353"/>
      <c r="G9" s="147"/>
      <c r="H9" s="100"/>
      <c r="I9" s="100"/>
      <c r="J9" s="101"/>
      <c r="K9" s="102"/>
      <c r="L9" s="100">
        <f t="shared" si="0"/>
        <v>0</v>
      </c>
      <c r="M9" s="100"/>
      <c r="N9" s="103">
        <f t="shared" si="1"/>
        <v>0</v>
      </c>
      <c r="O9" s="90"/>
    </row>
    <row r="10" spans="1:16" ht="14.25" x14ac:dyDescent="0.2">
      <c r="A10" s="90"/>
      <c r="B10" s="99"/>
      <c r="C10" s="353"/>
      <c r="D10" s="353"/>
      <c r="E10" s="353"/>
      <c r="F10" s="353"/>
      <c r="G10" s="147"/>
      <c r="H10" s="100"/>
      <c r="I10" s="100"/>
      <c r="J10" s="101"/>
      <c r="K10" s="102"/>
      <c r="L10" s="100">
        <f t="shared" si="0"/>
        <v>0</v>
      </c>
      <c r="M10" s="100"/>
      <c r="N10" s="103">
        <f t="shared" si="1"/>
        <v>0</v>
      </c>
      <c r="O10" s="90"/>
    </row>
    <row r="11" spans="1:16" ht="14.25" x14ac:dyDescent="0.2">
      <c r="A11" s="90"/>
      <c r="B11" s="99"/>
      <c r="C11" s="353"/>
      <c r="D11" s="353"/>
      <c r="E11" s="353"/>
      <c r="F11" s="353"/>
      <c r="G11" s="147"/>
      <c r="H11" s="100"/>
      <c r="I11" s="100"/>
      <c r="J11" s="101"/>
      <c r="K11" s="102"/>
      <c r="L11" s="100">
        <f t="shared" si="0"/>
        <v>0</v>
      </c>
      <c r="M11" s="100"/>
      <c r="N11" s="103">
        <f t="shared" si="1"/>
        <v>0</v>
      </c>
      <c r="O11" s="90"/>
    </row>
    <row r="12" spans="1:16" ht="14.25" x14ac:dyDescent="0.2">
      <c r="A12" s="90"/>
      <c r="B12" s="99"/>
      <c r="C12" s="353"/>
      <c r="D12" s="353"/>
      <c r="E12" s="353"/>
      <c r="F12" s="353"/>
      <c r="G12" s="147"/>
      <c r="H12" s="100"/>
      <c r="I12" s="100"/>
      <c r="J12" s="101"/>
      <c r="K12" s="102"/>
      <c r="L12" s="100">
        <f t="shared" si="0"/>
        <v>0</v>
      </c>
      <c r="M12" s="100"/>
      <c r="N12" s="103">
        <f t="shared" si="1"/>
        <v>0</v>
      </c>
      <c r="O12" s="90"/>
    </row>
    <row r="13" spans="1:16" ht="14.25" x14ac:dyDescent="0.2">
      <c r="A13" s="90"/>
      <c r="B13" s="99"/>
      <c r="C13" s="353"/>
      <c r="D13" s="353"/>
      <c r="E13" s="353"/>
      <c r="F13" s="353"/>
      <c r="G13" s="147"/>
      <c r="H13" s="100"/>
      <c r="I13" s="100"/>
      <c r="J13" s="101"/>
      <c r="K13" s="102"/>
      <c r="L13" s="100">
        <f t="shared" si="0"/>
        <v>0</v>
      </c>
      <c r="M13" s="100"/>
      <c r="N13" s="103">
        <f t="shared" si="1"/>
        <v>0</v>
      </c>
      <c r="O13" s="90"/>
    </row>
    <row r="14" spans="1:16" ht="14.25" x14ac:dyDescent="0.2">
      <c r="A14" s="90"/>
      <c r="B14" s="99"/>
      <c r="C14" s="353"/>
      <c r="D14" s="353"/>
      <c r="E14" s="353"/>
      <c r="F14" s="353"/>
      <c r="G14" s="147"/>
      <c r="H14" s="100"/>
      <c r="I14" s="100"/>
      <c r="J14" s="101"/>
      <c r="K14" s="102"/>
      <c r="L14" s="100">
        <f t="shared" si="0"/>
        <v>0</v>
      </c>
      <c r="M14" s="100"/>
      <c r="N14" s="103">
        <f t="shared" si="1"/>
        <v>0</v>
      </c>
      <c r="O14" s="90"/>
    </row>
    <row r="15" spans="1:16" ht="14.25" x14ac:dyDescent="0.2">
      <c r="A15" s="90"/>
      <c r="B15" s="99"/>
      <c r="C15" s="353"/>
      <c r="D15" s="353"/>
      <c r="E15" s="353"/>
      <c r="F15" s="353"/>
      <c r="G15" s="147"/>
      <c r="H15" s="100"/>
      <c r="I15" s="100"/>
      <c r="J15" s="101"/>
      <c r="K15" s="102"/>
      <c r="L15" s="100">
        <f t="shared" si="0"/>
        <v>0</v>
      </c>
      <c r="M15" s="100"/>
      <c r="N15" s="103">
        <f t="shared" si="1"/>
        <v>0</v>
      </c>
      <c r="O15" s="90"/>
    </row>
    <row r="16" spans="1:16" ht="14.25" x14ac:dyDescent="0.2">
      <c r="A16" s="90"/>
      <c r="B16" s="99"/>
      <c r="C16" s="353"/>
      <c r="D16" s="353"/>
      <c r="E16" s="353"/>
      <c r="F16" s="353"/>
      <c r="G16" s="147"/>
      <c r="H16" s="100"/>
      <c r="I16" s="100"/>
      <c r="J16" s="101"/>
      <c r="K16" s="102"/>
      <c r="L16" s="100">
        <f t="shared" si="0"/>
        <v>0</v>
      </c>
      <c r="M16" s="100"/>
      <c r="N16" s="103">
        <f t="shared" si="1"/>
        <v>0</v>
      </c>
      <c r="O16" s="90"/>
    </row>
    <row r="17" spans="1:15" ht="14.25" x14ac:dyDescent="0.2">
      <c r="A17" s="90"/>
      <c r="B17" s="99"/>
      <c r="C17" s="353"/>
      <c r="D17" s="353"/>
      <c r="E17" s="353"/>
      <c r="F17" s="353"/>
      <c r="G17" s="147"/>
      <c r="H17" s="100"/>
      <c r="I17" s="100"/>
      <c r="J17" s="101"/>
      <c r="K17" s="102"/>
      <c r="L17" s="100">
        <f t="shared" si="0"/>
        <v>0</v>
      </c>
      <c r="M17" s="100"/>
      <c r="N17" s="103">
        <f t="shared" si="1"/>
        <v>0</v>
      </c>
      <c r="O17" s="90"/>
    </row>
    <row r="18" spans="1:15" ht="14.25" x14ac:dyDescent="0.2">
      <c r="A18" s="90"/>
      <c r="B18" s="99"/>
      <c r="C18" s="353"/>
      <c r="D18" s="353"/>
      <c r="E18" s="353"/>
      <c r="F18" s="353"/>
      <c r="G18" s="147"/>
      <c r="H18" s="100"/>
      <c r="I18" s="100"/>
      <c r="J18" s="101"/>
      <c r="K18" s="102"/>
      <c r="L18" s="100">
        <f t="shared" si="0"/>
        <v>0</v>
      </c>
      <c r="M18" s="100"/>
      <c r="N18" s="103">
        <f t="shared" si="1"/>
        <v>0</v>
      </c>
      <c r="O18" s="90"/>
    </row>
    <row r="19" spans="1:15" ht="14.25" x14ac:dyDescent="0.2">
      <c r="A19" s="90"/>
      <c r="B19" s="99"/>
      <c r="C19" s="353"/>
      <c r="D19" s="353"/>
      <c r="E19" s="353"/>
      <c r="F19" s="353"/>
      <c r="G19" s="147"/>
      <c r="H19" s="100"/>
      <c r="I19" s="100"/>
      <c r="J19" s="101"/>
      <c r="K19" s="102"/>
      <c r="L19" s="100">
        <f t="shared" si="0"/>
        <v>0</v>
      </c>
      <c r="M19" s="100"/>
      <c r="N19" s="103">
        <f t="shared" si="1"/>
        <v>0</v>
      </c>
      <c r="O19" s="90"/>
    </row>
    <row r="20" spans="1:15" ht="14.25" x14ac:dyDescent="0.2">
      <c r="A20" s="90"/>
      <c r="B20" s="99"/>
      <c r="C20" s="353"/>
      <c r="D20" s="353"/>
      <c r="E20" s="353"/>
      <c r="F20" s="353"/>
      <c r="G20" s="148"/>
      <c r="H20" s="105"/>
      <c r="I20" s="105"/>
      <c r="J20" s="106"/>
      <c r="K20" s="107"/>
      <c r="L20" s="100">
        <f t="shared" si="0"/>
        <v>0</v>
      </c>
      <c r="M20" s="100"/>
      <c r="N20" s="103">
        <f t="shared" si="1"/>
        <v>0</v>
      </c>
      <c r="O20" s="90"/>
    </row>
    <row r="21" spans="1:15" ht="14.25" x14ac:dyDescent="0.2">
      <c r="A21" s="90"/>
      <c r="B21" s="99"/>
      <c r="C21" s="353"/>
      <c r="D21" s="353"/>
      <c r="E21" s="353"/>
      <c r="F21" s="353"/>
      <c r="G21" s="149"/>
      <c r="H21" s="105"/>
      <c r="I21" s="105"/>
      <c r="J21" s="106"/>
      <c r="K21" s="107"/>
      <c r="L21" s="100">
        <f t="shared" si="0"/>
        <v>0</v>
      </c>
      <c r="M21" s="100"/>
      <c r="N21" s="103">
        <f t="shared" si="1"/>
        <v>0</v>
      </c>
      <c r="O21" s="90"/>
    </row>
    <row r="22" spans="1:15" ht="14.25" x14ac:dyDescent="0.2">
      <c r="A22" s="90"/>
      <c r="B22" s="99"/>
      <c r="C22" s="353"/>
      <c r="D22" s="353"/>
      <c r="E22" s="353"/>
      <c r="F22" s="353"/>
      <c r="G22" s="149"/>
      <c r="H22" s="105"/>
      <c r="I22" s="105"/>
      <c r="J22" s="106"/>
      <c r="K22" s="107"/>
      <c r="L22" s="100">
        <f t="shared" si="0"/>
        <v>0</v>
      </c>
      <c r="M22" s="100"/>
      <c r="N22" s="103">
        <f t="shared" si="1"/>
        <v>0</v>
      </c>
      <c r="O22" s="90"/>
    </row>
    <row r="23" spans="1:15" ht="15" thickBot="1" x14ac:dyDescent="0.25">
      <c r="A23" s="90"/>
      <c r="B23" s="108"/>
      <c r="C23" s="356"/>
      <c r="D23" s="356"/>
      <c r="E23" s="356"/>
      <c r="F23" s="356"/>
      <c r="G23" s="109"/>
      <c r="H23" s="110"/>
      <c r="I23" s="110"/>
      <c r="J23" s="111"/>
      <c r="K23" s="112"/>
      <c r="L23" s="113">
        <f t="shared" si="0"/>
        <v>0</v>
      </c>
      <c r="M23" s="113"/>
      <c r="N23" s="114">
        <f t="shared" si="1"/>
        <v>0</v>
      </c>
      <c r="O23" s="90"/>
    </row>
    <row r="24" spans="1:15" ht="19.5" x14ac:dyDescent="0.25">
      <c r="A24" s="90"/>
      <c r="G24" s="115"/>
      <c r="H24" s="115"/>
      <c r="I24" s="115"/>
      <c r="J24" s="115"/>
      <c r="K24" s="115"/>
      <c r="L24" s="115"/>
      <c r="M24" s="115"/>
      <c r="N24" s="116">
        <f>SUM(N4:N23)</f>
        <v>0</v>
      </c>
      <c r="O24" s="90"/>
    </row>
  </sheetData>
  <mergeCells count="21">
    <mergeCell ref="C21:F21"/>
    <mergeCell ref="C22:F22"/>
    <mergeCell ref="C23:F23"/>
    <mergeCell ref="C15:F15"/>
    <mergeCell ref="C16:F16"/>
    <mergeCell ref="C17:F17"/>
    <mergeCell ref="C18:F18"/>
    <mergeCell ref="C19:F19"/>
    <mergeCell ref="C20:F20"/>
    <mergeCell ref="C14:F14"/>
    <mergeCell ref="C3:F3"/>
    <mergeCell ref="C4:F4"/>
    <mergeCell ref="C5:F5"/>
    <mergeCell ref="C6:F6"/>
    <mergeCell ref="C7:F7"/>
    <mergeCell ref="C8:F8"/>
    <mergeCell ref="C9:F9"/>
    <mergeCell ref="C10:F10"/>
    <mergeCell ref="C11:F11"/>
    <mergeCell ref="C12:F12"/>
    <mergeCell ref="C13:F13"/>
  </mergeCell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B35AAB63-7DF8-4A05-89EF-C0B89C53D962}">
          <x14:formula1>
            <xm:f>Datos!$A$1:$A$12</xm:f>
          </x14:formula1>
          <xm:sqref>B4:B5 B7:B23 B6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DED8B-CF21-427B-A2DE-A29433F48634}">
  <dimension ref="A1:H8"/>
  <sheetViews>
    <sheetView workbookViewId="0">
      <selection activeCell="G3" sqref="G3"/>
    </sheetView>
  </sheetViews>
  <sheetFormatPr baseColWidth="10" defaultRowHeight="12.75" x14ac:dyDescent="0.2"/>
  <cols>
    <col min="1" max="1" width="11.42578125" style="36"/>
    <col min="2" max="2" width="32.140625" style="36" customWidth="1"/>
    <col min="3" max="4" width="20.7109375" style="36" customWidth="1"/>
    <col min="5" max="7" width="15.85546875" style="36" customWidth="1"/>
    <col min="8" max="16384" width="11.42578125" style="36"/>
  </cols>
  <sheetData>
    <row r="1" spans="1:8" ht="18" x14ac:dyDescent="0.2">
      <c r="A1" s="357" t="s">
        <v>139</v>
      </c>
      <c r="B1" s="357"/>
      <c r="C1" s="357"/>
      <c r="D1" s="357"/>
      <c r="E1" s="357"/>
      <c r="F1" s="357"/>
      <c r="G1" s="357"/>
      <c r="H1" s="357"/>
    </row>
    <row r="2" spans="1:8" ht="38.25" x14ac:dyDescent="0.2">
      <c r="A2" s="117"/>
      <c r="B2" s="118" t="s">
        <v>145</v>
      </c>
      <c r="C2" s="119" t="s">
        <v>146</v>
      </c>
      <c r="D2" s="119" t="s">
        <v>147</v>
      </c>
      <c r="E2" s="120" t="s">
        <v>148</v>
      </c>
      <c r="F2" s="119" t="s">
        <v>149</v>
      </c>
      <c r="G2" s="119" t="s">
        <v>144</v>
      </c>
      <c r="H2" s="117"/>
    </row>
    <row r="3" spans="1:8" ht="14.25" x14ac:dyDescent="0.2">
      <c r="A3" s="121"/>
      <c r="B3" s="122"/>
      <c r="C3" s="122"/>
      <c r="D3" s="122"/>
      <c r="E3" s="122"/>
      <c r="F3" s="123"/>
      <c r="G3" s="123">
        <f>SUM(D3:F3)</f>
        <v>0</v>
      </c>
      <c r="H3" s="121"/>
    </row>
    <row r="4" spans="1:8" x14ac:dyDescent="0.2">
      <c r="B4" s="122"/>
      <c r="C4" s="122"/>
      <c r="D4" s="122"/>
      <c r="E4" s="122"/>
      <c r="F4" s="123"/>
      <c r="G4" s="123">
        <f t="shared" ref="G4:G7" si="0">SUM(D4:F4)</f>
        <v>0</v>
      </c>
    </row>
    <row r="5" spans="1:8" x14ac:dyDescent="0.2">
      <c r="B5" s="122"/>
      <c r="C5" s="122"/>
      <c r="D5" s="122"/>
      <c r="E5" s="122"/>
      <c r="F5" s="123"/>
      <c r="G5" s="123">
        <f t="shared" si="0"/>
        <v>0</v>
      </c>
    </row>
    <row r="6" spans="1:8" x14ac:dyDescent="0.2">
      <c r="B6" s="122"/>
      <c r="C6" s="122"/>
      <c r="D6" s="122"/>
      <c r="E6" s="122"/>
      <c r="F6" s="123"/>
      <c r="G6" s="123">
        <f t="shared" si="0"/>
        <v>0</v>
      </c>
    </row>
    <row r="7" spans="1:8" x14ac:dyDescent="0.2">
      <c r="B7" s="122"/>
      <c r="C7" s="122"/>
      <c r="D7" s="122"/>
      <c r="E7" s="122"/>
      <c r="F7" s="123"/>
      <c r="G7" s="123">
        <f t="shared" si="0"/>
        <v>0</v>
      </c>
    </row>
    <row r="8" spans="1:8" x14ac:dyDescent="0.2">
      <c r="E8" s="124"/>
      <c r="F8" s="124"/>
      <c r="G8" s="124"/>
    </row>
  </sheetData>
  <mergeCells count="1">
    <mergeCell ref="A1:H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929E4-7764-4670-8E03-09C0C7DD5FF8}">
  <dimension ref="A1:I33"/>
  <sheetViews>
    <sheetView zoomScale="80" zoomScaleNormal="80" workbookViewId="0">
      <selection activeCell="L24" sqref="L24"/>
    </sheetView>
  </sheetViews>
  <sheetFormatPr baseColWidth="10" defaultRowHeight="12.75" x14ac:dyDescent="0.2"/>
  <cols>
    <col min="1" max="1" width="35.5703125" style="8" bestFit="1" customWidth="1"/>
    <col min="2" max="2" width="44.140625" style="8" customWidth="1"/>
    <col min="3" max="3" width="6.28515625" style="8" bestFit="1" customWidth="1"/>
    <col min="4" max="4" width="6.5703125" style="8" bestFit="1" customWidth="1"/>
    <col min="5" max="5" width="13.42578125" style="135" customWidth="1"/>
    <col min="6" max="6" width="15" style="135" customWidth="1"/>
    <col min="7" max="7" width="12.7109375" style="135" bestFit="1" customWidth="1"/>
    <col min="8" max="8" width="13.42578125" style="135" customWidth="1"/>
    <col min="9" max="9" width="12.85546875" customWidth="1"/>
  </cols>
  <sheetData>
    <row r="1" spans="1:9" ht="15.75" x14ac:dyDescent="0.2">
      <c r="A1" s="358"/>
      <c r="B1" s="358"/>
      <c r="C1" s="358"/>
      <c r="D1" s="358"/>
      <c r="E1" s="358"/>
      <c r="F1" s="358"/>
      <c r="G1" s="358"/>
      <c r="H1" s="358"/>
      <c r="I1" s="358"/>
    </row>
    <row r="2" spans="1:9" ht="38.25" x14ac:dyDescent="0.2">
      <c r="A2" s="125" t="s">
        <v>7</v>
      </c>
      <c r="B2" s="125" t="s">
        <v>150</v>
      </c>
      <c r="C2" s="126" t="s">
        <v>151</v>
      </c>
      <c r="D2" s="127"/>
      <c r="E2" s="128" t="s">
        <v>152</v>
      </c>
      <c r="F2" s="128" t="s">
        <v>153</v>
      </c>
      <c r="G2" s="128" t="s">
        <v>154</v>
      </c>
      <c r="H2" s="128" t="s">
        <v>155</v>
      </c>
      <c r="I2" s="128" t="s">
        <v>156</v>
      </c>
    </row>
    <row r="3" spans="1:9" x14ac:dyDescent="0.2">
      <c r="A3" s="129" t="s">
        <v>157</v>
      </c>
      <c r="B3" s="129" t="s">
        <v>158</v>
      </c>
      <c r="C3" s="129">
        <v>30</v>
      </c>
      <c r="D3" s="129">
        <v>25</v>
      </c>
      <c r="E3" s="130">
        <v>18550451.969999999</v>
      </c>
      <c r="F3" s="131">
        <v>31030</v>
      </c>
      <c r="G3" s="131">
        <v>9275225.9849999994</v>
      </c>
      <c r="H3" s="131">
        <v>18086690.670750003</v>
      </c>
      <c r="I3" s="132">
        <f>SUM(E3:H3)</f>
        <v>45943398.625750005</v>
      </c>
    </row>
    <row r="4" spans="1:9" x14ac:dyDescent="0.2">
      <c r="A4" s="129" t="s">
        <v>159</v>
      </c>
      <c r="B4" s="129" t="s">
        <v>160</v>
      </c>
      <c r="C4" s="129">
        <v>110</v>
      </c>
      <c r="D4" s="129">
        <v>23</v>
      </c>
      <c r="E4" s="130">
        <v>15944148.109999999</v>
      </c>
      <c r="F4" s="131">
        <v>31030</v>
      </c>
      <c r="G4" s="131">
        <v>7972074.0549999997</v>
      </c>
      <c r="H4" s="131">
        <v>15545544.40725</v>
      </c>
      <c r="I4" s="132">
        <f t="shared" ref="I4:I33" si="0">SUM(E4:H4)</f>
        <v>39492796.572250001</v>
      </c>
    </row>
    <row r="5" spans="1:9" x14ac:dyDescent="0.2">
      <c r="A5" s="129" t="s">
        <v>161</v>
      </c>
      <c r="B5" s="129" t="s">
        <v>162</v>
      </c>
      <c r="C5" s="129">
        <v>37</v>
      </c>
      <c r="D5" s="129">
        <v>23</v>
      </c>
      <c r="E5" s="130">
        <v>15944148.109999999</v>
      </c>
      <c r="F5" s="131">
        <v>31030</v>
      </c>
      <c r="G5" s="131">
        <v>0</v>
      </c>
      <c r="H5" s="131">
        <v>10363696.271500001</v>
      </c>
      <c r="I5" s="132">
        <f t="shared" si="0"/>
        <v>26338874.381499998</v>
      </c>
    </row>
    <row r="6" spans="1:9" x14ac:dyDescent="0.2">
      <c r="A6" s="129" t="s">
        <v>163</v>
      </c>
      <c r="B6" s="129" t="s">
        <v>164</v>
      </c>
      <c r="C6" s="129">
        <v>138</v>
      </c>
      <c r="D6" s="129">
        <v>20</v>
      </c>
      <c r="E6" s="130">
        <v>12941444.560000001</v>
      </c>
      <c r="F6" s="131">
        <v>31030</v>
      </c>
      <c r="G6" s="131">
        <v>0</v>
      </c>
      <c r="H6" s="131">
        <v>8411938.9639999997</v>
      </c>
      <c r="I6" s="132">
        <f t="shared" si="0"/>
        <v>21384413.524</v>
      </c>
    </row>
    <row r="7" spans="1:9" x14ac:dyDescent="0.2">
      <c r="A7" s="129" t="s">
        <v>165</v>
      </c>
      <c r="B7" s="129" t="s">
        <v>166</v>
      </c>
      <c r="C7" s="129">
        <v>105</v>
      </c>
      <c r="D7" s="129">
        <v>19</v>
      </c>
      <c r="E7" s="130">
        <v>11768724.560000001</v>
      </c>
      <c r="F7" s="131">
        <v>31030</v>
      </c>
      <c r="G7" s="131">
        <v>0</v>
      </c>
      <c r="H7" s="131">
        <v>7649670.9640000006</v>
      </c>
      <c r="I7" s="132">
        <f t="shared" si="0"/>
        <v>19449425.524</v>
      </c>
    </row>
    <row r="8" spans="1:9" x14ac:dyDescent="0.2">
      <c r="A8" s="129" t="s">
        <v>167</v>
      </c>
      <c r="B8" s="129" t="s">
        <v>168</v>
      </c>
      <c r="C8" s="129">
        <v>100</v>
      </c>
      <c r="D8" s="129">
        <v>19</v>
      </c>
      <c r="E8" s="130">
        <v>11768724.560000001</v>
      </c>
      <c r="F8" s="131">
        <v>31030</v>
      </c>
      <c r="G8" s="131">
        <v>0</v>
      </c>
      <c r="H8" s="131">
        <v>7649670.9640000006</v>
      </c>
      <c r="I8" s="132">
        <f t="shared" si="0"/>
        <v>19449425.524</v>
      </c>
    </row>
    <row r="9" spans="1:9" x14ac:dyDescent="0.2">
      <c r="A9" s="129" t="s">
        <v>169</v>
      </c>
      <c r="B9" s="129" t="s">
        <v>170</v>
      </c>
      <c r="C9" s="129">
        <v>100</v>
      </c>
      <c r="D9" s="129">
        <v>19</v>
      </c>
      <c r="E9" s="130">
        <v>11768724.560000001</v>
      </c>
      <c r="F9" s="131">
        <v>31030</v>
      </c>
      <c r="G9" s="131">
        <v>0</v>
      </c>
      <c r="H9" s="131">
        <v>7649670.9640000006</v>
      </c>
      <c r="I9" s="132">
        <f t="shared" si="0"/>
        <v>19449425.524</v>
      </c>
    </row>
    <row r="10" spans="1:9" x14ac:dyDescent="0.2">
      <c r="A10" s="129" t="s">
        <v>171</v>
      </c>
      <c r="B10" s="129" t="s">
        <v>172</v>
      </c>
      <c r="C10" s="129">
        <v>100</v>
      </c>
      <c r="D10" s="129">
        <v>19</v>
      </c>
      <c r="E10" s="130">
        <v>11768724.560000001</v>
      </c>
      <c r="F10" s="131">
        <v>31030</v>
      </c>
      <c r="G10" s="131">
        <v>0</v>
      </c>
      <c r="H10" s="131">
        <v>7649670.9640000006</v>
      </c>
      <c r="I10" s="132">
        <f t="shared" si="0"/>
        <v>19449425.524</v>
      </c>
    </row>
    <row r="11" spans="1:9" x14ac:dyDescent="0.2">
      <c r="A11" s="129" t="s">
        <v>173</v>
      </c>
      <c r="B11" s="129" t="s">
        <v>174</v>
      </c>
      <c r="C11" s="129">
        <v>1045</v>
      </c>
      <c r="D11" s="129">
        <v>13</v>
      </c>
      <c r="E11" s="130">
        <v>12176136.689999999</v>
      </c>
      <c r="F11" s="131">
        <v>31030</v>
      </c>
      <c r="G11" s="131">
        <v>0</v>
      </c>
      <c r="H11" s="131">
        <v>7914488.8485000003</v>
      </c>
      <c r="I11" s="132">
        <f t="shared" si="0"/>
        <v>20121655.5385</v>
      </c>
    </row>
    <row r="12" spans="1:9" x14ac:dyDescent="0.2">
      <c r="A12" s="129" t="s">
        <v>175</v>
      </c>
      <c r="B12" s="129" t="s">
        <v>176</v>
      </c>
      <c r="C12" s="129">
        <v>137</v>
      </c>
      <c r="D12" s="129">
        <v>19</v>
      </c>
      <c r="E12" s="130">
        <v>11768724.560000001</v>
      </c>
      <c r="F12" s="131">
        <v>31030</v>
      </c>
      <c r="G12" s="131">
        <v>0</v>
      </c>
      <c r="H12" s="131">
        <v>7649670.9640000006</v>
      </c>
      <c r="I12" s="132">
        <f t="shared" si="0"/>
        <v>19449425.524</v>
      </c>
    </row>
    <row r="13" spans="1:9" x14ac:dyDescent="0.2">
      <c r="A13" s="129" t="s">
        <v>177</v>
      </c>
      <c r="B13" s="129" t="s">
        <v>178</v>
      </c>
      <c r="C13" s="129">
        <v>1020</v>
      </c>
      <c r="D13" s="129">
        <v>16</v>
      </c>
      <c r="E13" s="130">
        <v>14413245.609999999</v>
      </c>
      <c r="F13" s="131">
        <v>31030</v>
      </c>
      <c r="G13" s="131">
        <v>0</v>
      </c>
      <c r="H13" s="131">
        <v>9368609.6465000007</v>
      </c>
      <c r="I13" s="132">
        <f t="shared" si="0"/>
        <v>23812885.256499998</v>
      </c>
    </row>
    <row r="14" spans="1:9" x14ac:dyDescent="0.2">
      <c r="A14" s="129" t="s">
        <v>177</v>
      </c>
      <c r="B14" s="129" t="s">
        <v>179</v>
      </c>
      <c r="C14" s="129">
        <v>1020</v>
      </c>
      <c r="D14" s="129">
        <v>15</v>
      </c>
      <c r="E14" s="130">
        <v>13116991.970000001</v>
      </c>
      <c r="F14" s="131">
        <v>31030</v>
      </c>
      <c r="G14" s="131">
        <v>0</v>
      </c>
      <c r="H14" s="131">
        <v>8526044.7805000003</v>
      </c>
      <c r="I14" s="132">
        <f t="shared" si="0"/>
        <v>21674066.750500001</v>
      </c>
    </row>
    <row r="15" spans="1:9" x14ac:dyDescent="0.2">
      <c r="A15" s="129" t="s">
        <v>177</v>
      </c>
      <c r="B15" s="129" t="s">
        <v>180</v>
      </c>
      <c r="C15" s="129">
        <v>1020</v>
      </c>
      <c r="D15" s="129">
        <v>14</v>
      </c>
      <c r="E15" s="130">
        <v>12852572.5</v>
      </c>
      <c r="F15" s="131">
        <v>31030</v>
      </c>
      <c r="G15" s="131">
        <v>0</v>
      </c>
      <c r="H15" s="131">
        <v>8354172.125</v>
      </c>
      <c r="I15" s="132">
        <f t="shared" si="0"/>
        <v>21237774.625</v>
      </c>
    </row>
    <row r="16" spans="1:9" x14ac:dyDescent="0.2">
      <c r="A16" s="129" t="s">
        <v>177</v>
      </c>
      <c r="B16" s="129" t="s">
        <v>181</v>
      </c>
      <c r="C16" s="129">
        <v>1020</v>
      </c>
      <c r="D16" s="129">
        <v>13</v>
      </c>
      <c r="E16" s="130">
        <v>12176136.689999999</v>
      </c>
      <c r="F16" s="131">
        <v>31030</v>
      </c>
      <c r="G16" s="131">
        <v>0</v>
      </c>
      <c r="H16" s="131">
        <v>7914488.8485000003</v>
      </c>
      <c r="I16" s="132">
        <f t="shared" si="0"/>
        <v>20121655.5385</v>
      </c>
    </row>
    <row r="17" spans="1:9" x14ac:dyDescent="0.2">
      <c r="A17" s="129" t="s">
        <v>177</v>
      </c>
      <c r="B17" s="129" t="s">
        <v>182</v>
      </c>
      <c r="C17" s="129">
        <v>1020</v>
      </c>
      <c r="D17" s="129">
        <v>11</v>
      </c>
      <c r="E17" s="130">
        <v>10573690.779999999</v>
      </c>
      <c r="F17" s="131">
        <v>31030</v>
      </c>
      <c r="G17" s="131">
        <v>0</v>
      </c>
      <c r="H17" s="131">
        <v>6872899.0070000002</v>
      </c>
      <c r="I17" s="132">
        <f t="shared" si="0"/>
        <v>17477619.787</v>
      </c>
    </row>
    <row r="18" spans="1:9" x14ac:dyDescent="0.2">
      <c r="A18" s="129" t="s">
        <v>183</v>
      </c>
      <c r="B18" s="129" t="s">
        <v>184</v>
      </c>
      <c r="C18" s="129">
        <v>2028</v>
      </c>
      <c r="D18" s="129">
        <v>20</v>
      </c>
      <c r="E18" s="130">
        <v>9244690.8599999994</v>
      </c>
      <c r="F18" s="131">
        <v>31030</v>
      </c>
      <c r="G18" s="131">
        <v>0</v>
      </c>
      <c r="H18" s="131">
        <v>6009049.0590000004</v>
      </c>
      <c r="I18" s="132">
        <f t="shared" si="0"/>
        <v>15284769.919</v>
      </c>
    </row>
    <row r="19" spans="1:9" x14ac:dyDescent="0.2">
      <c r="A19" s="129" t="s">
        <v>183</v>
      </c>
      <c r="B19" s="129" t="s">
        <v>185</v>
      </c>
      <c r="C19" s="129">
        <v>2028</v>
      </c>
      <c r="D19" s="129">
        <v>18</v>
      </c>
      <c r="E19" s="130">
        <v>7983906.6500000004</v>
      </c>
      <c r="F19" s="131">
        <v>31030</v>
      </c>
      <c r="G19" s="131">
        <v>0</v>
      </c>
      <c r="H19" s="131">
        <v>5189539.3224999998</v>
      </c>
      <c r="I19" s="132">
        <f t="shared" si="0"/>
        <v>13204475.9725</v>
      </c>
    </row>
    <row r="20" spans="1:9" x14ac:dyDescent="0.2">
      <c r="A20" s="129" t="s">
        <v>183</v>
      </c>
      <c r="B20" s="129" t="s">
        <v>186</v>
      </c>
      <c r="C20" s="129">
        <v>2028</v>
      </c>
      <c r="D20" s="129">
        <v>16</v>
      </c>
      <c r="E20" s="130">
        <v>7048193.79</v>
      </c>
      <c r="F20" s="131">
        <v>31030</v>
      </c>
      <c r="G20" s="131">
        <v>0</v>
      </c>
      <c r="H20" s="131">
        <v>4581325.9634999996</v>
      </c>
      <c r="I20" s="132">
        <f t="shared" si="0"/>
        <v>11660549.7535</v>
      </c>
    </row>
    <row r="21" spans="1:9" x14ac:dyDescent="0.2">
      <c r="A21" s="129" t="s">
        <v>183</v>
      </c>
      <c r="B21" s="129" t="s">
        <v>187</v>
      </c>
      <c r="C21" s="129">
        <v>2028</v>
      </c>
      <c r="D21" s="129">
        <v>14</v>
      </c>
      <c r="E21" s="130">
        <v>5912927</v>
      </c>
      <c r="F21" s="131">
        <v>31030</v>
      </c>
      <c r="G21" s="131">
        <v>0</v>
      </c>
      <c r="H21" s="131">
        <v>3843402.55</v>
      </c>
      <c r="I21" s="132">
        <f t="shared" si="0"/>
        <v>9787359.5500000007</v>
      </c>
    </row>
    <row r="22" spans="1:9" s="134" customFormat="1" ht="15" customHeight="1" x14ac:dyDescent="0.2">
      <c r="A22" s="133" t="s">
        <v>188</v>
      </c>
      <c r="B22" s="129" t="s">
        <v>189</v>
      </c>
      <c r="C22" s="133">
        <v>2044</v>
      </c>
      <c r="D22" s="133">
        <v>11</v>
      </c>
      <c r="E22" s="130">
        <v>4806803.8</v>
      </c>
      <c r="F22" s="131">
        <v>31030</v>
      </c>
      <c r="G22" s="131">
        <v>0</v>
      </c>
      <c r="H22" s="131">
        <v>3124422.47</v>
      </c>
      <c r="I22" s="132">
        <f t="shared" si="0"/>
        <v>7962256.2699999996</v>
      </c>
    </row>
    <row r="23" spans="1:9" s="134" customFormat="1" ht="15" customHeight="1" x14ac:dyDescent="0.2">
      <c r="A23" s="133" t="s">
        <v>188</v>
      </c>
      <c r="B23" s="129" t="s">
        <v>190</v>
      </c>
      <c r="C23" s="133">
        <v>2044</v>
      </c>
      <c r="D23" s="133">
        <v>7</v>
      </c>
      <c r="E23" s="130">
        <v>4073781.04</v>
      </c>
      <c r="F23" s="131">
        <v>31030</v>
      </c>
      <c r="G23" s="131">
        <v>0</v>
      </c>
      <c r="H23" s="131">
        <v>2647957.6760000004</v>
      </c>
      <c r="I23" s="132">
        <f>SUM(E23:H23)</f>
        <v>6752768.716</v>
      </c>
    </row>
    <row r="24" spans="1:9" s="134" customFormat="1" ht="15" customHeight="1" x14ac:dyDescent="0.2">
      <c r="A24" s="133" t="s">
        <v>188</v>
      </c>
      <c r="B24" s="129" t="s">
        <v>191</v>
      </c>
      <c r="C24" s="133">
        <v>2044</v>
      </c>
      <c r="D24" s="133">
        <v>1</v>
      </c>
      <c r="E24" s="130">
        <v>2915040.59</v>
      </c>
      <c r="F24" s="131">
        <v>31030</v>
      </c>
      <c r="G24" s="131">
        <v>0</v>
      </c>
      <c r="H24" s="131">
        <v>1894776.3835</v>
      </c>
      <c r="I24" s="132">
        <f t="shared" si="0"/>
        <v>4840846.9735000003</v>
      </c>
    </row>
    <row r="25" spans="1:9" x14ac:dyDescent="0.2">
      <c r="A25" s="129" t="s">
        <v>192</v>
      </c>
      <c r="B25" s="129" t="s">
        <v>193</v>
      </c>
      <c r="C25" s="129">
        <v>3124</v>
      </c>
      <c r="D25" s="129">
        <v>16</v>
      </c>
      <c r="E25" s="130">
        <v>3804924.2800000003</v>
      </c>
      <c r="F25" s="131">
        <v>31030</v>
      </c>
      <c r="G25" s="131">
        <v>0</v>
      </c>
      <c r="H25" s="131">
        <v>2473200.7820000001</v>
      </c>
      <c r="I25" s="132">
        <f t="shared" si="0"/>
        <v>6309155.0620000008</v>
      </c>
    </row>
    <row r="26" spans="1:9" x14ac:dyDescent="0.2">
      <c r="A26" s="129" t="s">
        <v>194</v>
      </c>
      <c r="B26" s="129" t="s">
        <v>195</v>
      </c>
      <c r="C26" s="129">
        <v>3132</v>
      </c>
      <c r="D26" s="129">
        <v>14</v>
      </c>
      <c r="E26" s="130">
        <v>3222200.14</v>
      </c>
      <c r="F26" s="131">
        <v>31030</v>
      </c>
      <c r="G26" s="131">
        <v>0</v>
      </c>
      <c r="H26" s="131">
        <v>2094430.091</v>
      </c>
      <c r="I26" s="132">
        <f t="shared" si="0"/>
        <v>5347660.2310000006</v>
      </c>
    </row>
    <row r="27" spans="1:9" x14ac:dyDescent="0.2">
      <c r="A27" s="129" t="s">
        <v>196</v>
      </c>
      <c r="B27" s="129" t="s">
        <v>197</v>
      </c>
      <c r="C27" s="129">
        <v>4210</v>
      </c>
      <c r="D27" s="129">
        <v>22</v>
      </c>
      <c r="E27" s="130">
        <v>3050227.6</v>
      </c>
      <c r="F27" s="131">
        <v>31030</v>
      </c>
      <c r="G27" s="131">
        <v>0</v>
      </c>
      <c r="H27" s="131">
        <v>1982647.94</v>
      </c>
      <c r="I27" s="132">
        <f t="shared" si="0"/>
        <v>5063905.54</v>
      </c>
    </row>
    <row r="28" spans="1:9" x14ac:dyDescent="0.2">
      <c r="A28" s="129" t="s">
        <v>196</v>
      </c>
      <c r="B28" s="129" t="s">
        <v>198</v>
      </c>
      <c r="C28" s="129">
        <v>4210</v>
      </c>
      <c r="D28" s="129">
        <v>18</v>
      </c>
      <c r="E28" s="130">
        <v>2607572.88</v>
      </c>
      <c r="F28" s="131">
        <v>31030</v>
      </c>
      <c r="G28" s="131">
        <v>0</v>
      </c>
      <c r="H28" s="131">
        <v>1694922.3720000002</v>
      </c>
      <c r="I28" s="132">
        <f t="shared" si="0"/>
        <v>4333525.2520000003</v>
      </c>
    </row>
    <row r="29" spans="1:9" x14ac:dyDescent="0.2">
      <c r="A29" s="129" t="s">
        <v>196</v>
      </c>
      <c r="B29" s="129" t="s">
        <v>199</v>
      </c>
      <c r="C29" s="129">
        <v>4210</v>
      </c>
      <c r="D29" s="129">
        <v>15</v>
      </c>
      <c r="E29" s="130">
        <v>2385757.6</v>
      </c>
      <c r="F29" s="131">
        <v>31030</v>
      </c>
      <c r="G29" s="131">
        <v>0</v>
      </c>
      <c r="H29" s="131">
        <v>1550742.44</v>
      </c>
      <c r="I29" s="132">
        <f t="shared" si="0"/>
        <v>3967530.04</v>
      </c>
    </row>
    <row r="30" spans="1:9" x14ac:dyDescent="0.2">
      <c r="A30" s="129" t="s">
        <v>200</v>
      </c>
      <c r="B30" s="129" t="s">
        <v>201</v>
      </c>
      <c r="C30" s="129">
        <v>4178</v>
      </c>
      <c r="D30" s="129">
        <v>14</v>
      </c>
      <c r="E30" s="130">
        <v>2313839.69</v>
      </c>
      <c r="F30" s="131">
        <v>31030</v>
      </c>
      <c r="G30" s="131">
        <v>0</v>
      </c>
      <c r="H30" s="131">
        <v>1503995.7985</v>
      </c>
      <c r="I30" s="132">
        <f t="shared" si="0"/>
        <v>3848865.4885</v>
      </c>
    </row>
    <row r="31" spans="1:9" x14ac:dyDescent="0.2">
      <c r="A31" s="129" t="s">
        <v>202</v>
      </c>
      <c r="B31" s="129" t="s">
        <v>203</v>
      </c>
      <c r="C31" s="129">
        <v>4044</v>
      </c>
      <c r="D31" s="129">
        <v>14</v>
      </c>
      <c r="E31" s="130">
        <v>2313839.69</v>
      </c>
      <c r="F31" s="131">
        <v>31030</v>
      </c>
      <c r="G31" s="131">
        <v>0</v>
      </c>
      <c r="H31" s="131">
        <v>1503995.7985</v>
      </c>
      <c r="I31" s="132">
        <f t="shared" si="0"/>
        <v>3848865.4885</v>
      </c>
    </row>
    <row r="32" spans="1:9" x14ac:dyDescent="0.2">
      <c r="A32" s="129" t="s">
        <v>204</v>
      </c>
      <c r="B32" s="129" t="s">
        <v>205</v>
      </c>
      <c r="C32" s="129">
        <v>4103</v>
      </c>
      <c r="D32" s="129">
        <v>14</v>
      </c>
      <c r="E32" s="130">
        <v>2313839.69</v>
      </c>
      <c r="F32" s="131">
        <v>31030</v>
      </c>
      <c r="G32" s="131">
        <v>0</v>
      </c>
      <c r="H32" s="131">
        <v>1503995.7985</v>
      </c>
      <c r="I32" s="132">
        <f t="shared" si="0"/>
        <v>3848865.4885</v>
      </c>
    </row>
    <row r="33" spans="1:9" x14ac:dyDescent="0.2">
      <c r="A33" s="129" t="s">
        <v>206</v>
      </c>
      <c r="B33" s="129" t="s">
        <v>207</v>
      </c>
      <c r="C33" s="129">
        <v>4064</v>
      </c>
      <c r="D33" s="129">
        <v>8</v>
      </c>
      <c r="E33" s="130">
        <v>1618568.67</v>
      </c>
      <c r="F33" s="131">
        <v>31030</v>
      </c>
      <c r="G33" s="131">
        <v>0</v>
      </c>
      <c r="H33" s="131">
        <v>1052069.6355000001</v>
      </c>
      <c r="I33" s="132">
        <f t="shared" si="0"/>
        <v>2701668.3054999998</v>
      </c>
    </row>
  </sheetData>
  <mergeCells count="1">
    <mergeCell ref="A1:I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0E093-C9BB-4383-962E-74CBD66C67F4}">
  <dimension ref="B2:D19"/>
  <sheetViews>
    <sheetView showGridLines="0" zoomScale="90" zoomScaleNormal="90" workbookViewId="0">
      <selection activeCell="B3" sqref="B3"/>
    </sheetView>
  </sheetViews>
  <sheetFormatPr baseColWidth="10" defaultRowHeight="15" x14ac:dyDescent="0.25"/>
  <cols>
    <col min="1" max="1" width="3.42578125" style="194" customWidth="1"/>
    <col min="2" max="3" width="26.7109375" style="194" customWidth="1"/>
    <col min="4" max="4" width="60.5703125" style="194" customWidth="1"/>
    <col min="5" max="16384" width="11.42578125" style="194"/>
  </cols>
  <sheetData>
    <row r="2" spans="2:4" x14ac:dyDescent="0.25">
      <c r="B2" s="359" t="s">
        <v>245</v>
      </c>
      <c r="C2" s="359"/>
      <c r="D2" s="359"/>
    </row>
    <row r="4" spans="2:4" x14ac:dyDescent="0.25">
      <c r="B4" s="195" t="s">
        <v>240</v>
      </c>
      <c r="C4" s="195" t="s">
        <v>241</v>
      </c>
      <c r="D4" s="195" t="s">
        <v>242</v>
      </c>
    </row>
    <row r="5" spans="2:4" ht="79.5" customHeight="1" x14ac:dyDescent="0.25">
      <c r="B5" s="196" t="s">
        <v>243</v>
      </c>
      <c r="C5" s="197">
        <v>45785</v>
      </c>
      <c r="D5" s="198" t="s">
        <v>244</v>
      </c>
    </row>
    <row r="19" spans="2:4" ht="36" customHeight="1" x14ac:dyDescent="0.25">
      <c r="B19" s="360"/>
      <c r="C19" s="361"/>
      <c r="D19" s="361"/>
    </row>
  </sheetData>
  <mergeCells count="2">
    <mergeCell ref="B2:D2"/>
    <mergeCell ref="B19:D19"/>
  </mergeCells>
  <pageMargins left="0.70866141732283472" right="0.70866141732283472" top="0.74803149606299213" bottom="0.74803149606299213" header="0.31496062992125984" footer="0.31496062992125984"/>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12DB7-F6E0-48B1-AE0A-92643845B123}">
  <dimension ref="A1:A12"/>
  <sheetViews>
    <sheetView workbookViewId="0">
      <selection sqref="A1:A12"/>
    </sheetView>
  </sheetViews>
  <sheetFormatPr baseColWidth="10" defaultRowHeight="12.75" x14ac:dyDescent="0.2"/>
  <sheetData>
    <row r="1" spans="1:1" x14ac:dyDescent="0.2">
      <c r="A1" t="s">
        <v>208</v>
      </c>
    </row>
    <row r="2" spans="1:1" x14ac:dyDescent="0.2">
      <c r="A2" t="s">
        <v>209</v>
      </c>
    </row>
    <row r="3" spans="1:1" x14ac:dyDescent="0.2">
      <c r="A3" t="s">
        <v>210</v>
      </c>
    </row>
    <row r="4" spans="1:1" x14ac:dyDescent="0.2">
      <c r="A4" t="s">
        <v>211</v>
      </c>
    </row>
    <row r="5" spans="1:1" x14ac:dyDescent="0.2">
      <c r="A5" t="s">
        <v>212</v>
      </c>
    </row>
    <row r="6" spans="1:1" x14ac:dyDescent="0.2">
      <c r="A6" t="s">
        <v>213</v>
      </c>
    </row>
    <row r="7" spans="1:1" x14ac:dyDescent="0.2">
      <c r="A7" t="s">
        <v>214</v>
      </c>
    </row>
    <row r="8" spans="1:1" x14ac:dyDescent="0.2">
      <c r="A8" t="s">
        <v>215</v>
      </c>
    </row>
    <row r="9" spans="1:1" x14ac:dyDescent="0.2">
      <c r="A9" t="s">
        <v>216</v>
      </c>
    </row>
    <row r="10" spans="1:1" x14ac:dyDescent="0.2">
      <c r="A10" t="s">
        <v>217</v>
      </c>
    </row>
    <row r="11" spans="1:1" x14ac:dyDescent="0.2">
      <c r="A11" t="s">
        <v>218</v>
      </c>
    </row>
    <row r="12" spans="1:1" x14ac:dyDescent="0.2">
      <c r="A12" t="s">
        <v>219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4:Q23"/>
  <sheetViews>
    <sheetView workbookViewId="0">
      <selection activeCell="Q24" sqref="Q24"/>
    </sheetView>
  </sheetViews>
  <sheetFormatPr baseColWidth="10"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5703125" customWidth="1"/>
    <col min="7" max="7" width="12.85546875" bestFit="1" customWidth="1"/>
    <col min="8" max="8" width="2" customWidth="1"/>
    <col min="9" max="9" width="14.42578125" bestFit="1" customWidth="1"/>
    <col min="10" max="10" width="1.42578125" customWidth="1"/>
    <col min="11" max="11" width="20.5703125" bestFit="1" customWidth="1"/>
    <col min="12" max="12" width="3" customWidth="1"/>
    <col min="13" max="13" width="29.140625" bestFit="1" customWidth="1"/>
    <col min="14" max="14" width="2.5703125" customWidth="1"/>
    <col min="15" max="15" width="19.140625" bestFit="1" customWidth="1"/>
    <col min="16" max="16" width="5" customWidth="1"/>
  </cols>
  <sheetData>
    <row r="4" spans="1:17" x14ac:dyDescent="0.2">
      <c r="A4" s="9" t="s">
        <v>81</v>
      </c>
      <c r="C4" s="9" t="s">
        <v>43</v>
      </c>
      <c r="E4" s="9" t="s">
        <v>44</v>
      </c>
      <c r="G4" s="9" t="s">
        <v>45</v>
      </c>
      <c r="I4" s="9" t="s">
        <v>49</v>
      </c>
      <c r="K4" s="9" t="s">
        <v>50</v>
      </c>
      <c r="M4" s="9"/>
      <c r="O4" s="9" t="s">
        <v>73</v>
      </c>
      <c r="Q4" s="9" t="s">
        <v>84</v>
      </c>
    </row>
    <row r="5" spans="1:17" x14ac:dyDescent="0.2">
      <c r="A5" t="s">
        <v>82</v>
      </c>
      <c r="C5" s="8" t="s">
        <v>38</v>
      </c>
      <c r="E5" s="8" t="s">
        <v>39</v>
      </c>
      <c r="G5" s="8" t="s">
        <v>46</v>
      </c>
      <c r="I5" s="8" t="s">
        <v>71</v>
      </c>
      <c r="K5" s="8" t="s">
        <v>51</v>
      </c>
      <c r="M5" t="s">
        <v>64</v>
      </c>
      <c r="O5" s="8" t="s">
        <v>74</v>
      </c>
      <c r="Q5" t="s">
        <v>87</v>
      </c>
    </row>
    <row r="6" spans="1:17" x14ac:dyDescent="0.2">
      <c r="A6" t="s">
        <v>83</v>
      </c>
      <c r="C6" s="8" t="s">
        <v>41</v>
      </c>
      <c r="E6" s="8" t="s">
        <v>42</v>
      </c>
      <c r="G6" s="8" t="s">
        <v>47</v>
      </c>
      <c r="I6" s="8" t="s">
        <v>72</v>
      </c>
      <c r="K6" s="8" t="s">
        <v>52</v>
      </c>
      <c r="M6" t="s">
        <v>70</v>
      </c>
      <c r="O6" s="8" t="s">
        <v>75</v>
      </c>
      <c r="Q6" t="s">
        <v>88</v>
      </c>
    </row>
    <row r="7" spans="1:17" x14ac:dyDescent="0.2">
      <c r="C7" s="8" t="s">
        <v>40</v>
      </c>
      <c r="G7" s="8" t="s">
        <v>48</v>
      </c>
      <c r="K7" s="8" t="s">
        <v>53</v>
      </c>
      <c r="O7" s="8" t="s">
        <v>76</v>
      </c>
      <c r="Q7" t="s">
        <v>89</v>
      </c>
    </row>
    <row r="8" spans="1:17" x14ac:dyDescent="0.2">
      <c r="O8" s="8" t="s">
        <v>77</v>
      </c>
      <c r="Q8" t="s">
        <v>90</v>
      </c>
    </row>
    <row r="9" spans="1:17" x14ac:dyDescent="0.2">
      <c r="O9" s="8" t="s">
        <v>78</v>
      </c>
      <c r="Q9" t="s">
        <v>91</v>
      </c>
    </row>
    <row r="10" spans="1:17" x14ac:dyDescent="0.2">
      <c r="O10" s="8" t="s">
        <v>79</v>
      </c>
      <c r="Q10" t="s">
        <v>92</v>
      </c>
    </row>
    <row r="11" spans="1:17" x14ac:dyDescent="0.2">
      <c r="O11" s="8" t="s">
        <v>55</v>
      </c>
      <c r="Q11" t="s">
        <v>93</v>
      </c>
    </row>
    <row r="12" spans="1:17" x14ac:dyDescent="0.2">
      <c r="Q12" t="s">
        <v>94</v>
      </c>
    </row>
    <row r="14" spans="1:17" x14ac:dyDescent="0.2">
      <c r="Q14" s="9" t="s">
        <v>95</v>
      </c>
    </row>
    <row r="15" spans="1:17" x14ac:dyDescent="0.2">
      <c r="Q15" t="s">
        <v>87</v>
      </c>
    </row>
    <row r="16" spans="1:17" x14ac:dyDescent="0.2">
      <c r="Q16" t="s">
        <v>88</v>
      </c>
    </row>
    <row r="17" spans="17:17" x14ac:dyDescent="0.2">
      <c r="Q17" t="s">
        <v>89</v>
      </c>
    </row>
    <row r="18" spans="17:17" x14ac:dyDescent="0.2">
      <c r="Q18" t="s">
        <v>90</v>
      </c>
    </row>
    <row r="19" spans="17:17" x14ac:dyDescent="0.2">
      <c r="Q19" t="s">
        <v>91</v>
      </c>
    </row>
    <row r="20" spans="17:17" x14ac:dyDescent="0.2">
      <c r="Q20" t="s">
        <v>92</v>
      </c>
    </row>
    <row r="21" spans="17:17" x14ac:dyDescent="0.2">
      <c r="Q21" t="s">
        <v>93</v>
      </c>
    </row>
    <row r="22" spans="17:17" x14ac:dyDescent="0.2">
      <c r="Q22" t="s">
        <v>94</v>
      </c>
    </row>
    <row r="23" spans="17:17" x14ac:dyDescent="0.2">
      <c r="Q23" s="8" t="s">
        <v>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E26"/>
  <sheetViews>
    <sheetView showGridLines="0" zoomScale="80" zoomScaleNormal="80" workbookViewId="0">
      <selection activeCell="D7" sqref="D7:P7"/>
    </sheetView>
  </sheetViews>
  <sheetFormatPr baseColWidth="10" defaultRowHeight="11.25" x14ac:dyDescent="0.15"/>
  <cols>
    <col min="1" max="1" width="2.42578125" style="20" customWidth="1"/>
    <col min="2" max="2" width="14.5703125" style="20" customWidth="1"/>
    <col min="3" max="3" width="14.140625" style="20" customWidth="1"/>
    <col min="4" max="4" width="14.42578125" style="20" customWidth="1"/>
    <col min="5" max="5" width="17.140625" style="20" customWidth="1"/>
    <col min="6" max="6" width="23.140625" style="20" customWidth="1"/>
    <col min="7" max="8" width="20.28515625" style="20" customWidth="1"/>
    <col min="9" max="10" width="5.7109375" style="20" customWidth="1"/>
    <col min="11" max="11" width="5.7109375" style="20" hidden="1" customWidth="1"/>
    <col min="12" max="12" width="8.7109375" style="20" hidden="1" customWidth="1"/>
    <col min="13" max="13" width="14.5703125" style="20" customWidth="1"/>
    <col min="14" max="14" width="17.7109375" style="20" bestFit="1" customWidth="1"/>
    <col min="15" max="15" width="2.5703125" style="20" customWidth="1"/>
    <col min="16" max="16" width="2.42578125" style="20" customWidth="1"/>
    <col min="17" max="17" width="7.7109375" style="20" customWidth="1"/>
    <col min="18" max="18" width="0.7109375" style="32" customWidth="1"/>
    <col min="19" max="19" width="1" style="20" customWidth="1"/>
    <col min="20" max="20" width="1.5703125" style="20" customWidth="1"/>
    <col min="21" max="21" width="1.140625" style="32" customWidth="1"/>
    <col min="22" max="22" width="20.7109375" style="20" customWidth="1"/>
    <col min="23" max="26" width="7.7109375" style="20" customWidth="1"/>
    <col min="27" max="28" width="5.7109375" style="20" hidden="1" customWidth="1"/>
    <col min="29" max="29" width="10.7109375" style="20" customWidth="1"/>
    <col min="30" max="30" width="20.7109375" style="20" customWidth="1"/>
    <col min="31" max="31" width="9.140625" style="22" customWidth="1"/>
    <col min="32" max="252" width="9.140625" style="20" customWidth="1"/>
    <col min="253" max="16384" width="11.42578125" style="20"/>
  </cols>
  <sheetData>
    <row r="1" spans="2:31" ht="12" thickBot="1" x14ac:dyDescent="0.2"/>
    <row r="2" spans="2:31" ht="26.25" customHeight="1" x14ac:dyDescent="0.15">
      <c r="B2" s="213"/>
      <c r="C2" s="214"/>
      <c r="D2" s="215" t="s">
        <v>98</v>
      </c>
      <c r="E2" s="216"/>
      <c r="F2" s="216"/>
      <c r="G2" s="216"/>
      <c r="H2" s="216"/>
      <c r="I2" s="216"/>
      <c r="J2" s="217"/>
      <c r="K2" s="203" t="s">
        <v>99</v>
      </c>
      <c r="L2" s="248"/>
      <c r="M2" s="203" t="str">
        <f>Proyecto!K2</f>
        <v>Codigo: GEI-FM-011</v>
      </c>
      <c r="N2" s="240"/>
      <c r="O2" s="240"/>
      <c r="P2" s="204"/>
      <c r="S2" s="32"/>
      <c r="T2" s="32"/>
      <c r="U2" s="33"/>
    </row>
    <row r="3" spans="2:31" ht="23.25" customHeight="1" x14ac:dyDescent="0.15">
      <c r="B3" s="209"/>
      <c r="C3" s="210"/>
      <c r="D3" s="218" t="s">
        <v>100</v>
      </c>
      <c r="E3" s="219"/>
      <c r="F3" s="219"/>
      <c r="G3" s="219"/>
      <c r="H3" s="219"/>
      <c r="I3" s="219"/>
      <c r="J3" s="220"/>
      <c r="K3" s="205" t="s">
        <v>103</v>
      </c>
      <c r="L3" s="249"/>
      <c r="M3" s="241" t="str">
        <f>Proyecto!K3</f>
        <v>Fecha: 08 de mayo de 2025</v>
      </c>
      <c r="N3" s="242"/>
      <c r="O3" s="242"/>
      <c r="P3" s="243"/>
      <c r="S3" s="32"/>
      <c r="T3" s="32"/>
      <c r="U3" s="33"/>
    </row>
    <row r="4" spans="2:31" ht="24" customHeight="1" x14ac:dyDescent="0.15">
      <c r="B4" s="209"/>
      <c r="C4" s="210"/>
      <c r="D4" s="218" t="s">
        <v>221</v>
      </c>
      <c r="E4" s="219"/>
      <c r="F4" s="219"/>
      <c r="G4" s="219"/>
      <c r="H4" s="219"/>
      <c r="I4" s="219"/>
      <c r="J4" s="220"/>
      <c r="K4" s="205" t="s">
        <v>101</v>
      </c>
      <c r="L4" s="249"/>
      <c r="M4" s="205" t="str">
        <f>Proyecto!K4</f>
        <v>Version 001</v>
      </c>
      <c r="N4" s="244"/>
      <c r="O4" s="244"/>
      <c r="P4" s="206"/>
      <c r="U4" s="33"/>
    </row>
    <row r="5" spans="2:31" ht="22.5" customHeight="1" thickBot="1" x14ac:dyDescent="0.2">
      <c r="B5" s="211"/>
      <c r="C5" s="212"/>
      <c r="D5" s="221" t="s">
        <v>220</v>
      </c>
      <c r="E5" s="222"/>
      <c r="F5" s="222"/>
      <c r="G5" s="222"/>
      <c r="H5" s="222"/>
      <c r="I5" s="222"/>
      <c r="J5" s="223"/>
      <c r="K5" s="207" t="s">
        <v>102</v>
      </c>
      <c r="L5" s="237"/>
      <c r="M5" s="245" t="s">
        <v>119</v>
      </c>
      <c r="N5" s="246"/>
      <c r="O5" s="246"/>
      <c r="P5" s="247"/>
    </row>
    <row r="6" spans="2:31" ht="5.25" customHeight="1" x14ac:dyDescent="0.15">
      <c r="B6" s="26"/>
      <c r="C6" s="26"/>
      <c r="D6" s="26"/>
      <c r="E6" s="26"/>
      <c r="F6" s="26"/>
      <c r="G6" s="26"/>
      <c r="H6" s="26"/>
      <c r="I6" s="26"/>
      <c r="J6" s="26"/>
      <c r="K6" s="26"/>
      <c r="L6" s="26"/>
      <c r="M6" s="26"/>
      <c r="N6" s="26"/>
      <c r="O6" s="26"/>
      <c r="P6" s="26"/>
    </row>
    <row r="7" spans="2:31" ht="29.25" customHeight="1" x14ac:dyDescent="0.2">
      <c r="B7" s="201" t="s">
        <v>0</v>
      </c>
      <c r="C7" s="201"/>
      <c r="D7" s="376" t="str">
        <f>Proyecto!$E$7</f>
        <v>Estrategia de supervisión para Sociedades de Intermediación Financiera No Bancaria (SIFNB) - Fase III</v>
      </c>
      <c r="E7" s="376"/>
      <c r="F7" s="376"/>
      <c r="G7" s="376"/>
      <c r="H7" s="376"/>
      <c r="I7" s="376"/>
      <c r="J7" s="376"/>
      <c r="K7" s="376"/>
      <c r="L7" s="376"/>
      <c r="M7" s="376"/>
      <c r="N7" s="376"/>
      <c r="O7" s="376"/>
      <c r="P7" s="376"/>
      <c r="AE7" s="20"/>
    </row>
    <row r="8" spans="2:31" ht="6.75" customHeight="1" x14ac:dyDescent="0.2">
      <c r="B8" s="34"/>
      <c r="C8" s="34"/>
      <c r="D8" s="35"/>
      <c r="E8" s="35"/>
      <c r="F8" s="35"/>
      <c r="G8" s="35"/>
      <c r="H8" s="35"/>
      <c r="I8" s="35"/>
      <c r="J8" s="35"/>
      <c r="K8" s="35"/>
      <c r="L8" s="35"/>
      <c r="M8" s="35"/>
      <c r="N8" s="35"/>
      <c r="O8" s="35"/>
      <c r="P8" s="35"/>
      <c r="AE8" s="20"/>
    </row>
    <row r="9" spans="2:31" ht="39.75" customHeight="1" x14ac:dyDescent="0.2">
      <c r="B9" s="238" t="s">
        <v>21</v>
      </c>
      <c r="C9" s="239"/>
      <c r="D9" s="363" t="s">
        <v>247</v>
      </c>
      <c r="E9" s="364"/>
      <c r="F9" s="364"/>
      <c r="G9" s="364"/>
      <c r="H9" s="364"/>
      <c r="I9" s="364"/>
      <c r="J9" s="364"/>
      <c r="K9" s="364"/>
      <c r="L9" s="364"/>
      <c r="M9" s="364"/>
      <c r="N9" s="364"/>
      <c r="O9" s="364"/>
      <c r="P9" s="365"/>
      <c r="AE9" s="20"/>
    </row>
    <row r="10" spans="2:31" s="36" customFormat="1" ht="7.5" customHeight="1" x14ac:dyDescent="0.2"/>
    <row r="11" spans="2:31" ht="39.75" customHeight="1" x14ac:dyDescent="0.2">
      <c r="B11" s="238" t="s">
        <v>22</v>
      </c>
      <c r="C11" s="239"/>
      <c r="D11" s="366" t="s">
        <v>248</v>
      </c>
      <c r="E11" s="367"/>
      <c r="F11" s="367"/>
      <c r="G11" s="367"/>
      <c r="H11" s="367"/>
      <c r="I11" s="367"/>
      <c r="J11" s="367"/>
      <c r="K11" s="367"/>
      <c r="L11" s="367"/>
      <c r="M11" s="367"/>
      <c r="N11" s="367"/>
      <c r="O11" s="367"/>
      <c r="P11" s="368"/>
      <c r="AE11" s="20"/>
    </row>
    <row r="12" spans="2:31" ht="5.25" customHeight="1" x14ac:dyDescent="0.2">
      <c r="B12" s="28"/>
      <c r="C12" s="28"/>
      <c r="D12" s="37"/>
      <c r="E12" s="37"/>
      <c r="F12" s="37"/>
      <c r="G12" s="37"/>
      <c r="H12" s="37"/>
      <c r="I12" s="37"/>
      <c r="J12" s="37"/>
      <c r="K12" s="37"/>
      <c r="L12" s="37"/>
      <c r="M12" s="37"/>
      <c r="N12" s="37"/>
      <c r="O12" s="37"/>
      <c r="P12" s="37"/>
      <c r="AE12" s="20"/>
    </row>
    <row r="13" spans="2:31" ht="22.5" customHeight="1" x14ac:dyDescent="0.2">
      <c r="B13" s="224" t="s">
        <v>127</v>
      </c>
      <c r="C13" s="224"/>
      <c r="D13" s="231"/>
      <c r="E13" s="232"/>
      <c r="F13" s="232"/>
      <c r="G13" s="232"/>
      <c r="H13" s="232"/>
      <c r="I13" s="232"/>
      <c r="J13" s="232"/>
      <c r="K13" s="232"/>
      <c r="L13" s="232"/>
      <c r="M13" s="232"/>
      <c r="N13" s="232"/>
      <c r="O13" s="232"/>
      <c r="P13" s="233"/>
      <c r="AE13" s="20"/>
    </row>
    <row r="14" spans="2:31" ht="21" customHeight="1" x14ac:dyDescent="0.2">
      <c r="B14" s="224"/>
      <c r="C14" s="224"/>
      <c r="D14" s="234"/>
      <c r="E14" s="235"/>
      <c r="F14" s="235"/>
      <c r="G14" s="235"/>
      <c r="H14" s="235"/>
      <c r="I14" s="235"/>
      <c r="J14" s="235"/>
      <c r="K14" s="235"/>
      <c r="L14" s="235"/>
      <c r="M14" s="235"/>
      <c r="N14" s="235"/>
      <c r="O14" s="235"/>
      <c r="P14" s="236"/>
      <c r="AE14" s="20"/>
    </row>
    <row r="15" spans="2:31" ht="5.25" customHeight="1" x14ac:dyDescent="0.2">
      <c r="B15" s="28"/>
      <c r="C15" s="28"/>
      <c r="D15" s="37"/>
      <c r="E15" s="37"/>
      <c r="F15" s="37"/>
      <c r="G15" s="37"/>
      <c r="H15" s="37"/>
      <c r="I15" s="37"/>
      <c r="J15" s="37"/>
      <c r="K15" s="37"/>
      <c r="L15" s="37"/>
      <c r="M15" s="37"/>
      <c r="N15" s="37"/>
      <c r="O15" s="37"/>
      <c r="P15" s="37"/>
      <c r="AE15" s="20"/>
    </row>
    <row r="16" spans="2:31" ht="22.5" customHeight="1" x14ac:dyDescent="0.2">
      <c r="B16" s="224" t="s">
        <v>80</v>
      </c>
      <c r="C16" s="224"/>
      <c r="D16" s="30" t="s">
        <v>1</v>
      </c>
      <c r="E16" s="225"/>
      <c r="F16" s="226"/>
      <c r="G16" s="226"/>
      <c r="H16" s="226"/>
      <c r="I16" s="226"/>
      <c r="J16" s="226"/>
      <c r="K16" s="226"/>
      <c r="L16" s="226"/>
      <c r="M16" s="226"/>
      <c r="N16" s="226"/>
      <c r="O16" s="226"/>
      <c r="P16" s="227"/>
      <c r="AE16" s="20"/>
    </row>
    <row r="17" spans="2:31" ht="21" customHeight="1" x14ac:dyDescent="0.2">
      <c r="B17" s="224"/>
      <c r="C17" s="224"/>
      <c r="D17" s="31"/>
      <c r="E17" s="228"/>
      <c r="F17" s="229"/>
      <c r="G17" s="229"/>
      <c r="H17" s="229"/>
      <c r="I17" s="229"/>
      <c r="J17" s="229"/>
      <c r="K17" s="229"/>
      <c r="L17" s="229"/>
      <c r="M17" s="229"/>
      <c r="N17" s="229"/>
      <c r="O17" s="229"/>
      <c r="P17" s="230"/>
      <c r="AE17" s="20"/>
    </row>
    <row r="18" spans="2:31" ht="5.25" customHeight="1" x14ac:dyDescent="0.2">
      <c r="B18" s="28"/>
      <c r="C18" s="28"/>
      <c r="D18" s="37"/>
      <c r="E18" s="37"/>
      <c r="F18" s="37"/>
      <c r="G18" s="37"/>
      <c r="H18" s="37"/>
      <c r="I18" s="37"/>
      <c r="J18" s="37"/>
      <c r="K18" s="37"/>
      <c r="L18" s="37"/>
      <c r="M18" s="37"/>
      <c r="N18" s="37"/>
      <c r="O18" s="37"/>
      <c r="P18" s="37"/>
      <c r="AE18" s="20"/>
    </row>
    <row r="19" spans="2:31" ht="22.5" customHeight="1" x14ac:dyDescent="0.2">
      <c r="B19" s="224" t="s">
        <v>80</v>
      </c>
      <c r="C19" s="224"/>
      <c r="D19" s="30" t="s">
        <v>1</v>
      </c>
      <c r="E19" s="225"/>
      <c r="F19" s="226"/>
      <c r="G19" s="226"/>
      <c r="H19" s="226"/>
      <c r="I19" s="226"/>
      <c r="J19" s="226"/>
      <c r="K19" s="226"/>
      <c r="L19" s="226"/>
      <c r="M19" s="226"/>
      <c r="N19" s="226"/>
      <c r="O19" s="226"/>
      <c r="P19" s="227"/>
      <c r="AE19" s="20"/>
    </row>
    <row r="20" spans="2:31" ht="21" customHeight="1" x14ac:dyDescent="0.2">
      <c r="B20" s="224"/>
      <c r="C20" s="224"/>
      <c r="D20" s="31"/>
      <c r="E20" s="228"/>
      <c r="F20" s="229"/>
      <c r="G20" s="229"/>
      <c r="H20" s="229"/>
      <c r="I20" s="229"/>
      <c r="J20" s="229"/>
      <c r="K20" s="229"/>
      <c r="L20" s="229"/>
      <c r="M20" s="229"/>
      <c r="N20" s="229"/>
      <c r="O20" s="229"/>
      <c r="P20" s="230"/>
      <c r="AE20" s="20"/>
    </row>
    <row r="21" spans="2:31" ht="5.25" customHeight="1" x14ac:dyDescent="0.2">
      <c r="B21" s="28"/>
      <c r="C21" s="28"/>
      <c r="D21" s="37"/>
      <c r="E21" s="37"/>
      <c r="F21" s="37"/>
      <c r="G21" s="37"/>
      <c r="H21" s="37"/>
      <c r="I21" s="37"/>
      <c r="J21" s="37"/>
      <c r="K21" s="37"/>
      <c r="L21" s="37"/>
      <c r="M21" s="37"/>
      <c r="N21" s="37"/>
      <c r="O21" s="37"/>
      <c r="P21" s="37"/>
      <c r="AE21" s="20"/>
    </row>
    <row r="22" spans="2:31" ht="22.5" customHeight="1" x14ac:dyDescent="0.2">
      <c r="B22" s="224" t="s">
        <v>80</v>
      </c>
      <c r="C22" s="224"/>
      <c r="D22" s="30" t="s">
        <v>1</v>
      </c>
      <c r="E22" s="225"/>
      <c r="F22" s="226"/>
      <c r="G22" s="226"/>
      <c r="H22" s="226"/>
      <c r="I22" s="226"/>
      <c r="J22" s="226"/>
      <c r="K22" s="226"/>
      <c r="L22" s="226"/>
      <c r="M22" s="226"/>
      <c r="N22" s="226"/>
      <c r="O22" s="226"/>
      <c r="P22" s="227"/>
      <c r="AE22" s="20"/>
    </row>
    <row r="23" spans="2:31" ht="21" customHeight="1" x14ac:dyDescent="0.2">
      <c r="B23" s="224"/>
      <c r="C23" s="224"/>
      <c r="D23" s="31"/>
      <c r="E23" s="228"/>
      <c r="F23" s="229"/>
      <c r="G23" s="229"/>
      <c r="H23" s="229"/>
      <c r="I23" s="229"/>
      <c r="J23" s="229"/>
      <c r="K23" s="229"/>
      <c r="L23" s="229"/>
      <c r="M23" s="229"/>
      <c r="N23" s="229"/>
      <c r="O23" s="229"/>
      <c r="P23" s="230"/>
      <c r="AE23" s="20"/>
    </row>
    <row r="24" spans="2:31" ht="5.25" customHeight="1" x14ac:dyDescent="0.15"/>
    <row r="25" spans="2:31" ht="24" customHeight="1" x14ac:dyDescent="0.15">
      <c r="B25" s="224" t="s">
        <v>80</v>
      </c>
      <c r="C25" s="224"/>
      <c r="D25" s="30" t="s">
        <v>1</v>
      </c>
      <c r="E25" s="225"/>
      <c r="F25" s="226"/>
      <c r="G25" s="226"/>
      <c r="H25" s="226"/>
      <c r="I25" s="226"/>
      <c r="J25" s="226"/>
      <c r="K25" s="226"/>
      <c r="L25" s="226"/>
      <c r="M25" s="226"/>
      <c r="N25" s="226"/>
      <c r="O25" s="226"/>
      <c r="P25" s="227"/>
    </row>
    <row r="26" spans="2:31" ht="24" customHeight="1" x14ac:dyDescent="0.15">
      <c r="B26" s="224"/>
      <c r="C26" s="224"/>
      <c r="D26" s="31"/>
      <c r="E26" s="228"/>
      <c r="F26" s="229"/>
      <c r="G26" s="229"/>
      <c r="H26" s="229"/>
      <c r="I26" s="229"/>
      <c r="J26" s="229"/>
      <c r="K26" s="229"/>
      <c r="L26" s="229"/>
      <c r="M26" s="229"/>
      <c r="N26" s="229"/>
      <c r="O26" s="229"/>
      <c r="P26" s="230"/>
    </row>
  </sheetData>
  <mergeCells count="32">
    <mergeCell ref="B2:C2"/>
    <mergeCell ref="B3:C3"/>
    <mergeCell ref="B4:C4"/>
    <mergeCell ref="B22:C23"/>
    <mergeCell ref="M2:P2"/>
    <mergeCell ref="M3:P3"/>
    <mergeCell ref="M4:P4"/>
    <mergeCell ref="M5:P5"/>
    <mergeCell ref="D7:P7"/>
    <mergeCell ref="D2:J2"/>
    <mergeCell ref="K2:L2"/>
    <mergeCell ref="D3:J3"/>
    <mergeCell ref="K3:L3"/>
    <mergeCell ref="D4:J4"/>
    <mergeCell ref="K4:L4"/>
    <mergeCell ref="B5:C5"/>
    <mergeCell ref="B25:C26"/>
    <mergeCell ref="E25:P26"/>
    <mergeCell ref="D13:P14"/>
    <mergeCell ref="D5:J5"/>
    <mergeCell ref="K5:L5"/>
    <mergeCell ref="D11:P11"/>
    <mergeCell ref="D9:P9"/>
    <mergeCell ref="B7:C7"/>
    <mergeCell ref="B11:C11"/>
    <mergeCell ref="B9:C9"/>
    <mergeCell ref="E22:P23"/>
    <mergeCell ref="B16:C17"/>
    <mergeCell ref="E16:P17"/>
    <mergeCell ref="B19:C20"/>
    <mergeCell ref="E19:P20"/>
    <mergeCell ref="B13:C14"/>
  </mergeCells>
  <dataValidations count="1">
    <dataValidation type="whole" allowBlank="1" showInputMessage="1" showErrorMessage="1" sqref="G27:M65482 W24:AC65482 G24:M24 Q24:U65482 O24:P24 O27:P65482" xr:uid="{00000000-0002-0000-0100-000000000000}">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'No tocar'!$A$5:$A$6</xm:f>
          </x14:formula1>
          <xm:sqref>D26 D17 D20 D23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X13"/>
  <sheetViews>
    <sheetView showGridLines="0" zoomScale="90" zoomScaleNormal="90" workbookViewId="0">
      <selection activeCell="D7" sqref="D7:I7"/>
    </sheetView>
  </sheetViews>
  <sheetFormatPr baseColWidth="10" defaultRowHeight="11.25" x14ac:dyDescent="0.15"/>
  <cols>
    <col min="1" max="1" width="2.42578125" style="20" customWidth="1"/>
    <col min="2" max="2" width="14.5703125" style="20" customWidth="1"/>
    <col min="3" max="3" width="14.140625" style="20" customWidth="1"/>
    <col min="4" max="4" width="18.28515625" style="20" customWidth="1"/>
    <col min="5" max="5" width="17.140625" style="20" customWidth="1"/>
    <col min="6" max="7" width="23.140625" style="20" customWidth="1"/>
    <col min="8" max="8" width="20.28515625" style="20" customWidth="1"/>
    <col min="9" max="9" width="37.7109375" style="20" customWidth="1"/>
    <col min="10" max="10" width="7.7109375" style="20" customWidth="1"/>
    <col min="11" max="11" width="0.7109375" style="20" customWidth="1"/>
    <col min="12" max="12" width="1" style="20" customWidth="1"/>
    <col min="13" max="13" width="1.5703125" style="20" customWidth="1"/>
    <col min="14" max="14" width="1.7109375" style="21" customWidth="1"/>
    <col min="15" max="15" width="20.7109375" style="20" customWidth="1"/>
    <col min="16" max="19" width="7.7109375" style="20" customWidth="1"/>
    <col min="20" max="21" width="5.7109375" style="20" hidden="1" customWidth="1"/>
    <col min="22" max="22" width="10.7109375" style="20" customWidth="1"/>
    <col min="23" max="23" width="20.7109375" style="20" customWidth="1"/>
    <col min="24" max="24" width="9.140625" style="22" customWidth="1"/>
    <col min="25" max="245" width="9.140625" style="20" customWidth="1"/>
    <col min="246" max="16384" width="11.42578125" style="20"/>
  </cols>
  <sheetData>
    <row r="1" spans="2:24" ht="12" thickBot="1" x14ac:dyDescent="0.2"/>
    <row r="2" spans="2:24" ht="26.25" customHeight="1" x14ac:dyDescent="0.15">
      <c r="B2" s="213"/>
      <c r="C2" s="214"/>
      <c r="D2" s="252" t="s">
        <v>98</v>
      </c>
      <c r="E2" s="253"/>
      <c r="F2" s="253"/>
      <c r="G2" s="253"/>
      <c r="H2" s="254"/>
      <c r="I2" s="23" t="str">
        <f>Proyecto!K2</f>
        <v>Codigo: GEI-FM-011</v>
      </c>
      <c r="J2" s="21"/>
      <c r="K2" s="21"/>
      <c r="L2" s="21"/>
      <c r="N2" s="20"/>
      <c r="T2" s="22"/>
      <c r="X2" s="20"/>
    </row>
    <row r="3" spans="2:24" ht="23.25" customHeight="1" x14ac:dyDescent="0.15">
      <c r="B3" s="209"/>
      <c r="C3" s="210"/>
      <c r="D3" s="255" t="s">
        <v>100</v>
      </c>
      <c r="E3" s="256"/>
      <c r="F3" s="256"/>
      <c r="G3" s="256"/>
      <c r="H3" s="257"/>
      <c r="I3" s="24" t="str">
        <f>Proyecto!K3</f>
        <v>Fecha: 08 de mayo de 2025</v>
      </c>
      <c r="J3" s="21"/>
      <c r="K3" s="21"/>
      <c r="L3" s="21"/>
      <c r="N3" s="20"/>
      <c r="T3" s="22"/>
      <c r="X3" s="20"/>
    </row>
    <row r="4" spans="2:24" ht="24" customHeight="1" x14ac:dyDescent="0.15">
      <c r="B4" s="209"/>
      <c r="C4" s="210"/>
      <c r="D4" s="255" t="s">
        <v>221</v>
      </c>
      <c r="E4" s="256"/>
      <c r="F4" s="256"/>
      <c r="G4" s="256"/>
      <c r="H4" s="257"/>
      <c r="I4" s="24" t="str">
        <f>Proyecto!K4</f>
        <v>Version 001</v>
      </c>
      <c r="J4" s="21"/>
      <c r="K4" s="21"/>
      <c r="L4" s="21"/>
      <c r="N4" s="20"/>
      <c r="T4" s="22"/>
      <c r="X4" s="20"/>
    </row>
    <row r="5" spans="2:24" ht="22.5" customHeight="1" thickBot="1" x14ac:dyDescent="0.2">
      <c r="B5" s="211"/>
      <c r="C5" s="212"/>
      <c r="D5" s="258" t="s">
        <v>220</v>
      </c>
      <c r="E5" s="259"/>
      <c r="F5" s="259"/>
      <c r="G5" s="259"/>
      <c r="H5" s="260"/>
      <c r="I5" s="25" t="s">
        <v>120</v>
      </c>
      <c r="J5" s="21"/>
      <c r="K5" s="21"/>
      <c r="L5" s="21"/>
      <c r="N5" s="20"/>
      <c r="T5" s="22"/>
      <c r="X5" s="20"/>
    </row>
    <row r="6" spans="2:24" ht="5.25" customHeight="1" x14ac:dyDescent="0.15">
      <c r="B6" s="26"/>
      <c r="C6" s="26"/>
      <c r="D6" s="26"/>
      <c r="E6" s="26"/>
      <c r="F6" s="26"/>
      <c r="G6" s="26"/>
      <c r="H6" s="26"/>
      <c r="I6" s="26"/>
    </row>
    <row r="7" spans="2:24" ht="29.25" customHeight="1" x14ac:dyDescent="0.2">
      <c r="B7" s="201" t="s">
        <v>0</v>
      </c>
      <c r="C7" s="201"/>
      <c r="D7" s="376" t="str">
        <f>Proyecto!$E$7</f>
        <v>Estrategia de supervisión para Sociedades de Intermediación Financiera No Bancaria (SIFNB) - Fase III</v>
      </c>
      <c r="E7" s="376"/>
      <c r="F7" s="376"/>
      <c r="G7" s="376"/>
      <c r="H7" s="376"/>
      <c r="I7" s="376"/>
      <c r="X7" s="20"/>
    </row>
    <row r="8" spans="2:24" ht="10.5" customHeight="1" x14ac:dyDescent="0.2">
      <c r="B8" s="28"/>
      <c r="C8" s="28"/>
      <c r="D8" s="29"/>
      <c r="E8" s="29"/>
      <c r="F8" s="29"/>
      <c r="G8" s="29"/>
      <c r="H8" s="29"/>
      <c r="I8" s="29"/>
      <c r="X8" s="20"/>
    </row>
    <row r="9" spans="2:24" ht="18.75" customHeight="1" x14ac:dyDescent="0.2">
      <c r="B9" s="251" t="s">
        <v>86</v>
      </c>
      <c r="C9" s="251"/>
      <c r="D9" s="251"/>
      <c r="E9" s="251"/>
      <c r="F9" s="251"/>
      <c r="G9" s="251"/>
      <c r="H9" s="251"/>
      <c r="I9" s="251"/>
      <c r="X9" s="20"/>
    </row>
    <row r="10" spans="2:24" ht="28.5" customHeight="1" x14ac:dyDescent="0.2">
      <c r="B10" s="250" t="s">
        <v>23</v>
      </c>
      <c r="C10" s="250"/>
      <c r="D10" s="369" t="s">
        <v>249</v>
      </c>
      <c r="E10" s="369"/>
      <c r="F10" s="369"/>
      <c r="G10" s="369"/>
      <c r="H10" s="369"/>
      <c r="I10" s="369"/>
      <c r="X10" s="20"/>
    </row>
    <row r="11" spans="2:24" ht="22.5" customHeight="1" x14ac:dyDescent="0.2">
      <c r="B11" s="250" t="s">
        <v>1</v>
      </c>
      <c r="C11" s="250"/>
      <c r="D11" s="250" t="s">
        <v>2</v>
      </c>
      <c r="E11" s="250"/>
      <c r="F11" s="30" t="s">
        <v>3</v>
      </c>
      <c r="G11" s="30" t="s">
        <v>84</v>
      </c>
      <c r="H11" s="30" t="s">
        <v>4</v>
      </c>
      <c r="I11" s="30" t="s">
        <v>85</v>
      </c>
      <c r="X11" s="20"/>
    </row>
    <row r="12" spans="2:24" ht="45" customHeight="1" x14ac:dyDescent="0.2">
      <c r="B12" s="370" t="s">
        <v>38</v>
      </c>
      <c r="C12" s="370"/>
      <c r="D12" s="370" t="s">
        <v>250</v>
      </c>
      <c r="E12" s="370"/>
      <c r="F12" s="371">
        <v>1</v>
      </c>
      <c r="G12" s="372" t="s">
        <v>90</v>
      </c>
      <c r="H12" s="372" t="s">
        <v>39</v>
      </c>
      <c r="I12" s="199"/>
      <c r="X12" s="20"/>
    </row>
    <row r="13" spans="2:24" ht="24.75" customHeight="1" x14ac:dyDescent="0.2">
      <c r="B13" s="250" t="s">
        <v>5</v>
      </c>
      <c r="C13" s="250"/>
      <c r="D13" s="373" t="s">
        <v>251</v>
      </c>
      <c r="E13" s="374"/>
      <c r="F13" s="374"/>
      <c r="G13" s="374"/>
      <c r="H13" s="374"/>
      <c r="I13" s="375"/>
      <c r="X13" s="20"/>
    </row>
  </sheetData>
  <mergeCells count="19">
    <mergeCell ref="D2:H2"/>
    <mergeCell ref="D3:H3"/>
    <mergeCell ref="D4:H4"/>
    <mergeCell ref="D5:H5"/>
    <mergeCell ref="B2:C2"/>
    <mergeCell ref="B4:C4"/>
    <mergeCell ref="B5:C5"/>
    <mergeCell ref="B3:C3"/>
    <mergeCell ref="B7:C7"/>
    <mergeCell ref="D7:I7"/>
    <mergeCell ref="B13:C13"/>
    <mergeCell ref="D13:I13"/>
    <mergeCell ref="B12:C12"/>
    <mergeCell ref="D12:E12"/>
    <mergeCell ref="B9:I9"/>
    <mergeCell ref="B11:C11"/>
    <mergeCell ref="D11:E11"/>
    <mergeCell ref="B10:C10"/>
    <mergeCell ref="D10:I10"/>
  </mergeCells>
  <dataValidations count="1">
    <dataValidation type="whole" allowBlank="1" showInputMessage="1" showErrorMessage="1" sqref="P14:V65493 J14:N65493 H14:H65493" xr:uid="{00000000-0002-0000-0200-000000000000}">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X21"/>
  <sheetViews>
    <sheetView showGridLines="0" topLeftCell="A10" zoomScale="90" zoomScaleNormal="90" workbookViewId="0">
      <selection activeCell="C12" sqref="C12:C16"/>
    </sheetView>
  </sheetViews>
  <sheetFormatPr baseColWidth="10" defaultRowHeight="11.25" x14ac:dyDescent="0.15"/>
  <cols>
    <col min="1" max="1" width="2.42578125" style="20" customWidth="1"/>
    <col min="2" max="2" width="34.28515625" style="20" customWidth="1"/>
    <col min="3" max="4" width="39.42578125" style="20" customWidth="1"/>
    <col min="5" max="5" width="45.85546875" style="20" customWidth="1"/>
    <col min="6" max="6" width="39.42578125" style="20" customWidth="1"/>
    <col min="7" max="7" width="8.85546875" style="20" customWidth="1"/>
    <col min="8" max="8" width="5.7109375" style="20" customWidth="1"/>
    <col min="9" max="9" width="49.85546875" style="20" customWidth="1"/>
    <col min="10" max="10" width="7.7109375" style="20" customWidth="1"/>
    <col min="11" max="11" width="0.7109375" style="32" customWidth="1"/>
    <col min="12" max="12" width="1" style="20" customWidth="1"/>
    <col min="13" max="13" width="1.5703125" style="20" customWidth="1"/>
    <col min="14" max="14" width="1.140625" style="32" customWidth="1"/>
    <col min="15" max="15" width="20.7109375" style="20" customWidth="1"/>
    <col min="16" max="19" width="7.7109375" style="20" customWidth="1"/>
    <col min="20" max="21" width="5.7109375" style="20" hidden="1" customWidth="1"/>
    <col min="22" max="22" width="10.7109375" style="20" customWidth="1"/>
    <col min="23" max="23" width="20.7109375" style="20" customWidth="1"/>
    <col min="24" max="24" width="9.140625" style="22" customWidth="1"/>
    <col min="25" max="245" width="9.140625" style="20" customWidth="1"/>
    <col min="246" max="16384" width="11.42578125" style="20"/>
  </cols>
  <sheetData>
    <row r="1" spans="2:24" ht="12" thickBot="1" x14ac:dyDescent="0.2"/>
    <row r="2" spans="2:24" ht="26.25" customHeight="1" x14ac:dyDescent="0.15">
      <c r="B2" s="49"/>
      <c r="C2" s="252" t="s">
        <v>98</v>
      </c>
      <c r="D2" s="253"/>
      <c r="E2" s="253"/>
      <c r="F2" s="253"/>
      <c r="G2" s="253"/>
      <c r="H2" s="254"/>
      <c r="I2" s="23" t="str">
        <f>Proyecto!K2</f>
        <v>Codigo: GEI-FM-011</v>
      </c>
      <c r="J2" s="32"/>
      <c r="L2" s="33"/>
      <c r="N2" s="20"/>
      <c r="V2" s="22"/>
      <c r="X2" s="20"/>
    </row>
    <row r="3" spans="2:24" ht="23.25" customHeight="1" x14ac:dyDescent="0.15">
      <c r="B3" s="50"/>
      <c r="C3" s="255" t="s">
        <v>100</v>
      </c>
      <c r="D3" s="256"/>
      <c r="E3" s="256"/>
      <c r="F3" s="256"/>
      <c r="G3" s="256"/>
      <c r="H3" s="257"/>
      <c r="I3" s="24" t="str">
        <f>Proyecto!K3</f>
        <v>Fecha: 08 de mayo de 2025</v>
      </c>
      <c r="J3" s="32"/>
      <c r="L3" s="33"/>
      <c r="N3" s="20"/>
      <c r="V3" s="22"/>
      <c r="X3" s="20"/>
    </row>
    <row r="4" spans="2:24" ht="24" customHeight="1" x14ac:dyDescent="0.15">
      <c r="B4" s="50"/>
      <c r="C4" s="255" t="s">
        <v>221</v>
      </c>
      <c r="D4" s="256"/>
      <c r="E4" s="256"/>
      <c r="F4" s="256"/>
      <c r="G4" s="256"/>
      <c r="H4" s="257"/>
      <c r="I4" s="24" t="str">
        <f>Proyecto!K4</f>
        <v>Version 001</v>
      </c>
      <c r="K4" s="20"/>
      <c r="L4" s="33"/>
      <c r="N4" s="20"/>
      <c r="V4" s="22"/>
      <c r="X4" s="20"/>
    </row>
    <row r="5" spans="2:24" ht="22.5" customHeight="1" thickBot="1" x14ac:dyDescent="0.2">
      <c r="B5" s="51"/>
      <c r="C5" s="258" t="s">
        <v>220</v>
      </c>
      <c r="D5" s="259"/>
      <c r="E5" s="259"/>
      <c r="F5" s="259"/>
      <c r="G5" s="259"/>
      <c r="H5" s="260"/>
      <c r="I5" s="25" t="s">
        <v>121</v>
      </c>
      <c r="K5" s="20"/>
      <c r="L5" s="32"/>
      <c r="N5" s="20"/>
      <c r="V5" s="22"/>
      <c r="X5" s="20"/>
    </row>
    <row r="6" spans="2:24" ht="5.25" customHeight="1" x14ac:dyDescent="0.15">
      <c r="B6" s="26"/>
      <c r="C6" s="26"/>
      <c r="D6" s="26"/>
      <c r="E6" s="26"/>
      <c r="F6" s="26"/>
      <c r="G6" s="26"/>
      <c r="H6" s="26"/>
      <c r="I6" s="26"/>
    </row>
    <row r="7" spans="2:24" ht="29.25" customHeight="1" x14ac:dyDescent="0.2">
      <c r="B7" s="27" t="s">
        <v>0</v>
      </c>
      <c r="C7" s="376" t="str">
        <f>Proyecto!$E$7</f>
        <v>Estrategia de supervisión para Sociedades de Intermediación Financiera No Bancaria (SIFNB) - Fase III</v>
      </c>
      <c r="D7" s="376"/>
      <c r="E7" s="376"/>
      <c r="F7" s="376"/>
      <c r="G7" s="376"/>
      <c r="H7" s="376"/>
      <c r="I7" s="376"/>
      <c r="X7" s="20"/>
    </row>
    <row r="9" spans="2:24" ht="18" customHeight="1" x14ac:dyDescent="0.15">
      <c r="B9" s="251" t="s">
        <v>113</v>
      </c>
      <c r="C9" s="251"/>
      <c r="D9" s="251"/>
      <c r="E9" s="251"/>
      <c r="F9" s="251"/>
      <c r="G9" s="251"/>
      <c r="H9" s="251"/>
      <c r="I9" s="251"/>
    </row>
    <row r="10" spans="2:24" s="36" customFormat="1" ht="15" customHeight="1" x14ac:dyDescent="0.2"/>
    <row r="11" spans="2:24" ht="20.25" customHeight="1" x14ac:dyDescent="0.15">
      <c r="B11" s="30" t="s">
        <v>54</v>
      </c>
      <c r="C11" s="30" t="s">
        <v>6</v>
      </c>
      <c r="D11" s="30" t="s">
        <v>7</v>
      </c>
      <c r="E11" s="30" t="s">
        <v>112</v>
      </c>
      <c r="F11" s="30" t="s">
        <v>12</v>
      </c>
      <c r="G11" s="30" t="s">
        <v>36</v>
      </c>
      <c r="H11" s="251" t="s">
        <v>13</v>
      </c>
      <c r="I11" s="251"/>
    </row>
    <row r="12" spans="2:24" ht="90.75" customHeight="1" x14ac:dyDescent="0.15">
      <c r="B12" s="377" t="s">
        <v>46</v>
      </c>
      <c r="C12" s="383" t="s">
        <v>253</v>
      </c>
      <c r="D12" s="378" t="s">
        <v>257</v>
      </c>
      <c r="E12" s="379" t="s">
        <v>261</v>
      </c>
      <c r="F12" s="380" t="s">
        <v>264</v>
      </c>
      <c r="G12" s="381" t="s">
        <v>71</v>
      </c>
      <c r="H12" s="382" t="s">
        <v>268</v>
      </c>
      <c r="I12" s="382"/>
    </row>
    <row r="13" spans="2:24" ht="193.5" customHeight="1" x14ac:dyDescent="0.15">
      <c r="B13" s="377" t="s">
        <v>47</v>
      </c>
      <c r="C13" s="383" t="s">
        <v>254</v>
      </c>
      <c r="D13" s="378" t="s">
        <v>258</v>
      </c>
      <c r="E13" s="379" t="s">
        <v>262</v>
      </c>
      <c r="F13" s="380" t="s">
        <v>265</v>
      </c>
      <c r="G13" s="381" t="s">
        <v>71</v>
      </c>
      <c r="H13" s="382" t="s">
        <v>269</v>
      </c>
      <c r="I13" s="382"/>
    </row>
    <row r="14" spans="2:24" ht="96.75" customHeight="1" x14ac:dyDescent="0.15">
      <c r="B14" s="377" t="s">
        <v>48</v>
      </c>
      <c r="C14" s="383" t="s">
        <v>255</v>
      </c>
      <c r="D14" s="378" t="s">
        <v>259</v>
      </c>
      <c r="E14" s="379"/>
      <c r="F14" s="380" t="s">
        <v>266</v>
      </c>
      <c r="G14" s="381" t="s">
        <v>71</v>
      </c>
      <c r="H14" s="382" t="s">
        <v>270</v>
      </c>
      <c r="I14" s="382"/>
    </row>
    <row r="15" spans="2:24" ht="80.25" customHeight="1" x14ac:dyDescent="0.15">
      <c r="B15" s="377" t="s">
        <v>252</v>
      </c>
      <c r="C15" s="383" t="s">
        <v>256</v>
      </c>
      <c r="D15" s="383" t="s">
        <v>260</v>
      </c>
      <c r="E15" s="379" t="s">
        <v>263</v>
      </c>
      <c r="F15" s="380" t="s">
        <v>267</v>
      </c>
      <c r="G15" s="381" t="s">
        <v>71</v>
      </c>
      <c r="H15" s="382" t="s">
        <v>271</v>
      </c>
      <c r="I15" s="382"/>
    </row>
    <row r="16" spans="2:24" ht="15.95" customHeight="1" x14ac:dyDescent="0.15">
      <c r="B16" s="383"/>
      <c r="C16" s="383"/>
      <c r="D16" s="383"/>
      <c r="E16" s="383"/>
      <c r="F16" s="383"/>
      <c r="G16" s="381"/>
      <c r="H16" s="384"/>
      <c r="I16" s="384"/>
    </row>
    <row r="17" spans="2:9" ht="15.95" customHeight="1" x14ac:dyDescent="0.15">
      <c r="B17" s="383"/>
      <c r="C17" s="383"/>
      <c r="D17" s="383"/>
      <c r="E17" s="383"/>
      <c r="F17" s="383"/>
      <c r="G17" s="381"/>
      <c r="H17" s="384"/>
      <c r="I17" s="384"/>
    </row>
    <row r="18" spans="2:9" ht="15.95" customHeight="1" x14ac:dyDescent="0.15">
      <c r="B18" s="383"/>
      <c r="C18" s="383"/>
      <c r="D18" s="383"/>
      <c r="E18" s="383"/>
      <c r="F18" s="383"/>
      <c r="G18" s="381"/>
      <c r="H18" s="384"/>
      <c r="I18" s="384"/>
    </row>
    <row r="19" spans="2:9" ht="15.95" customHeight="1" x14ac:dyDescent="0.15">
      <c r="B19" s="383"/>
      <c r="C19" s="383"/>
      <c r="D19" s="383"/>
      <c r="E19" s="383"/>
      <c r="F19" s="383"/>
      <c r="G19" s="381"/>
      <c r="H19" s="384"/>
      <c r="I19" s="384"/>
    </row>
    <row r="20" spans="2:9" ht="15.95" customHeight="1" x14ac:dyDescent="0.15">
      <c r="B20" s="383"/>
      <c r="C20" s="383"/>
      <c r="D20" s="383"/>
      <c r="E20" s="383"/>
      <c r="F20" s="383"/>
      <c r="G20" s="381"/>
      <c r="H20" s="384"/>
      <c r="I20" s="384"/>
    </row>
    <row r="21" spans="2:9" ht="15.95" customHeight="1" x14ac:dyDescent="0.15">
      <c r="B21" s="383"/>
      <c r="C21" s="383"/>
      <c r="D21" s="383"/>
      <c r="E21" s="383"/>
      <c r="F21" s="383"/>
      <c r="G21" s="381"/>
      <c r="H21" s="384"/>
      <c r="I21" s="384"/>
    </row>
  </sheetData>
  <mergeCells count="17">
    <mergeCell ref="H21:I21"/>
    <mergeCell ref="H18:I18"/>
    <mergeCell ref="H19:I19"/>
    <mergeCell ref="H12:I12"/>
    <mergeCell ref="H17:I17"/>
    <mergeCell ref="H13:I13"/>
    <mergeCell ref="H14:I14"/>
    <mergeCell ref="H15:I15"/>
    <mergeCell ref="H16:I16"/>
    <mergeCell ref="C2:H2"/>
    <mergeCell ref="C3:H3"/>
    <mergeCell ref="C4:H4"/>
    <mergeCell ref="C5:H5"/>
    <mergeCell ref="H20:I20"/>
    <mergeCell ref="H11:I11"/>
    <mergeCell ref="C7:I7"/>
    <mergeCell ref="B9:I9"/>
  </mergeCells>
  <dataValidations count="1">
    <dataValidation type="whole" allowBlank="1" showInputMessage="1" showErrorMessage="1" sqref="H22:I22 G8:I8 G23:N65492 P8:V65492 J8:N22 G21:G22" xr:uid="{00000000-0002-0000-0300-000000000000}">
      <formula1>1</formula1>
      <formula2>5</formula2>
    </dataValidation>
  </dataValidations>
  <hyperlinks>
    <hyperlink ref="E12" r:id="rId1" xr:uid="{22B29B77-888E-46B3-968E-B0889C909BB3}"/>
    <hyperlink ref="E13" r:id="rId2" xr:uid="{93B69F00-8F81-4105-8BC8-4D0C6768733A}"/>
    <hyperlink ref="E15" r:id="rId3" xr:uid="{35E24A88-ABBB-4F14-AE2B-2AE715750535}"/>
  </hyperlinks>
  <pageMargins left="0.39370078740157483" right="0.39370078740157483" top="0.74803149606299213" bottom="0.74803149606299213" header="0.31496062992125984" footer="0.31496062992125984"/>
  <pageSetup scale="74" fitToHeight="0" orientation="landscape" r:id="rId4"/>
  <drawing r:id="rId5"/>
  <legacyDrawing r:id="rId6"/>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'No tocar'!$I$5:$I$6</xm:f>
          </x14:formula1>
          <xm:sqref>G12:G20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P27"/>
  <sheetViews>
    <sheetView showGridLines="0" topLeftCell="A9" zoomScale="90" zoomScaleNormal="90" workbookViewId="0">
      <selection activeCell="B16" sqref="B16"/>
    </sheetView>
  </sheetViews>
  <sheetFormatPr baseColWidth="10" defaultRowHeight="11.25" x14ac:dyDescent="0.15"/>
  <cols>
    <col min="1" max="1" width="2.42578125" style="20" customWidth="1"/>
    <col min="2" max="3" width="39.140625" style="20" customWidth="1"/>
    <col min="4" max="4" width="25.85546875" style="20" customWidth="1"/>
    <col min="5" max="5" width="18" style="20" customWidth="1"/>
    <col min="6" max="6" width="28" style="20" customWidth="1"/>
    <col min="7" max="7" width="32.7109375" style="20" customWidth="1"/>
    <col min="8" max="11" width="7.7109375" style="20" customWidth="1"/>
    <col min="12" max="13" width="5.7109375" style="20" hidden="1" customWidth="1"/>
    <col min="14" max="14" width="10.7109375" style="20" customWidth="1"/>
    <col min="15" max="15" width="20.7109375" style="20" customWidth="1"/>
    <col min="16" max="16" width="9.140625" style="22" customWidth="1"/>
    <col min="17" max="237" width="9.140625" style="20" customWidth="1"/>
    <col min="238" max="16384" width="11.42578125" style="20"/>
  </cols>
  <sheetData>
    <row r="1" spans="2:16" ht="12" thickBot="1" x14ac:dyDescent="0.2"/>
    <row r="2" spans="2:16" ht="26.25" customHeight="1" x14ac:dyDescent="0.15">
      <c r="B2" s="52"/>
      <c r="C2" s="261" t="s">
        <v>98</v>
      </c>
      <c r="D2" s="262"/>
      <c r="E2" s="262"/>
      <c r="F2" s="263"/>
      <c r="G2" s="150" t="str">
        <f>Proyecto!K2</f>
        <v>Codigo: GEI-FM-011</v>
      </c>
      <c r="H2" s="57"/>
    </row>
    <row r="3" spans="2:16" ht="23.25" customHeight="1" x14ac:dyDescent="0.15">
      <c r="B3" s="53"/>
      <c r="C3" s="264" t="s">
        <v>100</v>
      </c>
      <c r="D3" s="265"/>
      <c r="E3" s="265"/>
      <c r="F3" s="266"/>
      <c r="G3" s="151" t="str">
        <f>Proyecto!K3</f>
        <v>Fecha: 08 de mayo de 2025</v>
      </c>
      <c r="H3" s="57"/>
    </row>
    <row r="4" spans="2:16" ht="24" customHeight="1" x14ac:dyDescent="0.15">
      <c r="B4" s="53"/>
      <c r="C4" s="264" t="s">
        <v>221</v>
      </c>
      <c r="D4" s="265"/>
      <c r="E4" s="265"/>
      <c r="F4" s="266"/>
      <c r="G4" s="151" t="str">
        <f>Proyecto!K4</f>
        <v>Version 001</v>
      </c>
      <c r="H4" s="57"/>
    </row>
    <row r="5" spans="2:16" ht="22.5" customHeight="1" thickBot="1" x14ac:dyDescent="0.2">
      <c r="B5" s="54"/>
      <c r="C5" s="267" t="s">
        <v>220</v>
      </c>
      <c r="D5" s="268"/>
      <c r="E5" s="268"/>
      <c r="F5" s="269"/>
      <c r="G5" s="152" t="s">
        <v>122</v>
      </c>
      <c r="H5" s="57"/>
    </row>
    <row r="6" spans="2:16" ht="5.25" customHeight="1" x14ac:dyDescent="0.15">
      <c r="B6" s="26"/>
      <c r="C6" s="26"/>
      <c r="D6" s="26"/>
      <c r="E6" s="26"/>
      <c r="F6" s="26"/>
    </row>
    <row r="7" spans="2:16" ht="29.25" customHeight="1" x14ac:dyDescent="0.2">
      <c r="B7" s="27" t="s">
        <v>0</v>
      </c>
      <c r="C7" s="65"/>
      <c r="D7" s="387" t="str">
        <f>Proyecto!$E$7</f>
        <v>Estrategia de supervisión para Sociedades de Intermediación Financiera No Bancaria (SIFNB) - Fase III</v>
      </c>
      <c r="E7" s="387"/>
      <c r="F7" s="387"/>
      <c r="G7" s="58"/>
      <c r="P7" s="20"/>
    </row>
    <row r="8" spans="2:16" ht="6.75" customHeight="1" x14ac:dyDescent="0.2">
      <c r="B8" s="34"/>
      <c r="C8" s="34"/>
      <c r="D8" s="35"/>
      <c r="E8" s="35"/>
      <c r="F8" s="35"/>
      <c r="P8" s="20"/>
    </row>
    <row r="9" spans="2:16" x14ac:dyDescent="0.15">
      <c r="B9" s="210"/>
      <c r="C9" s="210"/>
      <c r="D9" s="210"/>
    </row>
    <row r="10" spans="2:16" ht="20.25" customHeight="1" x14ac:dyDescent="0.15">
      <c r="B10" s="270" t="s">
        <v>14</v>
      </c>
      <c r="C10" s="271"/>
      <c r="D10" s="271"/>
      <c r="E10" s="271"/>
      <c r="F10" s="271"/>
      <c r="G10" s="272"/>
    </row>
    <row r="11" spans="2:16" s="36" customFormat="1" ht="15" customHeight="1" x14ac:dyDescent="0.2"/>
    <row r="12" spans="2:16" ht="24.75" customHeight="1" x14ac:dyDescent="0.15">
      <c r="B12" s="30" t="s">
        <v>65</v>
      </c>
      <c r="C12" s="59" t="s">
        <v>16</v>
      </c>
      <c r="D12" s="59" t="s">
        <v>15</v>
      </c>
      <c r="E12" s="59" t="s">
        <v>17</v>
      </c>
      <c r="F12" s="59" t="s">
        <v>18</v>
      </c>
      <c r="G12" s="59" t="s">
        <v>19</v>
      </c>
    </row>
    <row r="13" spans="2:16" ht="60.75" customHeight="1" x14ac:dyDescent="0.15">
      <c r="B13" s="385" t="s">
        <v>272</v>
      </c>
      <c r="C13" s="386" t="s">
        <v>276</v>
      </c>
      <c r="D13" s="386" t="s">
        <v>77</v>
      </c>
      <c r="E13" s="386" t="s">
        <v>92</v>
      </c>
      <c r="F13" s="386" t="s">
        <v>273</v>
      </c>
      <c r="G13" s="386" t="s">
        <v>278</v>
      </c>
    </row>
    <row r="14" spans="2:16" ht="69.75" customHeight="1" x14ac:dyDescent="0.15">
      <c r="B14" s="386" t="s">
        <v>273</v>
      </c>
      <c r="C14" s="386" t="s">
        <v>277</v>
      </c>
      <c r="D14" s="386" t="s">
        <v>77</v>
      </c>
      <c r="E14" s="386" t="s">
        <v>92</v>
      </c>
      <c r="F14" s="386" t="s">
        <v>274</v>
      </c>
      <c r="G14" s="386" t="s">
        <v>279</v>
      </c>
    </row>
    <row r="15" spans="2:16" ht="119.25" customHeight="1" x14ac:dyDescent="0.15">
      <c r="B15" s="386" t="s">
        <v>274</v>
      </c>
      <c r="C15" s="386" t="s">
        <v>277</v>
      </c>
      <c r="D15" s="386" t="s">
        <v>77</v>
      </c>
      <c r="E15" s="386" t="s">
        <v>90</v>
      </c>
      <c r="F15" s="386" t="s">
        <v>280</v>
      </c>
      <c r="G15" s="386" t="s">
        <v>279</v>
      </c>
    </row>
    <row r="16" spans="2:16" ht="60" customHeight="1" x14ac:dyDescent="0.15">
      <c r="B16" s="386" t="s">
        <v>275</v>
      </c>
      <c r="C16" s="386" t="s">
        <v>277</v>
      </c>
      <c r="D16" s="386" t="s">
        <v>77</v>
      </c>
      <c r="E16" s="386" t="s">
        <v>96</v>
      </c>
      <c r="F16" s="386" t="s">
        <v>281</v>
      </c>
      <c r="G16" s="386" t="s">
        <v>279</v>
      </c>
    </row>
    <row r="17" spans="2:7" ht="21.95" customHeight="1" x14ac:dyDescent="0.15">
      <c r="B17" s="383"/>
      <c r="C17" s="383"/>
      <c r="D17" s="378"/>
      <c r="E17" s="378"/>
      <c r="F17" s="383"/>
      <c r="G17" s="378"/>
    </row>
    <row r="18" spans="2:7" ht="21.95" customHeight="1" x14ac:dyDescent="0.15">
      <c r="B18" s="383"/>
      <c r="C18" s="383"/>
      <c r="D18" s="378"/>
      <c r="E18" s="383"/>
      <c r="F18" s="383"/>
      <c r="G18" s="383"/>
    </row>
    <row r="19" spans="2:7" ht="21.95" customHeight="1" x14ac:dyDescent="0.15">
      <c r="B19" s="383"/>
      <c r="C19" s="383"/>
      <c r="D19" s="378"/>
      <c r="E19" s="383"/>
      <c r="F19" s="383"/>
      <c r="G19" s="383"/>
    </row>
    <row r="21" spans="2:7" ht="12.75" x14ac:dyDescent="0.2">
      <c r="D21" s="36"/>
    </row>
    <row r="22" spans="2:7" ht="12.75" x14ac:dyDescent="0.2">
      <c r="D22" s="36"/>
    </row>
    <row r="23" spans="2:7" ht="12.75" x14ac:dyDescent="0.2">
      <c r="D23" s="36"/>
    </row>
    <row r="24" spans="2:7" ht="12.75" x14ac:dyDescent="0.2">
      <c r="D24" s="36"/>
    </row>
    <row r="25" spans="2:7" ht="12.75" x14ac:dyDescent="0.2">
      <c r="D25" s="36"/>
    </row>
    <row r="26" spans="2:7" ht="12.75" x14ac:dyDescent="0.2">
      <c r="D26" s="36"/>
    </row>
    <row r="27" spans="2:7" ht="12.75" x14ac:dyDescent="0.2">
      <c r="D27" s="36"/>
    </row>
  </sheetData>
  <mergeCells count="7">
    <mergeCell ref="C2:F2"/>
    <mergeCell ref="C3:F3"/>
    <mergeCell ref="C4:F4"/>
    <mergeCell ref="C5:F5"/>
    <mergeCell ref="B10:G10"/>
    <mergeCell ref="B9:D9"/>
    <mergeCell ref="D7:F7"/>
  </mergeCells>
  <dataValidations count="1">
    <dataValidation type="whole" allowBlank="1" showInputMessage="1" showErrorMessage="1" sqref="H9:N65505 E9 E20:E65505 G20:G65505 G11 G9" xr:uid="{00000000-0002-0000-0400-000000000000}">
      <formula1>1</formula1>
      <formula2>5</formula2>
    </dataValidation>
  </dataValidations>
  <pageMargins left="0.39370078740157483" right="0.39370078740157483" top="0.74803149606299213" bottom="0.74803149606299213" header="0.31496062992125984" footer="0.31496062992125984"/>
  <pageSetup scale="71"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1000000}">
          <x14:formula1>
            <xm:f>'No tocar'!$O$5:$O$11</xm:f>
          </x14:formula1>
          <xm:sqref>D17:D19</xm:sqref>
        </x14:dataValidation>
        <x14:dataValidation type="list" allowBlank="1" showInputMessage="1" showErrorMessage="1" xr:uid="{00000000-0002-0000-0400-000002000000}">
          <x14:formula1>
            <xm:f>'No tocar'!$Q$15:$Q$23</xm:f>
          </x14:formula1>
          <xm:sqref>E17:E19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15"/>
  <sheetViews>
    <sheetView showGridLines="0" topLeftCell="B1" zoomScale="90" zoomScaleNormal="90" workbookViewId="0">
      <selection activeCell="B15" sqref="B15"/>
    </sheetView>
  </sheetViews>
  <sheetFormatPr baseColWidth="10" defaultRowHeight="11.25" x14ac:dyDescent="0.15"/>
  <cols>
    <col min="1" max="1" width="2.42578125" style="20" customWidth="1"/>
    <col min="2" max="2" width="49.140625" style="20" customWidth="1"/>
    <col min="3" max="3" width="39.42578125" style="20" customWidth="1"/>
    <col min="4" max="4" width="8.85546875" style="20" customWidth="1"/>
    <col min="5" max="5" width="5.7109375" style="20" customWidth="1"/>
    <col min="6" max="6" width="51.140625" style="20" customWidth="1"/>
    <col min="7" max="7" width="7.7109375" style="20" customWidth="1"/>
    <col min="8" max="8" width="0.7109375" style="32" customWidth="1"/>
    <col min="9" max="9" width="1" style="20" customWidth="1"/>
    <col min="10" max="10" width="1.5703125" style="20" customWidth="1"/>
    <col min="11" max="11" width="1.140625" style="32" customWidth="1"/>
    <col min="12" max="12" width="27" style="20" customWidth="1"/>
    <col min="13" max="16" width="7.7109375" style="20" customWidth="1"/>
    <col min="17" max="18" width="5.7109375" style="20" hidden="1" customWidth="1"/>
    <col min="19" max="19" width="10.7109375" style="20" customWidth="1"/>
    <col min="20" max="20" width="20.7109375" style="20" customWidth="1"/>
    <col min="21" max="21" width="9.140625" style="22" customWidth="1"/>
    <col min="22" max="242" width="9.140625" style="20" customWidth="1"/>
    <col min="243" max="16384" width="11.42578125" style="20"/>
  </cols>
  <sheetData>
    <row r="1" spans="1:21" ht="12" thickBot="1" x14ac:dyDescent="0.2"/>
    <row r="2" spans="1:21" ht="26.25" customHeight="1" x14ac:dyDescent="0.15">
      <c r="B2" s="52"/>
      <c r="C2" s="287" t="s">
        <v>98</v>
      </c>
      <c r="D2" s="288"/>
      <c r="E2" s="288"/>
      <c r="F2" s="288"/>
      <c r="G2" s="278" t="str">
        <f>Proyecto!K2</f>
        <v>Codigo: GEI-FM-011</v>
      </c>
      <c r="H2" s="279"/>
      <c r="I2" s="279"/>
      <c r="J2" s="279"/>
      <c r="K2" s="279"/>
      <c r="L2" s="280"/>
    </row>
    <row r="3" spans="1:21" ht="23.25" customHeight="1" x14ac:dyDescent="0.15">
      <c r="B3" s="53"/>
      <c r="C3" s="289" t="s">
        <v>100</v>
      </c>
      <c r="D3" s="290"/>
      <c r="E3" s="290"/>
      <c r="F3" s="290"/>
      <c r="G3" s="281" t="str">
        <f>Proyecto!K3</f>
        <v>Fecha: 08 de mayo de 2025</v>
      </c>
      <c r="H3" s="282"/>
      <c r="I3" s="282"/>
      <c r="J3" s="282"/>
      <c r="K3" s="282"/>
      <c r="L3" s="283"/>
    </row>
    <row r="4" spans="1:21" ht="24" customHeight="1" x14ac:dyDescent="0.15">
      <c r="B4" s="53"/>
      <c r="C4" s="289" t="s">
        <v>221</v>
      </c>
      <c r="D4" s="290"/>
      <c r="E4" s="290"/>
      <c r="F4" s="290"/>
      <c r="G4" s="281" t="str">
        <f>Proyecto!K4</f>
        <v>Version 001</v>
      </c>
      <c r="H4" s="282"/>
      <c r="I4" s="282"/>
      <c r="J4" s="282"/>
      <c r="K4" s="282"/>
      <c r="L4" s="283"/>
    </row>
    <row r="5" spans="1:21" ht="22.5" customHeight="1" thickBot="1" x14ac:dyDescent="0.2">
      <c r="B5" s="54"/>
      <c r="C5" s="291" t="s">
        <v>220</v>
      </c>
      <c r="D5" s="292"/>
      <c r="E5" s="292"/>
      <c r="F5" s="292"/>
      <c r="G5" s="284" t="s">
        <v>123</v>
      </c>
      <c r="H5" s="285"/>
      <c r="I5" s="285"/>
      <c r="J5" s="285"/>
      <c r="K5" s="285"/>
      <c r="L5" s="286"/>
    </row>
    <row r="6" spans="1:21" ht="5.25" customHeight="1" x14ac:dyDescent="0.15">
      <c r="A6" s="32" t="str">
        <f>Proyecto!$E$7</f>
        <v>Estrategia de supervisión para Sociedades de Intermediación Financiera No Bancaria (SIFNB) - Fase III</v>
      </c>
      <c r="B6" s="26"/>
      <c r="C6" s="26"/>
      <c r="D6" s="26"/>
      <c r="E6" s="26"/>
      <c r="F6" s="26"/>
    </row>
    <row r="7" spans="1:21" ht="29.25" customHeight="1" x14ac:dyDescent="0.2">
      <c r="B7" s="27" t="s">
        <v>0</v>
      </c>
      <c r="C7" s="202" t="str">
        <f>Proyecto!$E$7</f>
        <v>Estrategia de supervisión para Sociedades de Intermediación Financiera No Bancaria (SIFNB) - Fase III</v>
      </c>
      <c r="D7" s="202"/>
      <c r="E7" s="202"/>
      <c r="F7" s="202"/>
      <c r="U7" s="20"/>
    </row>
    <row r="10" spans="1:21" ht="24" customHeight="1" x14ac:dyDescent="0.15">
      <c r="B10" s="56" t="s">
        <v>114</v>
      </c>
      <c r="C10" s="55"/>
    </row>
    <row r="13" spans="1:21" ht="24" customHeight="1" x14ac:dyDescent="0.15">
      <c r="B13" s="276" t="s">
        <v>70</v>
      </c>
      <c r="C13" s="277"/>
      <c r="E13" s="276" t="s">
        <v>115</v>
      </c>
      <c r="F13" s="277"/>
      <c r="G13" s="277"/>
      <c r="H13" s="277"/>
      <c r="I13" s="277"/>
      <c r="J13" s="277"/>
      <c r="K13" s="277"/>
      <c r="L13" s="277"/>
    </row>
    <row r="14" spans="1:21" ht="5.25" customHeight="1" x14ac:dyDescent="0.15"/>
    <row r="15" spans="1:21" x14ac:dyDescent="0.15">
      <c r="B15" s="193" t="s">
        <v>128</v>
      </c>
      <c r="C15" s="66">
        <v>0</v>
      </c>
      <c r="E15" s="274" t="s">
        <v>129</v>
      </c>
      <c r="F15" s="275"/>
      <c r="G15" s="273">
        <v>0</v>
      </c>
      <c r="H15" s="273"/>
      <c r="I15" s="273"/>
      <c r="J15" s="273"/>
      <c r="K15" s="273"/>
      <c r="L15" s="273"/>
    </row>
  </sheetData>
  <mergeCells count="13">
    <mergeCell ref="G15:L15"/>
    <mergeCell ref="E15:F15"/>
    <mergeCell ref="B13:C13"/>
    <mergeCell ref="E13:L13"/>
    <mergeCell ref="G2:L2"/>
    <mergeCell ref="G3:L3"/>
    <mergeCell ref="G4:L4"/>
    <mergeCell ref="G5:L5"/>
    <mergeCell ref="C7:F7"/>
    <mergeCell ref="C2:F2"/>
    <mergeCell ref="C3:F3"/>
    <mergeCell ref="C4:F4"/>
    <mergeCell ref="C5:F5"/>
  </mergeCells>
  <dataValidations count="2">
    <dataValidation type="whole" allowBlank="1" showInputMessage="1" showErrorMessage="1" sqref="E8:K12 D8:D65475 M8:S65475 E16:G65475 E14:G14 H14:K14 H16:K65475" xr:uid="{00000000-0002-0000-0500-000000000000}">
      <formula1>1</formula1>
      <formula2>5</formula2>
    </dataValidation>
    <dataValidation type="list" allowBlank="1" showInputMessage="1" showErrorMessage="1" sqref="C10" xr:uid="{00000000-0002-0000-0500-000001000000}">
      <formula1>#REF!</formula1>
    </dataValidation>
  </dataValidations>
  <pageMargins left="0.39370078740157483" right="0.39370078740157483" top="0.74803149606299213" bottom="0.74803149606299213" header="0.31496062992125984" footer="0.31496062992125984"/>
  <pageSetup fitToHeight="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W24"/>
  <sheetViews>
    <sheetView showGridLines="0" zoomScale="90" zoomScaleNormal="90" workbookViewId="0">
      <selection activeCell="B16" sqref="B16:C16"/>
    </sheetView>
  </sheetViews>
  <sheetFormatPr baseColWidth="10" defaultRowHeight="12" x14ac:dyDescent="0.2"/>
  <cols>
    <col min="1" max="1" width="2.42578125" style="1" customWidth="1"/>
    <col min="2" max="2" width="30.7109375" style="1" customWidth="1"/>
    <col min="3" max="3" width="18.28515625" style="1" customWidth="1"/>
    <col min="4" max="4" width="15" style="1" customWidth="1"/>
    <col min="5" max="5" width="29.42578125" style="1" customWidth="1"/>
    <col min="6" max="6" width="32.7109375" style="1" customWidth="1"/>
    <col min="7" max="7" width="19.42578125" style="1" customWidth="1"/>
    <col min="8" max="8" width="17.7109375" style="1" bestFit="1" customWidth="1"/>
    <col min="9" max="9" width="7.7109375" style="1" customWidth="1"/>
    <col min="10" max="10" width="0.7109375" style="4" customWidth="1"/>
    <col min="11" max="11" width="1" style="1" customWidth="1"/>
    <col min="12" max="12" width="1.5703125" style="1" customWidth="1"/>
    <col min="13" max="13" width="1.140625" style="4"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ht="26.25" customHeight="1" x14ac:dyDescent="0.2">
      <c r="B2" s="12"/>
      <c r="C2" s="296" t="s">
        <v>98</v>
      </c>
      <c r="D2" s="297"/>
      <c r="E2" s="297"/>
      <c r="F2" s="297"/>
      <c r="G2" s="298" t="str">
        <f>Proyecto!K2</f>
        <v>Codigo: GEI-FM-011</v>
      </c>
      <c r="H2" s="299"/>
      <c r="K2" s="4"/>
      <c r="L2" s="4"/>
      <c r="M2" s="7"/>
    </row>
    <row r="3" spans="2:23" ht="23.25" customHeight="1" x14ac:dyDescent="0.2">
      <c r="B3" s="13"/>
      <c r="C3" s="300" t="s">
        <v>100</v>
      </c>
      <c r="D3" s="301"/>
      <c r="E3" s="301"/>
      <c r="F3" s="301"/>
      <c r="G3" s="302" t="str">
        <f>Proyecto!K3</f>
        <v>Fecha: 08 de mayo de 2025</v>
      </c>
      <c r="H3" s="303"/>
      <c r="K3" s="4"/>
      <c r="L3" s="4"/>
      <c r="M3" s="7"/>
    </row>
    <row r="4" spans="2:23" ht="24" customHeight="1" x14ac:dyDescent="0.2">
      <c r="B4" s="13"/>
      <c r="C4" s="300" t="s">
        <v>221</v>
      </c>
      <c r="D4" s="301"/>
      <c r="E4" s="301"/>
      <c r="F4" s="301"/>
      <c r="G4" s="302" t="str">
        <f>Proyecto!K4</f>
        <v>Version 001</v>
      </c>
      <c r="H4" s="303"/>
      <c r="M4" s="7"/>
    </row>
    <row r="5" spans="2:23" ht="22.5" customHeight="1" thickBot="1" x14ac:dyDescent="0.25">
      <c r="B5" s="14"/>
      <c r="C5" s="304" t="s">
        <v>220</v>
      </c>
      <c r="D5" s="305"/>
      <c r="E5" s="305"/>
      <c r="F5" s="305"/>
      <c r="G5" s="306" t="s">
        <v>124</v>
      </c>
      <c r="H5" s="307"/>
    </row>
    <row r="6" spans="2:23" ht="5.25" customHeight="1" x14ac:dyDescent="0.2">
      <c r="B6" s="3"/>
      <c r="C6" s="3"/>
      <c r="D6" s="3"/>
      <c r="E6" s="3"/>
      <c r="F6" s="3"/>
      <c r="G6" s="3"/>
      <c r="H6" s="3"/>
    </row>
    <row r="7" spans="2:23" ht="29.25" customHeight="1" x14ac:dyDescent="0.2">
      <c r="B7" s="60" t="s">
        <v>0</v>
      </c>
      <c r="C7" s="388" t="str">
        <f>Proyecto!$E$7</f>
        <v>Estrategia de supervisión para Sociedades de Intermediación Financiera No Bancaria (SIFNB) - Fase III</v>
      </c>
      <c r="D7" s="388"/>
      <c r="E7" s="388"/>
      <c r="F7" s="388"/>
      <c r="G7" s="388"/>
      <c r="H7" s="388"/>
      <c r="W7" s="1"/>
    </row>
    <row r="9" spans="2:23" ht="15" customHeight="1" x14ac:dyDescent="0.2">
      <c r="B9" s="293" t="s">
        <v>8</v>
      </c>
      <c r="C9" s="293"/>
      <c r="D9" s="293"/>
      <c r="E9" s="293"/>
      <c r="F9" s="293"/>
      <c r="G9" s="293"/>
      <c r="H9" s="293"/>
    </row>
    <row r="10" spans="2:23" customFormat="1" ht="15" customHeight="1" x14ac:dyDescent="0.2"/>
    <row r="11" spans="2:23" ht="33.75" customHeight="1" x14ac:dyDescent="0.2">
      <c r="B11" s="294" t="s">
        <v>66</v>
      </c>
      <c r="C11" s="294"/>
      <c r="D11" s="19" t="s">
        <v>24</v>
      </c>
      <c r="E11" s="19" t="s">
        <v>9</v>
      </c>
      <c r="F11" s="19" t="s">
        <v>10</v>
      </c>
      <c r="G11" s="19" t="s">
        <v>11</v>
      </c>
      <c r="H11" s="19" t="s">
        <v>97</v>
      </c>
    </row>
    <row r="12" spans="2:23" ht="20.25" customHeight="1" x14ac:dyDescent="0.2">
      <c r="B12" s="389" t="s">
        <v>64</v>
      </c>
      <c r="C12" s="389"/>
      <c r="D12" s="390"/>
      <c r="E12" s="391"/>
      <c r="F12" s="391"/>
      <c r="G12" s="392"/>
      <c r="H12" s="391"/>
    </row>
    <row r="13" spans="2:23" ht="18" customHeight="1" x14ac:dyDescent="0.2">
      <c r="B13" s="393"/>
      <c r="C13" s="393"/>
      <c r="D13" s="390"/>
      <c r="E13" s="390"/>
      <c r="F13" s="391"/>
      <c r="G13" s="392"/>
      <c r="H13" s="390"/>
    </row>
    <row r="14" spans="2:23" ht="18" customHeight="1" x14ac:dyDescent="0.2">
      <c r="B14" s="393"/>
      <c r="C14" s="393"/>
      <c r="D14" s="390"/>
      <c r="E14" s="390"/>
      <c r="F14" s="391"/>
      <c r="G14" s="392"/>
      <c r="H14" s="390"/>
    </row>
    <row r="15" spans="2:23" ht="18" customHeight="1" x14ac:dyDescent="0.2">
      <c r="B15" s="393"/>
      <c r="C15" s="393"/>
      <c r="D15" s="390"/>
      <c r="E15" s="390"/>
      <c r="F15" s="391"/>
      <c r="G15" s="392"/>
      <c r="H15" s="390"/>
    </row>
    <row r="16" spans="2:23" ht="18" customHeight="1" x14ac:dyDescent="0.2">
      <c r="B16" s="393"/>
      <c r="C16" s="393"/>
      <c r="D16" s="390"/>
      <c r="E16" s="390"/>
      <c r="F16" s="391"/>
      <c r="G16" s="392"/>
      <c r="H16" s="390"/>
    </row>
    <row r="17" spans="2:8" ht="18" customHeight="1" x14ac:dyDescent="0.2">
      <c r="B17" s="393"/>
      <c r="C17" s="393"/>
      <c r="D17" s="390"/>
      <c r="E17" s="390"/>
      <c r="F17" s="391"/>
      <c r="G17" s="392"/>
      <c r="H17" s="390"/>
    </row>
    <row r="18" spans="2:8" ht="18" customHeight="1" x14ac:dyDescent="0.2">
      <c r="B18" s="393"/>
      <c r="C18" s="393"/>
      <c r="D18" s="390"/>
      <c r="E18" s="390"/>
      <c r="F18" s="391"/>
      <c r="G18" s="392"/>
      <c r="H18" s="390"/>
    </row>
    <row r="19" spans="2:8" ht="18" customHeight="1" x14ac:dyDescent="0.2">
      <c r="B19" s="393"/>
      <c r="C19" s="393"/>
      <c r="D19" s="390"/>
      <c r="E19" s="390"/>
      <c r="F19" s="391"/>
      <c r="G19" s="392"/>
      <c r="H19" s="390"/>
    </row>
    <row r="20" spans="2:8" ht="18" customHeight="1" x14ac:dyDescent="0.2">
      <c r="B20" s="393"/>
      <c r="C20" s="393"/>
      <c r="D20" s="390"/>
      <c r="E20" s="390"/>
      <c r="F20" s="391"/>
      <c r="G20" s="392"/>
      <c r="H20" s="390"/>
    </row>
    <row r="21" spans="2:8" ht="18" customHeight="1" x14ac:dyDescent="0.2">
      <c r="B21" s="393"/>
      <c r="C21" s="393"/>
      <c r="D21" s="390"/>
      <c r="E21" s="390"/>
      <c r="F21" s="391"/>
      <c r="G21" s="392"/>
      <c r="H21" s="390"/>
    </row>
    <row r="22" spans="2:8" ht="18" customHeight="1" x14ac:dyDescent="0.2">
      <c r="B22" s="393"/>
      <c r="C22" s="393"/>
      <c r="D22" s="390"/>
      <c r="E22" s="390"/>
      <c r="F22" s="391"/>
      <c r="G22" s="392"/>
      <c r="H22" s="390"/>
    </row>
    <row r="23" spans="2:8" x14ac:dyDescent="0.2">
      <c r="B23" s="394"/>
      <c r="C23" s="394"/>
      <c r="D23" s="394"/>
      <c r="E23" s="394"/>
      <c r="F23" s="394"/>
      <c r="G23" s="394"/>
      <c r="H23" s="394"/>
    </row>
    <row r="24" spans="2:8" x14ac:dyDescent="0.2">
      <c r="B24" s="394"/>
      <c r="C24" s="394"/>
      <c r="D24" s="394"/>
      <c r="E24" s="394"/>
      <c r="F24" s="394"/>
      <c r="G24" s="394"/>
      <c r="H24" s="394"/>
    </row>
  </sheetData>
  <mergeCells count="22">
    <mergeCell ref="B9:H9"/>
    <mergeCell ref="B11:C11"/>
    <mergeCell ref="C7:H7"/>
    <mergeCell ref="C2:F2"/>
    <mergeCell ref="G2:H2"/>
    <mergeCell ref="C3:F3"/>
    <mergeCell ref="G3:H3"/>
    <mergeCell ref="C4:F4"/>
    <mergeCell ref="G4:H4"/>
    <mergeCell ref="C5:F5"/>
    <mergeCell ref="G5:H5"/>
    <mergeCell ref="B22:C22"/>
    <mergeCell ref="B20:C20"/>
    <mergeCell ref="B21:C21"/>
    <mergeCell ref="B12:C12"/>
    <mergeCell ref="B19:C19"/>
    <mergeCell ref="B16:C16"/>
    <mergeCell ref="B17:C17"/>
    <mergeCell ref="B18:C18"/>
    <mergeCell ref="B13:C13"/>
    <mergeCell ref="B14:C14"/>
    <mergeCell ref="B15:C15"/>
  </mergeCells>
  <conditionalFormatting sqref="E12:E22">
    <cfRule type="cellIs" dxfId="6" priority="1" stopIfTrue="1" operator="equal">
      <formula>"Alto"</formula>
    </cfRule>
    <cfRule type="cellIs" dxfId="5" priority="2" stopIfTrue="1" operator="equal">
      <formula>"Medio"</formula>
    </cfRule>
    <cfRule type="cellIs" dxfId="4" priority="3" stopIfTrue="1" operator="equal">
      <formula>"Bajo"</formula>
    </cfRule>
  </conditionalFormatting>
  <dataValidations count="1">
    <dataValidation type="whole" allowBlank="1" showInputMessage="1" showErrorMessage="1" sqref="F22:F23 F24:G65507 G23 F8:G8 O8:U65507 I8:M65507" xr:uid="{00000000-0002-0000-0600-000000000000}">
      <formula1>1</formula1>
      <formula2>5</formula2>
    </dataValidation>
  </dataValidations>
  <pageMargins left="0.39370078740157483" right="0.39370078740157483" top="0.74803149606299213" bottom="0.74803149606299213" header="0.31496062992125984" footer="0.31496062992125984"/>
  <pageSetup scale="65" fitToHeight="0"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E20"/>
  <sheetViews>
    <sheetView showGridLines="0" topLeftCell="A7" zoomScale="90" zoomScaleNormal="90" workbookViewId="0">
      <selection activeCell="M2" sqref="M2:P2"/>
    </sheetView>
  </sheetViews>
  <sheetFormatPr baseColWidth="10" defaultRowHeight="12" x14ac:dyDescent="0.2"/>
  <cols>
    <col min="1" max="1" width="2.42578125" style="1" customWidth="1"/>
    <col min="2" max="2" width="14.5703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4" customWidth="1"/>
    <col min="19" max="19" width="1" style="1" customWidth="1"/>
    <col min="20" max="20" width="1.5703125" style="1" customWidth="1"/>
    <col min="21" max="21" width="1.140625" style="4"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ht="26.25" customHeight="1" x14ac:dyDescent="0.2">
      <c r="B2" s="313"/>
      <c r="C2" s="314"/>
      <c r="D2" s="319" t="s">
        <v>98</v>
      </c>
      <c r="E2" s="320"/>
      <c r="F2" s="320"/>
      <c r="G2" s="320"/>
      <c r="H2" s="320"/>
      <c r="I2" s="320"/>
      <c r="J2" s="321"/>
      <c r="K2" s="17"/>
      <c r="L2" s="15"/>
      <c r="M2" s="310" t="str">
        <f>Proyecto!K2</f>
        <v>Codigo: GEI-FM-011</v>
      </c>
      <c r="N2" s="310"/>
      <c r="O2" s="310"/>
      <c r="P2" s="299"/>
      <c r="S2" s="4"/>
      <c r="T2" s="4"/>
      <c r="U2" s="7"/>
    </row>
    <row r="3" spans="2:31" ht="23.25" customHeight="1" x14ac:dyDescent="0.2">
      <c r="B3" s="315"/>
      <c r="C3" s="316"/>
      <c r="D3" s="322" t="s">
        <v>100</v>
      </c>
      <c r="E3" s="323"/>
      <c r="F3" s="323"/>
      <c r="G3" s="323"/>
      <c r="H3" s="323"/>
      <c r="I3" s="323"/>
      <c r="J3" s="324"/>
      <c r="K3" s="10"/>
      <c r="L3" s="11"/>
      <c r="M3" s="311" t="str">
        <f>Proyecto!K3</f>
        <v>Fecha: 08 de mayo de 2025</v>
      </c>
      <c r="N3" s="311"/>
      <c r="O3" s="311"/>
      <c r="P3" s="303"/>
      <c r="S3" s="4"/>
      <c r="T3" s="4"/>
      <c r="U3" s="7"/>
    </row>
    <row r="4" spans="2:31" ht="24" customHeight="1" x14ac:dyDescent="0.2">
      <c r="B4" s="315"/>
      <c r="C4" s="316"/>
      <c r="D4" s="322" t="s">
        <v>221</v>
      </c>
      <c r="E4" s="323"/>
      <c r="F4" s="323"/>
      <c r="G4" s="323"/>
      <c r="H4" s="323"/>
      <c r="I4" s="323"/>
      <c r="J4" s="324"/>
      <c r="K4" s="10"/>
      <c r="L4" s="11"/>
      <c r="M4" s="311" t="str">
        <f>Proyecto!K4</f>
        <v>Version 001</v>
      </c>
      <c r="N4" s="311"/>
      <c r="O4" s="311"/>
      <c r="P4" s="303"/>
      <c r="U4" s="7"/>
    </row>
    <row r="5" spans="2:31" ht="22.5" customHeight="1" thickBot="1" x14ac:dyDescent="0.25">
      <c r="B5" s="317"/>
      <c r="C5" s="318"/>
      <c r="D5" s="325" t="s">
        <v>220</v>
      </c>
      <c r="E5" s="326"/>
      <c r="F5" s="326"/>
      <c r="G5" s="326"/>
      <c r="H5" s="326"/>
      <c r="I5" s="326"/>
      <c r="J5" s="327"/>
      <c r="K5" s="18"/>
      <c r="L5" s="16"/>
      <c r="M5" s="312" t="s">
        <v>125</v>
      </c>
      <c r="N5" s="312"/>
      <c r="O5" s="312"/>
      <c r="P5" s="307"/>
    </row>
    <row r="6" spans="2:31" ht="5.25" customHeight="1" x14ac:dyDescent="0.2">
      <c r="B6" s="3"/>
      <c r="C6" s="3"/>
      <c r="D6" s="3"/>
      <c r="E6" s="3"/>
      <c r="F6" s="3"/>
      <c r="G6" s="3"/>
      <c r="H6" s="3"/>
      <c r="I6" s="3"/>
      <c r="J6" s="3"/>
      <c r="K6" s="3"/>
      <c r="L6" s="3"/>
      <c r="M6" s="3"/>
      <c r="N6" s="3"/>
      <c r="O6" s="3"/>
      <c r="P6" s="3"/>
    </row>
    <row r="7" spans="2:31" ht="29.25" customHeight="1" x14ac:dyDescent="0.2">
      <c r="B7" s="309" t="s">
        <v>0</v>
      </c>
      <c r="C7" s="309"/>
      <c r="D7" s="295" t="str">
        <f>Proyecto!$E$7</f>
        <v>Estrategia de supervisión para Sociedades de Intermediación Financiera No Bancaria (SIFNB) - Fase III</v>
      </c>
      <c r="E7" s="295"/>
      <c r="F7" s="295"/>
      <c r="G7" s="295"/>
      <c r="H7" s="295"/>
      <c r="I7" s="295"/>
      <c r="J7" s="295"/>
      <c r="K7" s="295"/>
      <c r="L7" s="295"/>
      <c r="M7" s="295"/>
      <c r="N7" s="295"/>
      <c r="O7" s="295"/>
      <c r="P7" s="295"/>
      <c r="AE7" s="1"/>
    </row>
    <row r="8" spans="2:31" ht="6.75" customHeight="1" x14ac:dyDescent="0.2">
      <c r="B8" s="5"/>
      <c r="C8" s="5"/>
      <c r="D8" s="6"/>
      <c r="E8" s="6"/>
      <c r="F8" s="6"/>
      <c r="G8" s="6"/>
      <c r="H8" s="6"/>
      <c r="I8" s="6"/>
      <c r="J8" s="6"/>
      <c r="K8" s="6"/>
      <c r="L8" s="6"/>
      <c r="M8" s="6"/>
      <c r="N8" s="6"/>
      <c r="O8" s="6"/>
      <c r="P8" s="6"/>
      <c r="AE8" s="1"/>
    </row>
    <row r="10" spans="2:31" ht="61.5" customHeight="1" x14ac:dyDescent="0.2">
      <c r="B10" s="309" t="s">
        <v>25</v>
      </c>
      <c r="C10" s="309"/>
      <c r="D10" s="295"/>
      <c r="E10" s="295"/>
      <c r="F10" s="295"/>
      <c r="G10" s="295"/>
      <c r="H10" s="295"/>
      <c r="I10" s="295"/>
      <c r="J10" s="295"/>
      <c r="K10" s="295"/>
      <c r="L10" s="295"/>
      <c r="M10" s="295"/>
      <c r="N10" s="295"/>
      <c r="O10" s="295"/>
      <c r="P10" s="295"/>
      <c r="AE10" s="1"/>
    </row>
    <row r="12" spans="2:31" ht="30" customHeight="1" x14ac:dyDescent="0.2">
      <c r="B12" s="309" t="s">
        <v>26</v>
      </c>
      <c r="C12" s="309"/>
      <c r="D12" s="308"/>
      <c r="E12" s="308"/>
      <c r="F12" s="308"/>
      <c r="G12" s="308"/>
      <c r="H12" s="308"/>
      <c r="I12" s="308"/>
      <c r="J12" s="308"/>
      <c r="K12" s="308"/>
      <c r="L12" s="308"/>
      <c r="M12" s="308"/>
      <c r="N12" s="308"/>
      <c r="O12" s="308"/>
      <c r="P12" s="308"/>
    </row>
    <row r="13" spans="2:31" ht="6.75" customHeight="1" x14ac:dyDescent="0.2">
      <c r="B13" s="5"/>
      <c r="C13" s="5"/>
      <c r="D13" s="6"/>
      <c r="E13" s="6"/>
      <c r="F13" s="6"/>
      <c r="G13" s="6"/>
      <c r="H13" s="6"/>
      <c r="I13" s="6"/>
      <c r="J13" s="6"/>
      <c r="K13" s="6"/>
      <c r="L13" s="6"/>
      <c r="M13" s="6"/>
      <c r="N13" s="6"/>
      <c r="O13" s="6"/>
      <c r="P13" s="6"/>
      <c r="AE13" s="1"/>
    </row>
    <row r="14" spans="2:31" ht="30" customHeight="1" x14ac:dyDescent="0.2">
      <c r="B14" s="309" t="s">
        <v>27</v>
      </c>
      <c r="C14" s="309"/>
      <c r="D14" s="308"/>
      <c r="E14" s="308"/>
      <c r="F14" s="308"/>
      <c r="G14" s="308"/>
      <c r="H14" s="308"/>
      <c r="I14" s="308"/>
      <c r="J14" s="308"/>
      <c r="K14" s="308"/>
      <c r="L14" s="308"/>
      <c r="M14" s="308"/>
      <c r="N14" s="308"/>
      <c r="O14" s="308"/>
      <c r="P14" s="308"/>
    </row>
    <row r="15" spans="2:31" ht="6.75" customHeight="1" x14ac:dyDescent="0.2">
      <c r="B15" s="5"/>
      <c r="C15" s="5"/>
      <c r="D15" s="6"/>
      <c r="E15" s="6"/>
      <c r="F15" s="6"/>
      <c r="G15" s="6"/>
      <c r="H15" s="6"/>
      <c r="I15" s="6"/>
      <c r="J15" s="6"/>
      <c r="K15" s="6"/>
      <c r="L15" s="6"/>
      <c r="M15" s="6"/>
      <c r="N15" s="6"/>
      <c r="O15" s="6"/>
      <c r="P15" s="6"/>
      <c r="AE15" s="1"/>
    </row>
    <row r="16" spans="2:31" ht="30" customHeight="1" x14ac:dyDescent="0.2">
      <c r="B16" s="309" t="s">
        <v>28</v>
      </c>
      <c r="C16" s="309"/>
      <c r="D16" s="308"/>
      <c r="E16" s="308"/>
      <c r="F16" s="308"/>
      <c r="G16" s="308"/>
      <c r="H16" s="308"/>
      <c r="I16" s="308"/>
      <c r="J16" s="308"/>
      <c r="K16" s="308"/>
      <c r="L16" s="308"/>
      <c r="M16" s="308"/>
      <c r="N16" s="308"/>
      <c r="O16" s="308"/>
      <c r="P16" s="308"/>
    </row>
    <row r="17" spans="2:31" ht="6.75" customHeight="1" x14ac:dyDescent="0.2">
      <c r="B17" s="5"/>
      <c r="C17" s="5"/>
      <c r="D17" s="6"/>
      <c r="E17" s="6"/>
      <c r="F17" s="6"/>
      <c r="G17" s="6"/>
      <c r="H17" s="6"/>
      <c r="I17" s="6"/>
      <c r="J17" s="6"/>
      <c r="K17" s="6"/>
      <c r="L17" s="6"/>
      <c r="M17" s="6"/>
      <c r="N17" s="6"/>
      <c r="O17" s="6"/>
      <c r="P17" s="6"/>
      <c r="AE17" s="1"/>
    </row>
    <row r="18" spans="2:31" ht="30" customHeight="1" x14ac:dyDescent="0.2">
      <c r="B18" s="309" t="s">
        <v>29</v>
      </c>
      <c r="C18" s="309"/>
      <c r="D18" s="308"/>
      <c r="E18" s="308"/>
      <c r="F18" s="308"/>
      <c r="G18" s="308"/>
      <c r="H18" s="308"/>
      <c r="I18" s="308"/>
      <c r="J18" s="308"/>
      <c r="K18" s="308"/>
      <c r="L18" s="308"/>
      <c r="M18" s="308"/>
      <c r="N18" s="308"/>
      <c r="O18" s="308"/>
      <c r="P18" s="308"/>
    </row>
    <row r="19" spans="2:31" ht="6.75" customHeight="1" x14ac:dyDescent="0.2">
      <c r="B19" s="5"/>
      <c r="C19" s="5"/>
      <c r="D19" s="6"/>
      <c r="E19" s="6"/>
      <c r="F19" s="6"/>
      <c r="G19" s="6"/>
      <c r="H19" s="6"/>
      <c r="I19" s="6"/>
      <c r="J19" s="6"/>
      <c r="K19" s="6"/>
      <c r="L19" s="6"/>
      <c r="M19" s="6"/>
      <c r="N19" s="6"/>
      <c r="O19" s="6"/>
      <c r="P19" s="6"/>
      <c r="AE19" s="1"/>
    </row>
    <row r="20" spans="2:31" ht="30" customHeight="1" x14ac:dyDescent="0.2">
      <c r="B20" s="309" t="s">
        <v>30</v>
      </c>
      <c r="C20" s="309"/>
      <c r="D20" s="308"/>
      <c r="E20" s="308"/>
      <c r="F20" s="308"/>
      <c r="G20" s="308"/>
      <c r="H20" s="308"/>
      <c r="I20" s="308"/>
      <c r="J20" s="308"/>
      <c r="K20" s="308"/>
      <c r="L20" s="308"/>
      <c r="M20" s="308"/>
      <c r="N20" s="308"/>
      <c r="O20" s="308"/>
      <c r="P20" s="308"/>
    </row>
  </sheetData>
  <mergeCells count="26">
    <mergeCell ref="B7:C7"/>
    <mergeCell ref="D7:P7"/>
    <mergeCell ref="M2:P2"/>
    <mergeCell ref="M3:P3"/>
    <mergeCell ref="M4:P4"/>
    <mergeCell ref="M5:P5"/>
    <mergeCell ref="B2:C2"/>
    <mergeCell ref="B3:C3"/>
    <mergeCell ref="B4:C4"/>
    <mergeCell ref="B5:C5"/>
    <mergeCell ref="D2:J2"/>
    <mergeCell ref="D3:J3"/>
    <mergeCell ref="D4:J4"/>
    <mergeCell ref="D5:J5"/>
    <mergeCell ref="D20:P20"/>
    <mergeCell ref="B10:C10"/>
    <mergeCell ref="D10:P10"/>
    <mergeCell ref="B12:C12"/>
    <mergeCell ref="B14:C14"/>
    <mergeCell ref="B16:C16"/>
    <mergeCell ref="B18:C18"/>
    <mergeCell ref="B20:C20"/>
    <mergeCell ref="D18:P18"/>
    <mergeCell ref="D12:P12"/>
    <mergeCell ref="D14:P14"/>
    <mergeCell ref="D16:P16"/>
  </mergeCells>
  <dataValidations count="1">
    <dataValidation type="whole" allowBlank="1" showInputMessage="1" showErrorMessage="1" sqref="O20:U65492 O9:U9 G9:M9 W9:AC9 G20:M65492 O11:P11 G11:M11 W14:AC14 G14:M14 O14:U14 O16:U16 W16:AC16 G16:M16 G18:M18 O18:U18 W18:AC18 W20:AC65492 W11:AC12 Q11:U12" xr:uid="{00000000-0002-0000-0700-000000000000}">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R42"/>
  <sheetViews>
    <sheetView showGridLines="0" topLeftCell="G5" zoomScale="80" zoomScaleNormal="80" workbookViewId="0">
      <selection activeCell="L4" sqref="L4:M4"/>
    </sheetView>
  </sheetViews>
  <sheetFormatPr baseColWidth="10" defaultRowHeight="11.25" x14ac:dyDescent="0.15"/>
  <cols>
    <col min="1" max="1" width="1.5703125" style="153" customWidth="1"/>
    <col min="2" max="2" width="3.140625" style="153" customWidth="1"/>
    <col min="3" max="3" width="52" style="153" customWidth="1"/>
    <col min="4" max="4" width="33.85546875" style="153" customWidth="1"/>
    <col min="5" max="5" width="9.140625" style="153" customWidth="1"/>
    <col min="6" max="6" width="13.5703125" style="153" customWidth="1"/>
    <col min="7" max="7" width="26.7109375" style="153" customWidth="1"/>
    <col min="8" max="9" width="17.5703125" style="153" customWidth="1"/>
    <col min="10" max="10" width="16.85546875" style="153" customWidth="1"/>
    <col min="11" max="11" width="57.42578125" style="153" customWidth="1"/>
    <col min="12" max="12" width="19.85546875" style="153" customWidth="1"/>
    <col min="13" max="13" width="17.85546875" style="153" customWidth="1"/>
    <col min="14" max="14" width="12.5703125" style="154" customWidth="1"/>
    <col min="15" max="15" width="10.7109375" style="153" customWidth="1"/>
    <col min="16" max="16" width="12.7109375" style="153" customWidth="1"/>
    <col min="17" max="17" width="10.7109375" style="153" customWidth="1"/>
    <col min="18" max="18" width="12.7109375" style="153" customWidth="1"/>
    <col min="19" max="19" width="10.7109375" style="153" customWidth="1"/>
    <col min="20" max="20" width="12.7109375" style="153" customWidth="1"/>
    <col min="21" max="21" width="10.7109375" style="153" customWidth="1"/>
    <col min="22" max="22" width="12.140625" style="153" customWidth="1"/>
    <col min="23" max="23" width="10.7109375" style="153" customWidth="1"/>
    <col min="24" max="24" width="12.140625" style="153" customWidth="1"/>
    <col min="25" max="25" width="10.7109375" style="153" customWidth="1"/>
    <col min="26" max="26" width="12.28515625" style="153" customWidth="1"/>
    <col min="27" max="27" width="10.7109375" style="153" customWidth="1"/>
    <col min="28" max="28" width="12" style="153" customWidth="1"/>
    <col min="29" max="29" width="10.7109375" style="153" customWidth="1"/>
    <col min="30" max="30" width="12.42578125" style="153" customWidth="1"/>
    <col min="31" max="31" width="10.7109375" style="153" customWidth="1"/>
    <col min="32" max="32" width="12.85546875" style="153" customWidth="1"/>
    <col min="33" max="33" width="10.7109375" style="153" customWidth="1"/>
    <col min="34" max="34" width="12.7109375" style="153" customWidth="1"/>
    <col min="35" max="35" width="10.7109375" style="153" customWidth="1"/>
    <col min="36" max="36" width="12.85546875" style="153" customWidth="1"/>
    <col min="37" max="37" width="10.7109375" style="153" customWidth="1"/>
    <col min="38" max="38" width="14.5703125" style="153" customWidth="1"/>
    <col min="39" max="234" width="9.140625" style="153" customWidth="1"/>
    <col min="235" max="16384" width="11.42578125" style="153"/>
  </cols>
  <sheetData>
    <row r="1" spans="1:44" ht="12" thickBot="1" x14ac:dyDescent="0.2"/>
    <row r="2" spans="1:44" ht="26.25" customHeight="1" x14ac:dyDescent="0.2">
      <c r="C2" s="337"/>
      <c r="D2" s="340" t="s">
        <v>98</v>
      </c>
      <c r="E2" s="340"/>
      <c r="F2" s="340"/>
      <c r="G2" s="340"/>
      <c r="H2" s="340"/>
      <c r="I2" s="340"/>
      <c r="J2" s="340"/>
      <c r="K2" s="340"/>
      <c r="L2" s="341" t="s">
        <v>237</v>
      </c>
      <c r="M2" s="342"/>
      <c r="N2" s="155"/>
      <c r="O2" s="155"/>
    </row>
    <row r="3" spans="1:44" ht="23.25" customHeight="1" x14ac:dyDescent="0.2">
      <c r="C3" s="338"/>
      <c r="D3" s="329" t="s">
        <v>100</v>
      </c>
      <c r="E3" s="329"/>
      <c r="F3" s="329"/>
      <c r="G3" s="329"/>
      <c r="H3" s="329"/>
      <c r="I3" s="329"/>
      <c r="J3" s="329"/>
      <c r="K3" s="329"/>
      <c r="L3" s="330" t="s">
        <v>239</v>
      </c>
      <c r="M3" s="331"/>
      <c r="N3" s="155"/>
      <c r="O3" s="155"/>
    </row>
    <row r="4" spans="1:44" ht="24" customHeight="1" x14ac:dyDescent="0.2">
      <c r="C4" s="338"/>
      <c r="D4" s="329" t="s">
        <v>221</v>
      </c>
      <c r="E4" s="329"/>
      <c r="F4" s="329"/>
      <c r="G4" s="329"/>
      <c r="H4" s="329"/>
      <c r="I4" s="329"/>
      <c r="J4" s="329"/>
      <c r="K4" s="329"/>
      <c r="L4" s="330" t="s">
        <v>238</v>
      </c>
      <c r="M4" s="331"/>
      <c r="N4" s="155"/>
      <c r="O4" s="155"/>
    </row>
    <row r="5" spans="1:44" ht="22.5" customHeight="1" thickBot="1" x14ac:dyDescent="0.25">
      <c r="C5" s="339"/>
      <c r="D5" s="332" t="s">
        <v>220</v>
      </c>
      <c r="E5" s="332"/>
      <c r="F5" s="332"/>
      <c r="G5" s="332"/>
      <c r="H5" s="332"/>
      <c r="I5" s="332"/>
      <c r="J5" s="332"/>
      <c r="K5" s="332"/>
      <c r="L5" s="333" t="s">
        <v>102</v>
      </c>
      <c r="M5" s="334"/>
      <c r="N5" s="155"/>
      <c r="O5" s="155"/>
    </row>
    <row r="6" spans="1:44" ht="5.25" customHeight="1" x14ac:dyDescent="0.15">
      <c r="C6" s="156"/>
      <c r="D6" s="156"/>
      <c r="E6" s="156"/>
      <c r="F6" s="156"/>
    </row>
    <row r="7" spans="1:44" ht="29.25" customHeight="1" x14ac:dyDescent="0.2">
      <c r="C7" s="335" t="s">
        <v>0</v>
      </c>
      <c r="D7" s="335"/>
      <c r="E7" s="336" t="str">
        <f>Proyecto!E7</f>
        <v>Estrategia de supervisión para Sociedades de Intermediación Financiera No Bancaria (SIFNB) - Fase III</v>
      </c>
      <c r="F7" s="336"/>
      <c r="G7" s="336"/>
      <c r="H7" s="336"/>
      <c r="I7" s="336"/>
      <c r="J7" s="336"/>
      <c r="K7" s="336"/>
      <c r="L7" s="336"/>
      <c r="M7" s="336"/>
      <c r="N7" s="153"/>
    </row>
    <row r="8" spans="1:44" ht="12.75" x14ac:dyDescent="0.2">
      <c r="N8" s="328" t="s">
        <v>234</v>
      </c>
      <c r="O8" s="328"/>
      <c r="P8" s="328" t="s">
        <v>235</v>
      </c>
      <c r="Q8" s="328"/>
      <c r="R8" s="328" t="s">
        <v>222</v>
      </c>
      <c r="S8" s="328"/>
      <c r="T8" s="328" t="s">
        <v>223</v>
      </c>
      <c r="U8" s="328"/>
      <c r="V8" s="328" t="s">
        <v>224</v>
      </c>
      <c r="W8" s="328"/>
      <c r="X8" s="328" t="s">
        <v>225</v>
      </c>
      <c r="Y8" s="328"/>
      <c r="Z8" s="328" t="s">
        <v>226</v>
      </c>
      <c r="AA8" s="328"/>
      <c r="AB8" s="328" t="s">
        <v>227</v>
      </c>
      <c r="AC8" s="328"/>
      <c r="AD8" s="328" t="s">
        <v>228</v>
      </c>
      <c r="AE8" s="328"/>
      <c r="AF8" s="328" t="s">
        <v>229</v>
      </c>
      <c r="AG8" s="328"/>
      <c r="AH8" s="328" t="s">
        <v>230</v>
      </c>
      <c r="AI8" s="328"/>
      <c r="AJ8" s="328" t="s">
        <v>231</v>
      </c>
      <c r="AK8" s="328"/>
      <c r="AL8" s="157"/>
    </row>
    <row r="9" spans="1:44" ht="51.75" customHeight="1" x14ac:dyDescent="0.2">
      <c r="A9" s="20"/>
      <c r="B9" s="20"/>
      <c r="C9" s="175" t="s">
        <v>56</v>
      </c>
      <c r="D9" s="158" t="s">
        <v>57</v>
      </c>
      <c r="E9" s="158" t="s">
        <v>58</v>
      </c>
      <c r="F9" s="159" t="s">
        <v>59</v>
      </c>
      <c r="G9" s="158" t="s">
        <v>60</v>
      </c>
      <c r="H9" s="160" t="s">
        <v>67</v>
      </c>
      <c r="I9" s="160" t="s">
        <v>68</v>
      </c>
      <c r="J9" s="160" t="s">
        <v>69</v>
      </c>
      <c r="K9" s="159" t="s">
        <v>61</v>
      </c>
      <c r="L9" s="161" t="s">
        <v>62</v>
      </c>
      <c r="M9" s="161" t="s">
        <v>63</v>
      </c>
      <c r="N9" s="162" t="s">
        <v>232</v>
      </c>
      <c r="O9" s="163" t="s">
        <v>233</v>
      </c>
      <c r="P9" s="163" t="s">
        <v>232</v>
      </c>
      <c r="Q9" s="163" t="s">
        <v>233</v>
      </c>
      <c r="R9" s="163" t="s">
        <v>232</v>
      </c>
      <c r="S9" s="163" t="s">
        <v>233</v>
      </c>
      <c r="T9" s="163" t="s">
        <v>232</v>
      </c>
      <c r="U9" s="163" t="s">
        <v>233</v>
      </c>
      <c r="V9" s="163" t="s">
        <v>232</v>
      </c>
      <c r="W9" s="163" t="s">
        <v>233</v>
      </c>
      <c r="X9" s="163" t="s">
        <v>232</v>
      </c>
      <c r="Y9" s="163" t="s">
        <v>233</v>
      </c>
      <c r="Z9" s="163" t="s">
        <v>232</v>
      </c>
      <c r="AA9" s="163" t="s">
        <v>233</v>
      </c>
      <c r="AB9" s="163" t="s">
        <v>232</v>
      </c>
      <c r="AC9" s="163" t="s">
        <v>233</v>
      </c>
      <c r="AD9" s="163" t="s">
        <v>232</v>
      </c>
      <c r="AE9" s="163" t="s">
        <v>233</v>
      </c>
      <c r="AF9" s="163" t="s">
        <v>232</v>
      </c>
      <c r="AG9" s="163" t="s">
        <v>233</v>
      </c>
      <c r="AH9" s="163" t="s">
        <v>232</v>
      </c>
      <c r="AI9" s="163" t="s">
        <v>233</v>
      </c>
      <c r="AJ9" s="163" t="s">
        <v>232</v>
      </c>
      <c r="AK9" s="163" t="s">
        <v>233</v>
      </c>
      <c r="AL9" s="164"/>
      <c r="AM9" s="165"/>
      <c r="AN9" s="165"/>
      <c r="AO9" s="165"/>
      <c r="AP9" s="165"/>
      <c r="AQ9" s="165"/>
      <c r="AR9" s="165"/>
    </row>
    <row r="10" spans="1:44" s="169" customFormat="1" ht="14.25" x14ac:dyDescent="0.2">
      <c r="A10" s="166"/>
      <c r="B10" s="174"/>
      <c r="C10" s="176"/>
      <c r="D10" s="177"/>
      <c r="E10" s="178"/>
      <c r="F10" s="179"/>
      <c r="G10" s="180"/>
      <c r="H10" s="181"/>
      <c r="I10" s="181"/>
      <c r="J10" s="182">
        <f>(I10-H10)/7</f>
        <v>0</v>
      </c>
      <c r="K10" s="183"/>
      <c r="L10" s="184"/>
      <c r="M10" s="185">
        <f>O10+Q10+S10+U10+W10+Y10+AA10+AC10+AE10+AG10+AI10+AK10</f>
        <v>0</v>
      </c>
      <c r="N10" s="190"/>
      <c r="O10" s="191"/>
      <c r="P10" s="190"/>
      <c r="Q10" s="191"/>
      <c r="R10" s="190"/>
      <c r="S10" s="191"/>
      <c r="T10" s="190"/>
      <c r="U10" s="191"/>
      <c r="V10" s="190"/>
      <c r="W10" s="191"/>
      <c r="X10" s="190"/>
      <c r="Y10" s="191"/>
      <c r="Z10" s="190"/>
      <c r="AA10" s="191"/>
      <c r="AB10" s="190"/>
      <c r="AC10" s="191"/>
      <c r="AD10" s="190"/>
      <c r="AE10" s="191"/>
      <c r="AF10" s="190"/>
      <c r="AG10" s="191"/>
      <c r="AH10" s="190"/>
      <c r="AI10" s="191"/>
      <c r="AJ10" s="190"/>
      <c r="AK10" s="191"/>
      <c r="AL10" s="167"/>
      <c r="AM10" s="168"/>
    </row>
    <row r="11" spans="1:44" s="169" customFormat="1" ht="14.25" x14ac:dyDescent="0.2">
      <c r="A11" s="166"/>
      <c r="B11" s="174"/>
      <c r="C11" s="176"/>
      <c r="D11" s="177"/>
      <c r="E11" s="178"/>
      <c r="F11" s="179"/>
      <c r="G11" s="180"/>
      <c r="H11" s="181"/>
      <c r="I11" s="181"/>
      <c r="J11" s="182">
        <f t="shared" ref="J11:J30" si="0">(I11-H11)/7</f>
        <v>0</v>
      </c>
      <c r="K11" s="183"/>
      <c r="L11" s="184"/>
      <c r="M11" s="185">
        <f t="shared" ref="M11:M30" si="1">O11+Q11+S11+U11+W11+Y11+AA11+AC11+AE11+AG11+AI11+AK11</f>
        <v>0</v>
      </c>
      <c r="N11" s="190"/>
      <c r="O11" s="191"/>
      <c r="P11" s="190"/>
      <c r="Q11" s="191"/>
      <c r="R11" s="190"/>
      <c r="S11" s="191"/>
      <c r="T11" s="190"/>
      <c r="U11" s="191"/>
      <c r="V11" s="190"/>
      <c r="W11" s="191"/>
      <c r="X11" s="190"/>
      <c r="Y11" s="191"/>
      <c r="Z11" s="190"/>
      <c r="AA11" s="191"/>
      <c r="AB11" s="190"/>
      <c r="AC11" s="191"/>
      <c r="AD11" s="190"/>
      <c r="AE11" s="191"/>
      <c r="AF11" s="190"/>
      <c r="AG11" s="191"/>
      <c r="AH11" s="190"/>
      <c r="AI11" s="191"/>
      <c r="AJ11" s="190"/>
      <c r="AK11" s="191"/>
      <c r="AL11" s="170"/>
      <c r="AM11" s="168"/>
    </row>
    <row r="12" spans="1:44" s="169" customFormat="1" ht="14.25" x14ac:dyDescent="0.2">
      <c r="A12" s="166"/>
      <c r="B12" s="174"/>
      <c r="C12" s="176"/>
      <c r="D12" s="177"/>
      <c r="E12" s="178"/>
      <c r="F12" s="179"/>
      <c r="G12" s="180"/>
      <c r="H12" s="181"/>
      <c r="I12" s="181"/>
      <c r="J12" s="182">
        <f t="shared" si="0"/>
        <v>0</v>
      </c>
      <c r="K12" s="183"/>
      <c r="L12" s="184"/>
      <c r="M12" s="185">
        <f t="shared" si="1"/>
        <v>0</v>
      </c>
      <c r="N12" s="190"/>
      <c r="O12" s="191"/>
      <c r="P12" s="190"/>
      <c r="Q12" s="191"/>
      <c r="R12" s="190"/>
      <c r="S12" s="191"/>
      <c r="T12" s="190"/>
      <c r="U12" s="191"/>
      <c r="V12" s="190"/>
      <c r="W12" s="191"/>
      <c r="X12" s="190"/>
      <c r="Y12" s="191"/>
      <c r="Z12" s="190"/>
      <c r="AA12" s="191"/>
      <c r="AB12" s="190"/>
      <c r="AC12" s="191"/>
      <c r="AD12" s="190"/>
      <c r="AE12" s="191"/>
      <c r="AF12" s="190"/>
      <c r="AG12" s="191"/>
      <c r="AH12" s="190"/>
      <c r="AI12" s="191"/>
      <c r="AJ12" s="190"/>
      <c r="AK12" s="191"/>
      <c r="AL12" s="170"/>
      <c r="AM12" s="168"/>
    </row>
    <row r="13" spans="1:44" s="169" customFormat="1" ht="14.25" x14ac:dyDescent="0.2">
      <c r="A13" s="166"/>
      <c r="B13" s="174"/>
      <c r="C13" s="176"/>
      <c r="D13" s="177"/>
      <c r="E13" s="178"/>
      <c r="F13" s="179"/>
      <c r="G13" s="180"/>
      <c r="H13" s="181"/>
      <c r="I13" s="181"/>
      <c r="J13" s="182">
        <f t="shared" si="0"/>
        <v>0</v>
      </c>
      <c r="K13" s="183"/>
      <c r="L13" s="184"/>
      <c r="M13" s="185">
        <f t="shared" si="1"/>
        <v>0</v>
      </c>
      <c r="N13" s="190"/>
      <c r="O13" s="191"/>
      <c r="P13" s="190"/>
      <c r="Q13" s="191"/>
      <c r="R13" s="190"/>
      <c r="S13" s="191"/>
      <c r="T13" s="190"/>
      <c r="U13" s="191"/>
      <c r="V13" s="190"/>
      <c r="W13" s="191"/>
      <c r="X13" s="190"/>
      <c r="Y13" s="191"/>
      <c r="Z13" s="190"/>
      <c r="AA13" s="191"/>
      <c r="AB13" s="190"/>
      <c r="AC13" s="191"/>
      <c r="AD13" s="190"/>
      <c r="AE13" s="191"/>
      <c r="AF13" s="190"/>
      <c r="AG13" s="191"/>
      <c r="AH13" s="190"/>
      <c r="AI13" s="191"/>
      <c r="AJ13" s="190"/>
      <c r="AK13" s="191"/>
      <c r="AL13" s="170"/>
      <c r="AM13" s="168"/>
    </row>
    <row r="14" spans="1:44" s="169" customFormat="1" ht="14.25" x14ac:dyDescent="0.2">
      <c r="A14" s="166"/>
      <c r="B14" s="174"/>
      <c r="C14" s="176"/>
      <c r="D14" s="177"/>
      <c r="E14" s="178"/>
      <c r="F14" s="179"/>
      <c r="G14" s="180"/>
      <c r="H14" s="181"/>
      <c r="I14" s="181"/>
      <c r="J14" s="182">
        <f t="shared" si="0"/>
        <v>0</v>
      </c>
      <c r="K14" s="183"/>
      <c r="L14" s="184"/>
      <c r="M14" s="185">
        <f t="shared" si="1"/>
        <v>0</v>
      </c>
      <c r="N14" s="190"/>
      <c r="O14" s="191"/>
      <c r="P14" s="190"/>
      <c r="Q14" s="191"/>
      <c r="R14" s="190"/>
      <c r="S14" s="191"/>
      <c r="T14" s="190"/>
      <c r="U14" s="191"/>
      <c r="V14" s="190"/>
      <c r="W14" s="191"/>
      <c r="X14" s="190"/>
      <c r="Y14" s="191"/>
      <c r="Z14" s="190"/>
      <c r="AA14" s="191"/>
      <c r="AB14" s="190"/>
      <c r="AC14" s="191"/>
      <c r="AD14" s="190"/>
      <c r="AE14" s="191"/>
      <c r="AF14" s="190"/>
      <c r="AG14" s="191"/>
      <c r="AH14" s="190"/>
      <c r="AI14" s="191"/>
      <c r="AJ14" s="190"/>
      <c r="AK14" s="191"/>
      <c r="AL14" s="170"/>
      <c r="AM14" s="168"/>
    </row>
    <row r="15" spans="1:44" s="169" customFormat="1" ht="14.25" x14ac:dyDescent="0.2">
      <c r="A15" s="166"/>
      <c r="B15" s="174"/>
      <c r="C15" s="176"/>
      <c r="D15" s="177"/>
      <c r="E15" s="178"/>
      <c r="F15" s="179"/>
      <c r="G15" s="180"/>
      <c r="H15" s="181"/>
      <c r="I15" s="181"/>
      <c r="J15" s="182">
        <f t="shared" si="0"/>
        <v>0</v>
      </c>
      <c r="K15" s="183"/>
      <c r="L15" s="184"/>
      <c r="M15" s="185">
        <f t="shared" si="1"/>
        <v>0</v>
      </c>
      <c r="N15" s="190"/>
      <c r="O15" s="191"/>
      <c r="P15" s="190"/>
      <c r="Q15" s="191"/>
      <c r="R15" s="190"/>
      <c r="S15" s="191"/>
      <c r="T15" s="190"/>
      <c r="U15" s="191"/>
      <c r="V15" s="190"/>
      <c r="W15" s="191"/>
      <c r="X15" s="190"/>
      <c r="Y15" s="191"/>
      <c r="Z15" s="190"/>
      <c r="AA15" s="191"/>
      <c r="AB15" s="190"/>
      <c r="AC15" s="191"/>
      <c r="AD15" s="190"/>
      <c r="AE15" s="191"/>
      <c r="AF15" s="190"/>
      <c r="AG15" s="191"/>
      <c r="AH15" s="190"/>
      <c r="AI15" s="191"/>
      <c r="AJ15" s="190"/>
      <c r="AK15" s="191"/>
      <c r="AL15" s="170"/>
      <c r="AM15" s="168"/>
    </row>
    <row r="16" spans="1:44" s="169" customFormat="1" ht="14.25" x14ac:dyDescent="0.2">
      <c r="A16" s="166"/>
      <c r="B16" s="174"/>
      <c r="C16" s="176"/>
      <c r="D16" s="177"/>
      <c r="E16" s="178"/>
      <c r="F16" s="179"/>
      <c r="G16" s="180"/>
      <c r="H16" s="181"/>
      <c r="I16" s="181"/>
      <c r="J16" s="182">
        <f t="shared" si="0"/>
        <v>0</v>
      </c>
      <c r="K16" s="183"/>
      <c r="L16" s="184"/>
      <c r="M16" s="185">
        <f t="shared" si="1"/>
        <v>0</v>
      </c>
      <c r="N16" s="190"/>
      <c r="O16" s="191"/>
      <c r="P16" s="190"/>
      <c r="Q16" s="191"/>
      <c r="R16" s="190"/>
      <c r="S16" s="191"/>
      <c r="T16" s="190"/>
      <c r="U16" s="191"/>
      <c r="V16" s="190"/>
      <c r="W16" s="191"/>
      <c r="X16" s="190"/>
      <c r="Y16" s="191"/>
      <c r="Z16" s="190"/>
      <c r="AA16" s="191"/>
      <c r="AB16" s="190"/>
      <c r="AC16" s="191"/>
      <c r="AD16" s="190"/>
      <c r="AE16" s="191"/>
      <c r="AF16" s="190"/>
      <c r="AG16" s="191"/>
      <c r="AH16" s="190"/>
      <c r="AI16" s="191"/>
      <c r="AJ16" s="190"/>
      <c r="AK16" s="191"/>
      <c r="AL16" s="170"/>
      <c r="AM16" s="168"/>
    </row>
    <row r="17" spans="1:39" s="169" customFormat="1" ht="14.25" x14ac:dyDescent="0.2">
      <c r="A17" s="166"/>
      <c r="B17" s="174"/>
      <c r="C17" s="176"/>
      <c r="D17" s="177"/>
      <c r="E17" s="178"/>
      <c r="F17" s="179"/>
      <c r="G17" s="180"/>
      <c r="H17" s="181"/>
      <c r="I17" s="181"/>
      <c r="J17" s="182">
        <f t="shared" si="0"/>
        <v>0</v>
      </c>
      <c r="K17" s="183"/>
      <c r="L17" s="184"/>
      <c r="M17" s="185">
        <f t="shared" si="1"/>
        <v>0</v>
      </c>
      <c r="N17" s="190"/>
      <c r="O17" s="191"/>
      <c r="P17" s="190"/>
      <c r="Q17" s="191"/>
      <c r="R17" s="190"/>
      <c r="S17" s="191"/>
      <c r="T17" s="190"/>
      <c r="U17" s="191"/>
      <c r="V17" s="190"/>
      <c r="W17" s="191"/>
      <c r="X17" s="190"/>
      <c r="Y17" s="191"/>
      <c r="Z17" s="190"/>
      <c r="AA17" s="191"/>
      <c r="AB17" s="190"/>
      <c r="AC17" s="191"/>
      <c r="AD17" s="190"/>
      <c r="AE17" s="191"/>
      <c r="AF17" s="190"/>
      <c r="AG17" s="191"/>
      <c r="AH17" s="190"/>
      <c r="AI17" s="191"/>
      <c r="AJ17" s="190"/>
      <c r="AK17" s="191"/>
      <c r="AL17" s="170"/>
      <c r="AM17" s="168"/>
    </row>
    <row r="18" spans="1:39" s="169" customFormat="1" ht="14.25" x14ac:dyDescent="0.2">
      <c r="A18" s="166"/>
      <c r="B18" s="174"/>
      <c r="C18" s="176"/>
      <c r="D18" s="177"/>
      <c r="E18" s="178"/>
      <c r="F18" s="179"/>
      <c r="G18" s="180"/>
      <c r="H18" s="181"/>
      <c r="I18" s="181"/>
      <c r="J18" s="182">
        <f t="shared" si="0"/>
        <v>0</v>
      </c>
      <c r="K18" s="183"/>
      <c r="L18" s="184"/>
      <c r="M18" s="185">
        <f t="shared" si="1"/>
        <v>0</v>
      </c>
      <c r="N18" s="190"/>
      <c r="O18" s="191"/>
      <c r="P18" s="190"/>
      <c r="Q18" s="191"/>
      <c r="R18" s="190"/>
      <c r="S18" s="191"/>
      <c r="T18" s="190"/>
      <c r="U18" s="191"/>
      <c r="V18" s="190"/>
      <c r="W18" s="191"/>
      <c r="X18" s="190"/>
      <c r="Y18" s="191"/>
      <c r="Z18" s="190"/>
      <c r="AA18" s="191"/>
      <c r="AB18" s="190"/>
      <c r="AC18" s="191"/>
      <c r="AD18" s="190"/>
      <c r="AE18" s="191"/>
      <c r="AF18" s="190"/>
      <c r="AG18" s="191"/>
      <c r="AH18" s="190"/>
      <c r="AI18" s="191"/>
      <c r="AJ18" s="190"/>
      <c r="AK18" s="191"/>
      <c r="AL18" s="170"/>
      <c r="AM18" s="168"/>
    </row>
    <row r="19" spans="1:39" s="169" customFormat="1" ht="14.25" x14ac:dyDescent="0.2">
      <c r="A19" s="166"/>
      <c r="B19" s="174"/>
      <c r="C19" s="176"/>
      <c r="D19" s="177"/>
      <c r="E19" s="178"/>
      <c r="F19" s="179"/>
      <c r="G19" s="180"/>
      <c r="H19" s="181"/>
      <c r="I19" s="181"/>
      <c r="J19" s="182">
        <f t="shared" si="0"/>
        <v>0</v>
      </c>
      <c r="K19" s="183"/>
      <c r="L19" s="184"/>
      <c r="M19" s="185">
        <f t="shared" si="1"/>
        <v>0</v>
      </c>
      <c r="N19" s="190"/>
      <c r="O19" s="191"/>
      <c r="P19" s="190"/>
      <c r="Q19" s="191"/>
      <c r="R19" s="190"/>
      <c r="S19" s="191"/>
      <c r="T19" s="190"/>
      <c r="U19" s="191"/>
      <c r="V19" s="190"/>
      <c r="W19" s="191"/>
      <c r="X19" s="190"/>
      <c r="Y19" s="191"/>
      <c r="Z19" s="190"/>
      <c r="AA19" s="191"/>
      <c r="AB19" s="190"/>
      <c r="AC19" s="191"/>
      <c r="AD19" s="190"/>
      <c r="AE19" s="191"/>
      <c r="AF19" s="190"/>
      <c r="AG19" s="191"/>
      <c r="AH19" s="190"/>
      <c r="AI19" s="191"/>
      <c r="AJ19" s="190"/>
      <c r="AK19" s="191"/>
      <c r="AL19" s="170"/>
      <c r="AM19" s="168"/>
    </row>
    <row r="20" spans="1:39" s="169" customFormat="1" ht="14.25" x14ac:dyDescent="0.2">
      <c r="A20" s="166"/>
      <c r="B20" s="174"/>
      <c r="C20" s="176"/>
      <c r="D20" s="177"/>
      <c r="E20" s="178"/>
      <c r="F20" s="179"/>
      <c r="G20" s="180"/>
      <c r="H20" s="181"/>
      <c r="I20" s="181"/>
      <c r="J20" s="182">
        <f t="shared" si="0"/>
        <v>0</v>
      </c>
      <c r="K20" s="183"/>
      <c r="L20" s="184"/>
      <c r="M20" s="185">
        <f t="shared" si="1"/>
        <v>0</v>
      </c>
      <c r="N20" s="190"/>
      <c r="O20" s="191"/>
      <c r="P20" s="190"/>
      <c r="Q20" s="191"/>
      <c r="R20" s="190"/>
      <c r="S20" s="191"/>
      <c r="T20" s="190"/>
      <c r="U20" s="191"/>
      <c r="V20" s="190"/>
      <c r="W20" s="191"/>
      <c r="X20" s="190"/>
      <c r="Y20" s="191"/>
      <c r="Z20" s="190"/>
      <c r="AA20" s="191"/>
      <c r="AB20" s="190"/>
      <c r="AC20" s="191"/>
      <c r="AD20" s="190"/>
      <c r="AE20" s="191"/>
      <c r="AF20" s="190"/>
      <c r="AG20" s="191"/>
      <c r="AH20" s="190"/>
      <c r="AI20" s="191"/>
      <c r="AJ20" s="190"/>
      <c r="AK20" s="191"/>
      <c r="AL20" s="170"/>
      <c r="AM20" s="168"/>
    </row>
    <row r="21" spans="1:39" s="169" customFormat="1" ht="14.25" x14ac:dyDescent="0.2">
      <c r="A21" s="166"/>
      <c r="B21" s="174"/>
      <c r="C21" s="176"/>
      <c r="D21" s="177"/>
      <c r="E21" s="178"/>
      <c r="F21" s="179"/>
      <c r="G21" s="180"/>
      <c r="H21" s="181"/>
      <c r="I21" s="181"/>
      <c r="J21" s="182">
        <f t="shared" si="0"/>
        <v>0</v>
      </c>
      <c r="K21" s="183"/>
      <c r="L21" s="184"/>
      <c r="M21" s="185">
        <f t="shared" si="1"/>
        <v>0</v>
      </c>
      <c r="N21" s="190"/>
      <c r="O21" s="191"/>
      <c r="P21" s="190"/>
      <c r="Q21" s="191"/>
      <c r="R21" s="190"/>
      <c r="S21" s="191"/>
      <c r="T21" s="190"/>
      <c r="U21" s="191"/>
      <c r="V21" s="190"/>
      <c r="W21" s="191"/>
      <c r="X21" s="190"/>
      <c r="Y21" s="191"/>
      <c r="Z21" s="190"/>
      <c r="AA21" s="191"/>
      <c r="AB21" s="190"/>
      <c r="AC21" s="191"/>
      <c r="AD21" s="190"/>
      <c r="AE21" s="191"/>
      <c r="AF21" s="190"/>
      <c r="AG21" s="191"/>
      <c r="AH21" s="190"/>
      <c r="AI21" s="191"/>
      <c r="AJ21" s="190"/>
      <c r="AK21" s="191"/>
      <c r="AL21" s="170"/>
      <c r="AM21" s="168"/>
    </row>
    <row r="22" spans="1:39" s="169" customFormat="1" ht="14.25" x14ac:dyDescent="0.2">
      <c r="A22" s="166"/>
      <c r="B22" s="174"/>
      <c r="C22" s="176"/>
      <c r="D22" s="177"/>
      <c r="E22" s="178"/>
      <c r="F22" s="179"/>
      <c r="G22" s="180"/>
      <c r="H22" s="181"/>
      <c r="I22" s="181"/>
      <c r="J22" s="182">
        <f t="shared" si="0"/>
        <v>0</v>
      </c>
      <c r="K22" s="183"/>
      <c r="L22" s="184"/>
      <c r="M22" s="185">
        <f t="shared" si="1"/>
        <v>0</v>
      </c>
      <c r="N22" s="190"/>
      <c r="O22" s="191"/>
      <c r="P22" s="190"/>
      <c r="Q22" s="191"/>
      <c r="R22" s="190"/>
      <c r="S22" s="191"/>
      <c r="T22" s="190"/>
      <c r="U22" s="191"/>
      <c r="V22" s="190"/>
      <c r="W22" s="191"/>
      <c r="X22" s="190"/>
      <c r="Y22" s="191"/>
      <c r="Z22" s="190"/>
      <c r="AA22" s="191"/>
      <c r="AB22" s="190"/>
      <c r="AC22" s="191"/>
      <c r="AD22" s="190"/>
      <c r="AE22" s="191"/>
      <c r="AF22" s="190"/>
      <c r="AG22" s="191"/>
      <c r="AH22" s="190"/>
      <c r="AI22" s="191"/>
      <c r="AJ22" s="190"/>
      <c r="AK22" s="191"/>
      <c r="AL22" s="170"/>
      <c r="AM22" s="168"/>
    </row>
    <row r="23" spans="1:39" s="169" customFormat="1" ht="14.25" x14ac:dyDescent="0.2">
      <c r="A23" s="166"/>
      <c r="B23" s="174"/>
      <c r="C23" s="176"/>
      <c r="D23" s="177"/>
      <c r="E23" s="178"/>
      <c r="F23" s="179"/>
      <c r="G23" s="180"/>
      <c r="H23" s="181"/>
      <c r="I23" s="181"/>
      <c r="J23" s="182">
        <f t="shared" si="0"/>
        <v>0</v>
      </c>
      <c r="K23" s="183"/>
      <c r="L23" s="184"/>
      <c r="M23" s="185">
        <f t="shared" si="1"/>
        <v>0</v>
      </c>
      <c r="N23" s="190"/>
      <c r="O23" s="191"/>
      <c r="P23" s="190"/>
      <c r="Q23" s="191"/>
      <c r="R23" s="190"/>
      <c r="S23" s="191"/>
      <c r="T23" s="190"/>
      <c r="U23" s="191"/>
      <c r="V23" s="190"/>
      <c r="W23" s="191"/>
      <c r="X23" s="190"/>
      <c r="Y23" s="191"/>
      <c r="Z23" s="190"/>
      <c r="AA23" s="191"/>
      <c r="AB23" s="190"/>
      <c r="AC23" s="191"/>
      <c r="AD23" s="190"/>
      <c r="AE23" s="191"/>
      <c r="AF23" s="190"/>
      <c r="AG23" s="191"/>
      <c r="AH23" s="190"/>
      <c r="AI23" s="191"/>
      <c r="AJ23" s="190"/>
      <c r="AK23" s="191"/>
      <c r="AL23" s="170"/>
      <c r="AM23" s="168"/>
    </row>
    <row r="24" spans="1:39" s="169" customFormat="1" ht="14.25" x14ac:dyDescent="0.2">
      <c r="A24" s="166"/>
      <c r="B24" s="174"/>
      <c r="C24" s="176"/>
      <c r="D24" s="177"/>
      <c r="E24" s="178"/>
      <c r="F24" s="179"/>
      <c r="G24" s="180"/>
      <c r="H24" s="181"/>
      <c r="I24" s="181"/>
      <c r="J24" s="182">
        <f t="shared" si="0"/>
        <v>0</v>
      </c>
      <c r="K24" s="183"/>
      <c r="L24" s="184"/>
      <c r="M24" s="185">
        <f t="shared" si="1"/>
        <v>0</v>
      </c>
      <c r="N24" s="190"/>
      <c r="O24" s="191"/>
      <c r="P24" s="190"/>
      <c r="Q24" s="191"/>
      <c r="R24" s="190"/>
      <c r="S24" s="191"/>
      <c r="T24" s="190"/>
      <c r="U24" s="191"/>
      <c r="V24" s="190"/>
      <c r="W24" s="191"/>
      <c r="X24" s="190"/>
      <c r="Y24" s="191"/>
      <c r="Z24" s="190"/>
      <c r="AA24" s="191"/>
      <c r="AB24" s="190"/>
      <c r="AC24" s="191"/>
      <c r="AD24" s="190"/>
      <c r="AE24" s="191"/>
      <c r="AF24" s="190"/>
      <c r="AG24" s="191"/>
      <c r="AH24" s="190"/>
      <c r="AI24" s="191"/>
      <c r="AJ24" s="190"/>
      <c r="AK24" s="191"/>
      <c r="AL24" s="170"/>
      <c r="AM24" s="168"/>
    </row>
    <row r="25" spans="1:39" s="169" customFormat="1" ht="14.25" x14ac:dyDescent="0.2">
      <c r="A25" s="166"/>
      <c r="B25" s="174"/>
      <c r="C25" s="176"/>
      <c r="D25" s="177"/>
      <c r="E25" s="178"/>
      <c r="F25" s="179"/>
      <c r="G25" s="180"/>
      <c r="H25" s="181"/>
      <c r="I25" s="181"/>
      <c r="J25" s="182">
        <f t="shared" si="0"/>
        <v>0</v>
      </c>
      <c r="K25" s="183"/>
      <c r="L25" s="184"/>
      <c r="M25" s="185">
        <f t="shared" si="1"/>
        <v>0</v>
      </c>
      <c r="N25" s="190"/>
      <c r="O25" s="191"/>
      <c r="P25" s="190"/>
      <c r="Q25" s="191"/>
      <c r="R25" s="190"/>
      <c r="S25" s="191"/>
      <c r="T25" s="190"/>
      <c r="U25" s="191"/>
      <c r="V25" s="190"/>
      <c r="W25" s="191"/>
      <c r="X25" s="190"/>
      <c r="Y25" s="191"/>
      <c r="Z25" s="190"/>
      <c r="AA25" s="191"/>
      <c r="AB25" s="190"/>
      <c r="AC25" s="191"/>
      <c r="AD25" s="190"/>
      <c r="AE25" s="191"/>
      <c r="AF25" s="190"/>
      <c r="AG25" s="191"/>
      <c r="AH25" s="190"/>
      <c r="AI25" s="191"/>
      <c r="AJ25" s="190"/>
      <c r="AK25" s="191"/>
      <c r="AL25" s="170"/>
      <c r="AM25" s="168"/>
    </row>
    <row r="26" spans="1:39" s="169" customFormat="1" ht="14.25" x14ac:dyDescent="0.2">
      <c r="A26" s="166"/>
      <c r="B26" s="174"/>
      <c r="C26" s="176"/>
      <c r="D26" s="177"/>
      <c r="E26" s="178"/>
      <c r="F26" s="179"/>
      <c r="G26" s="180"/>
      <c r="H26" s="181"/>
      <c r="I26" s="181"/>
      <c r="J26" s="182">
        <f t="shared" si="0"/>
        <v>0</v>
      </c>
      <c r="K26" s="183"/>
      <c r="L26" s="184"/>
      <c r="M26" s="185">
        <f t="shared" si="1"/>
        <v>0</v>
      </c>
      <c r="N26" s="190"/>
      <c r="O26" s="191"/>
      <c r="P26" s="190"/>
      <c r="Q26" s="191"/>
      <c r="R26" s="190"/>
      <c r="S26" s="191"/>
      <c r="T26" s="190"/>
      <c r="U26" s="191"/>
      <c r="V26" s="190"/>
      <c r="W26" s="191"/>
      <c r="X26" s="190"/>
      <c r="Y26" s="191"/>
      <c r="Z26" s="190"/>
      <c r="AA26" s="191"/>
      <c r="AB26" s="190"/>
      <c r="AC26" s="191"/>
      <c r="AD26" s="190"/>
      <c r="AE26" s="191"/>
      <c r="AF26" s="190"/>
      <c r="AG26" s="191"/>
      <c r="AH26" s="190"/>
      <c r="AI26" s="191"/>
      <c r="AJ26" s="190"/>
      <c r="AK26" s="191"/>
      <c r="AL26" s="170"/>
      <c r="AM26" s="168"/>
    </row>
    <row r="27" spans="1:39" s="169" customFormat="1" ht="14.25" x14ac:dyDescent="0.2">
      <c r="A27" s="166"/>
      <c r="B27" s="174"/>
      <c r="C27" s="176"/>
      <c r="D27" s="177"/>
      <c r="E27" s="178"/>
      <c r="F27" s="179"/>
      <c r="G27" s="180"/>
      <c r="H27" s="181"/>
      <c r="I27" s="181"/>
      <c r="J27" s="182">
        <f t="shared" si="0"/>
        <v>0</v>
      </c>
      <c r="K27" s="183"/>
      <c r="L27" s="184"/>
      <c r="M27" s="185">
        <f t="shared" si="1"/>
        <v>0</v>
      </c>
      <c r="N27" s="190"/>
      <c r="O27" s="191"/>
      <c r="P27" s="190"/>
      <c r="Q27" s="191"/>
      <c r="R27" s="190"/>
      <c r="S27" s="191"/>
      <c r="T27" s="190"/>
      <c r="U27" s="191"/>
      <c r="V27" s="190"/>
      <c r="W27" s="191"/>
      <c r="X27" s="190"/>
      <c r="Y27" s="191"/>
      <c r="Z27" s="190"/>
      <c r="AA27" s="191"/>
      <c r="AB27" s="190"/>
      <c r="AC27" s="191"/>
      <c r="AD27" s="190"/>
      <c r="AE27" s="191"/>
      <c r="AF27" s="190"/>
      <c r="AG27" s="191"/>
      <c r="AH27" s="190"/>
      <c r="AI27" s="191"/>
      <c r="AJ27" s="190"/>
      <c r="AK27" s="191"/>
      <c r="AL27" s="170"/>
      <c r="AM27" s="168"/>
    </row>
    <row r="28" spans="1:39" s="169" customFormat="1" ht="14.25" x14ac:dyDescent="0.2">
      <c r="A28" s="166"/>
      <c r="B28" s="174"/>
      <c r="C28" s="176"/>
      <c r="D28" s="177"/>
      <c r="E28" s="178"/>
      <c r="F28" s="179"/>
      <c r="G28" s="180"/>
      <c r="H28" s="181"/>
      <c r="I28" s="181"/>
      <c r="J28" s="182">
        <f t="shared" si="0"/>
        <v>0</v>
      </c>
      <c r="K28" s="183"/>
      <c r="L28" s="184"/>
      <c r="M28" s="185">
        <f t="shared" si="1"/>
        <v>0</v>
      </c>
      <c r="N28" s="190"/>
      <c r="O28" s="191"/>
      <c r="P28" s="190"/>
      <c r="Q28" s="191"/>
      <c r="R28" s="190"/>
      <c r="S28" s="191"/>
      <c r="T28" s="190"/>
      <c r="U28" s="191"/>
      <c r="V28" s="190"/>
      <c r="W28" s="191"/>
      <c r="X28" s="190"/>
      <c r="Y28" s="191"/>
      <c r="Z28" s="190"/>
      <c r="AA28" s="191"/>
      <c r="AB28" s="190"/>
      <c r="AC28" s="191"/>
      <c r="AD28" s="190"/>
      <c r="AE28" s="191"/>
      <c r="AF28" s="190"/>
      <c r="AG28" s="191"/>
      <c r="AH28" s="190"/>
      <c r="AI28" s="191"/>
      <c r="AJ28" s="190"/>
      <c r="AK28" s="191"/>
      <c r="AL28" s="170"/>
      <c r="AM28" s="168"/>
    </row>
    <row r="29" spans="1:39" s="169" customFormat="1" ht="14.25" x14ac:dyDescent="0.2">
      <c r="A29" s="166"/>
      <c r="B29" s="174"/>
      <c r="C29" s="176"/>
      <c r="D29" s="177"/>
      <c r="E29" s="178"/>
      <c r="F29" s="179"/>
      <c r="G29" s="180"/>
      <c r="H29" s="181"/>
      <c r="I29" s="181"/>
      <c r="J29" s="182">
        <f t="shared" si="0"/>
        <v>0</v>
      </c>
      <c r="K29" s="183"/>
      <c r="L29" s="184"/>
      <c r="M29" s="185">
        <f t="shared" si="1"/>
        <v>0</v>
      </c>
      <c r="N29" s="190"/>
      <c r="O29" s="191"/>
      <c r="P29" s="190"/>
      <c r="Q29" s="191"/>
      <c r="R29" s="190"/>
      <c r="S29" s="191"/>
      <c r="T29" s="190"/>
      <c r="U29" s="191"/>
      <c r="V29" s="190"/>
      <c r="W29" s="191"/>
      <c r="X29" s="190"/>
      <c r="Y29" s="191"/>
      <c r="Z29" s="190"/>
      <c r="AA29" s="191"/>
      <c r="AB29" s="190"/>
      <c r="AC29" s="191"/>
      <c r="AD29" s="190"/>
      <c r="AE29" s="191"/>
      <c r="AF29" s="190"/>
      <c r="AG29" s="191"/>
      <c r="AH29" s="190"/>
      <c r="AI29" s="191"/>
      <c r="AJ29" s="190"/>
      <c r="AK29" s="191"/>
      <c r="AL29" s="170"/>
      <c r="AM29" s="168"/>
    </row>
    <row r="30" spans="1:39" s="169" customFormat="1" ht="14.25" x14ac:dyDescent="0.2">
      <c r="A30" s="166"/>
      <c r="B30" s="174"/>
      <c r="C30" s="176"/>
      <c r="D30" s="177"/>
      <c r="E30" s="178"/>
      <c r="F30" s="179"/>
      <c r="G30" s="180"/>
      <c r="H30" s="181"/>
      <c r="I30" s="181"/>
      <c r="J30" s="182">
        <f t="shared" si="0"/>
        <v>0</v>
      </c>
      <c r="K30" s="183"/>
      <c r="L30" s="184"/>
      <c r="M30" s="185">
        <f t="shared" si="1"/>
        <v>0</v>
      </c>
      <c r="N30" s="190"/>
      <c r="O30" s="191"/>
      <c r="P30" s="190"/>
      <c r="Q30" s="191"/>
      <c r="R30" s="190"/>
      <c r="S30" s="191"/>
      <c r="T30" s="190"/>
      <c r="U30" s="191"/>
      <c r="V30" s="190"/>
      <c r="W30" s="191"/>
      <c r="X30" s="190"/>
      <c r="Y30" s="191"/>
      <c r="Z30" s="190"/>
      <c r="AA30" s="191"/>
      <c r="AB30" s="190"/>
      <c r="AC30" s="191"/>
      <c r="AD30" s="190"/>
      <c r="AE30" s="191"/>
      <c r="AF30" s="190"/>
      <c r="AG30" s="191"/>
      <c r="AH30" s="190"/>
      <c r="AI30" s="191"/>
      <c r="AJ30" s="190"/>
      <c r="AK30" s="191"/>
      <c r="AL30" s="170"/>
      <c r="AM30" s="168"/>
    </row>
    <row r="31" spans="1:39" s="166" customFormat="1" ht="18" x14ac:dyDescent="0.2">
      <c r="C31" s="186"/>
      <c r="D31" s="186"/>
      <c r="E31" s="186"/>
      <c r="F31" s="187">
        <f>SUM(F10:F30)</f>
        <v>0</v>
      </c>
      <c r="G31" s="186"/>
      <c r="H31" s="186"/>
      <c r="I31" s="186"/>
      <c r="J31" s="186"/>
      <c r="K31" s="186"/>
      <c r="L31" s="186"/>
      <c r="M31" s="188">
        <f>SUM(M10:M30)</f>
        <v>0</v>
      </c>
      <c r="N31" s="192"/>
      <c r="O31" s="192"/>
      <c r="P31" s="192"/>
      <c r="Q31" s="192"/>
      <c r="R31" s="192"/>
      <c r="S31" s="192"/>
      <c r="T31" s="192"/>
      <c r="U31" s="192"/>
      <c r="V31" s="192"/>
      <c r="W31" s="192"/>
      <c r="X31" s="192"/>
      <c r="Y31" s="192"/>
      <c r="Z31" s="192"/>
      <c r="AA31" s="192"/>
      <c r="AB31" s="192"/>
      <c r="AC31" s="192"/>
      <c r="AD31" s="192"/>
      <c r="AE31" s="192"/>
      <c r="AF31" s="192"/>
      <c r="AG31" s="192"/>
      <c r="AH31" s="192"/>
      <c r="AI31" s="192"/>
      <c r="AJ31" s="192"/>
      <c r="AK31" s="192"/>
      <c r="AL31" s="189"/>
    </row>
    <row r="32" spans="1:39" s="172" customFormat="1" x14ac:dyDescent="0.15">
      <c r="A32" s="171"/>
      <c r="B32" s="171"/>
      <c r="C32" s="171"/>
      <c r="D32" s="171"/>
      <c r="E32" s="171"/>
      <c r="F32" s="171"/>
      <c r="G32" s="171"/>
      <c r="H32" s="171"/>
      <c r="I32" s="171"/>
      <c r="J32" s="171"/>
      <c r="N32" s="173"/>
    </row>
    <row r="34" ht="15.95" customHeight="1" x14ac:dyDescent="0.15"/>
    <row r="37" ht="15.95" customHeight="1" x14ac:dyDescent="0.15"/>
    <row r="38" ht="15.95" customHeight="1" x14ac:dyDescent="0.15"/>
    <row r="39" ht="15.95" customHeight="1" x14ac:dyDescent="0.15"/>
    <row r="40" ht="15.95" customHeight="1" x14ac:dyDescent="0.15"/>
    <row r="41" ht="15.95" customHeight="1" x14ac:dyDescent="0.15"/>
    <row r="42" ht="15.95" customHeight="1" x14ac:dyDescent="0.15"/>
  </sheetData>
  <mergeCells count="23">
    <mergeCell ref="D4:K4"/>
    <mergeCell ref="L4:M4"/>
    <mergeCell ref="D5:K5"/>
    <mergeCell ref="L5:M5"/>
    <mergeCell ref="C7:D7"/>
    <mergeCell ref="E7:M7"/>
    <mergeCell ref="C2:C5"/>
    <mergeCell ref="D2:K2"/>
    <mergeCell ref="L2:M2"/>
    <mergeCell ref="D3:K3"/>
    <mergeCell ref="L3:M3"/>
    <mergeCell ref="N8:O8"/>
    <mergeCell ref="P8:Q8"/>
    <mergeCell ref="R8:S8"/>
    <mergeCell ref="T8:U8"/>
    <mergeCell ref="V8:W8"/>
    <mergeCell ref="AH8:AI8"/>
    <mergeCell ref="AJ8:AK8"/>
    <mergeCell ref="X8:Y8"/>
    <mergeCell ref="Z8:AA8"/>
    <mergeCell ref="AB8:AC8"/>
    <mergeCell ref="AD8:AE8"/>
    <mergeCell ref="AF8:AG8"/>
  </mergeCells>
  <dataValidations count="1">
    <dataValidation type="whole" allowBlank="1" showInputMessage="1" showErrorMessage="1" sqref="G8:L8 G31:L65463" xr:uid="{0C30C465-2E99-44E8-AE62-F9530635A2A3}">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2.xml><?xml version="1.0" encoding="utf-8"?>
<?mso-contentType ?>
<customXsn xmlns="http://schemas.microsoft.com/office/2006/metadata/customXsn">
  <xsnLocation/>
  <cached>True</cached>
  <openByDefault>True</openByDefault>
  <xsnScope/>
</customXsn>
</file>

<file path=customXml/item3.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0829DBC-5151-4D53-84B5-45344AF78563}"/>
</file>

<file path=customXml/itemProps2.xml><?xml version="1.0" encoding="utf-8"?>
<ds:datastoreItem xmlns:ds="http://schemas.openxmlformats.org/officeDocument/2006/customXml" ds:itemID="{754BF5FD-18B2-454A-8F5B-BF5B085C7B6F}"/>
</file>

<file path=customXml/itemProps3.xml><?xml version="1.0" encoding="utf-8"?>
<ds:datastoreItem xmlns:ds="http://schemas.openxmlformats.org/officeDocument/2006/customXml" ds:itemID="{DA40AFA5-71A3-44A7-BBD1-712B88EC1459}"/>
</file>

<file path=customXml/itemProps4.xml><?xml version="1.0" encoding="utf-8"?>
<ds:datastoreItem xmlns:ds="http://schemas.openxmlformats.org/officeDocument/2006/customXml" ds:itemID="{76CD46FF-15CE-4B87-962F-49D7241576E1}"/>
</file>

<file path=customXml/itemProps5.xml><?xml version="1.0" encoding="utf-8"?>
<ds:datastoreItem xmlns:ds="http://schemas.openxmlformats.org/officeDocument/2006/customXml" ds:itemID="{1560308A-4653-4D2B-B2A3-96E21DA7A69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10</vt:i4>
      </vt:variant>
    </vt:vector>
  </HeadingPairs>
  <TitlesOfParts>
    <vt:vector size="27" baseType="lpstr">
      <vt:lpstr>Proyecto</vt:lpstr>
      <vt:lpstr>Justificación - Objetivo</vt:lpstr>
      <vt:lpstr>Indicadores</vt:lpstr>
      <vt:lpstr>Interesados</vt:lpstr>
      <vt:lpstr>Gestión de las comunicaciones</vt:lpstr>
      <vt:lpstr>Recursos Financieros</vt:lpstr>
      <vt:lpstr>Requerimientos</vt:lpstr>
      <vt:lpstr>Alcance</vt:lpstr>
      <vt:lpstr>EDT- Cronograma</vt:lpstr>
      <vt:lpstr>Riesgos</vt:lpstr>
      <vt:lpstr>Anexo 1</vt:lpstr>
      <vt:lpstr>Anexo 2</vt:lpstr>
      <vt:lpstr>Anexo 3</vt:lpstr>
      <vt:lpstr>Anexo 4</vt:lpstr>
      <vt:lpstr>Control de Cambios</vt:lpstr>
      <vt:lpstr>Datos</vt:lpstr>
      <vt:lpstr>No tocar</vt:lpstr>
      <vt:lpstr>Alcance!Área_de_impresión</vt:lpstr>
      <vt:lpstr>'EDT- Cronograma'!Área_de_impresión</vt:lpstr>
      <vt:lpstr>'Gestión de las comunicaciones'!Área_de_impresión</vt:lpstr>
      <vt:lpstr>Indicadores!Área_de_impresión</vt:lpstr>
      <vt:lpstr>Interesados!Área_de_impresión</vt:lpstr>
      <vt:lpstr>'Justificación - Objetivo'!Área_de_impresión</vt:lpstr>
      <vt:lpstr>Proyecto!Área_de_impresión</vt:lpstr>
      <vt:lpstr>'Recursos Financieros'!Área_de_impresión</vt:lpstr>
      <vt:lpstr>Requerimientos!Área_de_impresión</vt:lpstr>
      <vt:lpstr>Riesgos!Área_de_impresión</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José Manuel Piratoba Lemus</dc:creator>
  <cp:keywords>SGSI</cp:keywords>
  <cp:lastModifiedBy>sandra catalina castillo jiménez</cp:lastModifiedBy>
  <cp:lastPrinted>2014-09-04T14:54:30Z</cp:lastPrinted>
  <dcterms:created xsi:type="dcterms:W3CDTF">2009-01-14T13:57:13Z</dcterms:created>
  <dcterms:modified xsi:type="dcterms:W3CDTF">2026-01-22T15:43:59Z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_dlc_DocIdItemGuid">
    <vt:lpwstr>70eb99ea-d5d0-4d59-972e-b00fde130cf2</vt:lpwstr>
  </property>
  <property fmtid="{D5CDD505-2E9C-101B-9397-08002B2CF9AE}" pid="4" name="eDOCS AutoSave">
    <vt:lpwstr/>
  </property>
</Properties>
</file>