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comments9.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Indicadores/"/>
    </mc:Choice>
  </mc:AlternateContent>
  <xr:revisionPtr revIDLastSave="0" documentId="14_{502DDBBB-A1B7-4E37-A27F-5D2700D925AE}" xr6:coauthVersionLast="47" xr6:coauthVersionMax="47" xr10:uidLastSave="{00000000-0000-0000-0000-000000000000}"/>
  <bookViews>
    <workbookView xWindow="-120" yWindow="-120" windowWidth="20730" windowHeight="11040" tabRatio="862" xr2:uid="{00000000-000D-0000-FFFF-FFFF00000000}"/>
  </bookViews>
  <sheets>
    <sheet name="1_SolicitudesTramitadas" sheetId="56" r:id="rId1"/>
    <sheet name="1_RegSolTramitadas" sheetId="57" r:id="rId2"/>
    <sheet name="2_SolicitudesEvaluadas" sheetId="58" r:id="rId3"/>
    <sheet name="2_RegSolEvaluadas" sheetId="59" r:id="rId4"/>
    <sheet name="3_SolicitudCalculoActuarial" sheetId="60" r:id="rId5"/>
    <sheet name="3_RegCalculoActuarial" sheetId="61" r:id="rId6"/>
    <sheet name="4_OtrasSolicitudes" sheetId="62" r:id="rId7"/>
    <sheet name="4_RegOtrasSolicitudes" sheetId="63" r:id="rId8"/>
    <sheet name="5_SociedadesReestructura" sheetId="28" r:id="rId9"/>
    <sheet name="5_RegSocReestructuracion" sheetId="29" r:id="rId10"/>
    <sheet name="6_SolicitudesAtendidas" sheetId="30" r:id="rId11"/>
    <sheet name="6_RegSolicitudesAtendidas" sheetId="31" r:id="rId12"/>
    <sheet name="7_DenunciasIncumplimiento" sheetId="32" r:id="rId13"/>
    <sheet name="7_RegDenunciasIncumplimiento" sheetId="33" r:id="rId14"/>
    <sheet name="8_RecursosRevocatoriaCC" sheetId="64" r:id="rId15"/>
    <sheet name="8_RegRecursosRevocaCC" sheetId="65" r:id="rId16"/>
    <sheet name="9_ImpugnacionesCC" sheetId="66" r:id="rId17"/>
    <sheet name="9_RegImpugnacionesCC" sheetId="67" r:id="rId18"/>
  </sheets>
  <definedNames>
    <definedName name="_xlnm._FilterDatabase" localSheetId="0" hidden="1">'1_SolicitudesTramitadas'!$R$10:$R$22</definedName>
    <definedName name="_xlnm._FilterDatabase" localSheetId="2" hidden="1">'2_SolicitudesEvaluadas'!$R$10:$R$22</definedName>
    <definedName name="_xlnm._FilterDatabase" localSheetId="4" hidden="1">'3_SolicitudCalculoActuarial'!$R$10:$R$22</definedName>
    <definedName name="_xlnm._FilterDatabase" localSheetId="6" hidden="1">'4_OtrasSolicitudes'!$R$10:$R$22</definedName>
    <definedName name="_xlnm._FilterDatabase" localSheetId="8" hidden="1">'5_SociedadesReestructura'!$R$10:$R$22</definedName>
    <definedName name="_xlnm._FilterDatabase" localSheetId="10" hidden="1">'6_SolicitudesAtendidas'!$R$10:$R$22</definedName>
    <definedName name="_xlnm._FilterDatabase" localSheetId="12" hidden="1">'7_DenunciasIncumplimiento'!$R$10:$R$22</definedName>
    <definedName name="_xlnm._FilterDatabase" localSheetId="14" hidden="1">'8_RecursosRevocatoriaCC'!$R$10:$R$22</definedName>
    <definedName name="_xlnm._FilterDatabase" localSheetId="16" hidden="1">'9_ImpugnacionesCC'!$R$10:$R$22</definedName>
    <definedName name="_xlnm.Print_Area" localSheetId="0">'1_SolicitudesTramitadas'!$A$1:$P$79</definedName>
    <definedName name="_xlnm.Print_Area" localSheetId="2">'2_SolicitudesEvaluadas'!$A$1:$P$76</definedName>
    <definedName name="_xlnm.Print_Area" localSheetId="4">'3_SolicitudCalculoActuarial'!$A$1:$P$76</definedName>
    <definedName name="_xlnm.Print_Area" localSheetId="6">'4_OtrasSolicitudes'!$A$1:$P$76</definedName>
    <definedName name="_xlnm.Print_Area" localSheetId="8">'5_SociedadesReestructura'!$A$1:$P$76</definedName>
    <definedName name="_xlnm.Print_Area" localSheetId="10">'6_SolicitudesAtendidas'!$A$1:$P$76</definedName>
    <definedName name="_xlnm.Print_Area" localSheetId="12">'7_DenunciasIncumplimiento'!$A$1:$P$76</definedName>
    <definedName name="_xlnm.Print_Area" localSheetId="14">'8_RecursosRevocatoriaCC'!$A$1:$P$79</definedName>
    <definedName name="_xlnm.Print_Area" localSheetId="16">'9_ImpugnacionesCC'!$A$1:$P$79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59" l="1"/>
  <c r="L10" i="59"/>
  <c r="J10" i="59"/>
  <c r="H10" i="59"/>
  <c r="D10" i="59"/>
  <c r="F10" i="59"/>
  <c r="Y11" i="57"/>
  <c r="Y10" i="57"/>
  <c r="Z10" i="57" s="1"/>
  <c r="W11" i="57"/>
  <c r="W10" i="57"/>
  <c r="X10" i="57" s="1"/>
  <c r="U11" i="57"/>
  <c r="U10" i="57"/>
  <c r="V10" i="57" s="1"/>
  <c r="S11" i="57"/>
  <c r="S10" i="57"/>
  <c r="Q11" i="57"/>
  <c r="Q10" i="57"/>
  <c r="R10" i="57" s="1"/>
  <c r="O11" i="57"/>
  <c r="O10" i="57"/>
  <c r="P10" i="57" s="1"/>
  <c r="M11" i="57"/>
  <c r="M10" i="57"/>
  <c r="N10" i="57" s="1"/>
  <c r="K11" i="57"/>
  <c r="K10" i="57"/>
  <c r="L10" i="57" s="1"/>
  <c r="I11" i="57"/>
  <c r="I10" i="57"/>
  <c r="J10" i="57" s="1"/>
  <c r="G11" i="57"/>
  <c r="G10" i="57"/>
  <c r="H10" i="57" s="1"/>
  <c r="E11" i="57"/>
  <c r="E10" i="57"/>
  <c r="F10" i="57" s="1"/>
  <c r="Z14" i="57"/>
  <c r="X14" i="57"/>
  <c r="V14" i="57"/>
  <c r="T14" i="57"/>
  <c r="R14" i="57"/>
  <c r="P14" i="57"/>
  <c r="N14" i="57"/>
  <c r="L14" i="57"/>
  <c r="J14" i="57"/>
  <c r="H14" i="57"/>
  <c r="F14" i="57"/>
  <c r="D14" i="57"/>
  <c r="Z12" i="57"/>
  <c r="X12" i="57"/>
  <c r="V12" i="57"/>
  <c r="T12" i="57"/>
  <c r="R12" i="57"/>
  <c r="P12" i="57"/>
  <c r="N12" i="57"/>
  <c r="L12" i="57"/>
  <c r="J12" i="57"/>
  <c r="H12" i="57"/>
  <c r="F12" i="57"/>
  <c r="D12" i="57"/>
  <c r="C11" i="57"/>
  <c r="C10" i="57"/>
  <c r="D10" i="57" s="1"/>
  <c r="T10" i="57" l="1"/>
  <c r="A10" i="33"/>
  <c r="Z10" i="59"/>
  <c r="O49" i="58" s="1"/>
  <c r="X10" i="59"/>
  <c r="N49" i="58" s="1"/>
  <c r="V10" i="59"/>
  <c r="M49" i="58" s="1"/>
  <c r="AA11" i="67"/>
  <c r="B11" i="67"/>
  <c r="AA10" i="67"/>
  <c r="Z10" i="67"/>
  <c r="O49" i="66" s="1"/>
  <c r="X10" i="67"/>
  <c r="N49" i="66" s="1"/>
  <c r="V10" i="67"/>
  <c r="M49" i="66" s="1"/>
  <c r="T10" i="67"/>
  <c r="L49" i="66" s="1"/>
  <c r="R10" i="67"/>
  <c r="K49" i="66" s="1"/>
  <c r="P10" i="67"/>
  <c r="J49" i="66" s="1"/>
  <c r="N10" i="67"/>
  <c r="I49" i="66" s="1"/>
  <c r="L10" i="67"/>
  <c r="H49" i="66" s="1"/>
  <c r="J10" i="67"/>
  <c r="G49" i="66" s="1"/>
  <c r="H10" i="67"/>
  <c r="F49" i="66" s="1"/>
  <c r="F10" i="67"/>
  <c r="E49" i="66" s="1"/>
  <c r="D10" i="67"/>
  <c r="D49" i="66" s="1"/>
  <c r="B10" i="67"/>
  <c r="C8" i="67"/>
  <c r="B6" i="67"/>
  <c r="AG4" i="67"/>
  <c r="AG3" i="67"/>
  <c r="AG2" i="67"/>
  <c r="AG1" i="67"/>
  <c r="AA11" i="65"/>
  <c r="B11" i="65"/>
  <c r="AA10" i="65"/>
  <c r="Z10" i="65"/>
  <c r="O49" i="64" s="1"/>
  <c r="X10" i="65"/>
  <c r="N49" i="64" s="1"/>
  <c r="V10" i="65"/>
  <c r="M49" i="64" s="1"/>
  <c r="T10" i="65"/>
  <c r="L49" i="64" s="1"/>
  <c r="R10" i="65"/>
  <c r="K49" i="64" s="1"/>
  <c r="P10" i="65"/>
  <c r="J49" i="64" s="1"/>
  <c r="N10" i="65"/>
  <c r="I49" i="64" s="1"/>
  <c r="L10" i="65"/>
  <c r="H49" i="64" s="1"/>
  <c r="J10" i="65"/>
  <c r="G49" i="64" s="1"/>
  <c r="H10" i="65"/>
  <c r="F49" i="64" s="1"/>
  <c r="F10" i="65"/>
  <c r="E49" i="64" s="1"/>
  <c r="D10" i="65"/>
  <c r="D49" i="64" s="1"/>
  <c r="B10" i="65"/>
  <c r="C8" i="65"/>
  <c r="B6" i="65"/>
  <c r="AG4" i="65"/>
  <c r="AG3" i="65"/>
  <c r="AG2" i="65"/>
  <c r="AG1" i="65"/>
  <c r="K11" i="63"/>
  <c r="B11" i="63"/>
  <c r="K10" i="63"/>
  <c r="J10" i="63"/>
  <c r="O49" i="62" s="1"/>
  <c r="H10" i="63"/>
  <c r="L49" i="62" s="1"/>
  <c r="F10" i="63"/>
  <c r="I49" i="62" s="1"/>
  <c r="D10" i="63"/>
  <c r="F49" i="62" s="1"/>
  <c r="B10" i="63"/>
  <c r="C8" i="63"/>
  <c r="B6" i="63"/>
  <c r="AA11" i="61"/>
  <c r="B11" i="61"/>
  <c r="AA10" i="61"/>
  <c r="Z10" i="61"/>
  <c r="O49" i="60" s="1"/>
  <c r="X10" i="61"/>
  <c r="V10" i="61"/>
  <c r="T10" i="61"/>
  <c r="L49" i="60" s="1"/>
  <c r="R10" i="61"/>
  <c r="P10" i="61"/>
  <c r="N10" i="61"/>
  <c r="I49" i="60" s="1"/>
  <c r="L10" i="61"/>
  <c r="J10" i="61"/>
  <c r="H10" i="61"/>
  <c r="F49" i="60" s="1"/>
  <c r="F10" i="61"/>
  <c r="D10" i="61"/>
  <c r="B10" i="61"/>
  <c r="C6" i="61"/>
  <c r="AA11" i="59"/>
  <c r="B11" i="59"/>
  <c r="AA10" i="59"/>
  <c r="T10" i="59"/>
  <c r="L49" i="58" s="1"/>
  <c r="R10" i="59"/>
  <c r="K49" i="58" s="1"/>
  <c r="P10" i="59"/>
  <c r="J49" i="58" s="1"/>
  <c r="I49" i="58"/>
  <c r="H49" i="58"/>
  <c r="G49" i="58"/>
  <c r="F49" i="58"/>
  <c r="E49" i="58"/>
  <c r="D49" i="58"/>
  <c r="B10" i="59"/>
  <c r="C8" i="59"/>
  <c r="B6" i="59"/>
  <c r="AF4" i="59"/>
  <c r="AF3" i="59"/>
  <c r="AF2" i="59"/>
  <c r="AF1" i="59"/>
  <c r="AA15" i="57"/>
  <c r="AA14" i="57"/>
  <c r="AA13" i="57"/>
  <c r="AA12" i="57"/>
  <c r="O49" i="56"/>
  <c r="N49" i="56"/>
  <c r="M49" i="56"/>
  <c r="C8" i="57"/>
  <c r="B6" i="57"/>
  <c r="AG4" i="57"/>
  <c r="AG3" i="57"/>
  <c r="AG2" i="57"/>
  <c r="AG1" i="57"/>
  <c r="AB14" i="57" l="1"/>
  <c r="L49" i="56"/>
  <c r="K49" i="56"/>
  <c r="I49" i="56"/>
  <c r="J49" i="56"/>
  <c r="L10" i="63"/>
  <c r="P49" i="62" s="1"/>
  <c r="AB10" i="61"/>
  <c r="P49" i="60" s="1"/>
  <c r="AA11" i="57"/>
  <c r="H49" i="56"/>
  <c r="G49" i="56"/>
  <c r="AB10" i="59"/>
  <c r="P49" i="58" s="1"/>
  <c r="F49" i="56"/>
  <c r="E49" i="56"/>
  <c r="D49" i="56"/>
  <c r="AB12" i="57"/>
  <c r="AB10" i="65"/>
  <c r="P49" i="64" s="1"/>
  <c r="AB10" i="67"/>
  <c r="P49" i="66" s="1"/>
  <c r="AA10" i="57"/>
  <c r="AB10" i="57" l="1"/>
  <c r="P49" i="56" s="1"/>
  <c r="D10" i="29"/>
  <c r="K11" i="33" l="1"/>
  <c r="K10" i="33"/>
  <c r="J10" i="33"/>
  <c r="O49" i="32" s="1"/>
  <c r="H10" i="33"/>
  <c r="L49" i="32"/>
  <c r="F10" i="33"/>
  <c r="I49" i="32" s="1"/>
  <c r="D10" i="33"/>
  <c r="F49" i="32" s="1"/>
  <c r="K11" i="31"/>
  <c r="K10" i="31"/>
  <c r="J10" i="31"/>
  <c r="O49" i="30" s="1"/>
  <c r="H10" i="31"/>
  <c r="L49" i="30" s="1"/>
  <c r="F10" i="31"/>
  <c r="I49" i="30" s="1"/>
  <c r="D10" i="31"/>
  <c r="F49" i="30" s="1"/>
  <c r="F10" i="29"/>
  <c r="O49" i="28" s="1"/>
  <c r="I49" i="28"/>
  <c r="G10" i="29"/>
  <c r="C6" i="33"/>
  <c r="C8" i="33"/>
  <c r="B10" i="33"/>
  <c r="B11" i="33"/>
  <c r="C6" i="31"/>
  <c r="C8" i="31"/>
  <c r="B10" i="31"/>
  <c r="B11" i="31"/>
  <c r="B6" i="29"/>
  <c r="C8" i="29"/>
  <c r="B10" i="29"/>
  <c r="B11" i="29"/>
  <c r="G11" i="29"/>
  <c r="L10" i="33" l="1"/>
  <c r="P49" i="32" s="1"/>
  <c r="L10" i="31"/>
  <c r="P49" i="30" s="1"/>
  <c r="H10" i="29"/>
  <c r="P49" i="28" s="1"/>
  <c r="J17" i="57" l="1"/>
  <c r="J17" i="57"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E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<sst xmlns="http://schemas.openxmlformats.org/spreadsheetml/2006/main" count="1590" uniqueCount="252">
  <si>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</si>
  <si>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</si>
  <si>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</si>
  <si>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</si>
  <si>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</si>
  <si>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</si>
  <si>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</si>
  <si>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</si>
  <si>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</si>
  <si>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</si>
  <si>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</si>
  <si>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</si>
  <si>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</si>
  <si>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</si>
  <si>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</si>
  <si>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</si>
  <si>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</si>
  <si>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</si>
  <si>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</si>
  <si>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</si>
  <si>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</si>
  <si>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</si>
  <si>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</si>
  <si>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</si>
  <si>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</si>
  <si>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</si>
  <si>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</si>
  <si>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</si>
  <si>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</si>
  <si>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</si>
  <si>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</si>
  <si>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</si>
  <si>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</si>
  <si>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</si>
  <si>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</si>
  <si>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</si>
  <si>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</si>
  <si>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</si>
  <si>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</si>
  <si>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</si>
  <si>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</si>
  <si>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</si>
  <si>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</si>
  <si>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</si>
  <si>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</si>
  <si>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</si>
  <si>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</si>
  <si>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</si>
  <si>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</si>
  <si>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</si>
  <si>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</si>
  <si>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</si>
  <si>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</si>
  <si>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</si>
  <si>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</si>
  <si>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</si>
  <si>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</si>
  <si>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</si>
  <si>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</si>
  <si>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SISTEMA DE GESTIÓN INTEGRADO</t>
  </si>
  <si>
    <t>PROCESO: GESTIÓN INTEGRAL</t>
  </si>
  <si>
    <t>FORMATO: HOJA DE VIDA INDICADORES</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</si>
  <si>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</si>
  <si>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</si>
  <si>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</si>
  <si>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</si>
  <si>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</si>
  <si>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</si>
  <si>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</si>
  <si>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</si>
  <si>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</si>
  <si>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</si>
  <si>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</si>
  <si>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</si>
  <si>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</si>
  <si>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</si>
  <si>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</si>
  <si>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</si>
  <si>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</si>
  <si>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</si>
  <si>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</si>
  <si>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SISTEMA DE GESTION INTEGRADO</t>
  </si>
  <si>
    <t>PROCESO:  GESTION INTEGRAL</t>
  </si>
  <si>
    <t>FORMATO: DATOS INDICADORES PROCESOS</t>
  </si>
  <si>
    <t>GRUPO</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</si>
  <si>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</si>
  <si>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</si>
  <si>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</si>
  <si>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</si>
  <si>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</si>
  <si>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</si>
  <si>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</si>
  <si>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</si>
  <si>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</si>
  <si>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</si>
  <si>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</si>
  <si>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</si>
  <si>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</si>
  <si>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</si>
  <si>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</si>
  <si>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</si>
  <si>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INDICE</t>
  </si>
  <si>
    <t>Número de solicitudes tramitadas de reforma estatutaria</t>
  </si>
  <si>
    <t>Total de solicitudes recibidas de reforma estatutaria</t>
  </si>
  <si>
    <t>Solicitudes de reforma estatutaria evaluadas</t>
  </si>
  <si>
    <t>PORCENTAJE</t>
  </si>
  <si>
    <t>Cantidad</t>
  </si>
  <si>
    <t>Medir la eficiencia en el cumplimiento de los tiempos establecidos para la evaluación de las solicitudes</t>
  </si>
  <si>
    <t>Tramites Societarios</t>
  </si>
  <si>
    <t>TOTAL</t>
  </si>
  <si>
    <t>Solicitudes de cálculo actuarial tramitadas</t>
  </si>
  <si>
    <t xml:space="preserve">Coordinador grupo de trámites societarios </t>
  </si>
  <si>
    <t xml:space="preserve">PRIMER SEMESTRE </t>
  </si>
  <si>
    <t>SEGUNDO SEMESTRE</t>
  </si>
  <si>
    <t>PRIMER SEMESTRE</t>
  </si>
  <si>
    <t xml:space="preserve">SEGUNDO SEMESTRE </t>
  </si>
  <si>
    <t>Total de solicitudes recibidas que se deben atender en el periodo evaluado</t>
  </si>
  <si>
    <t>Otras solicitudes tramitadas</t>
  </si>
  <si>
    <t>Número de solicitudes tramitadas en tiempo oportuno del periodo evaluado</t>
  </si>
  <si>
    <t>Total de solicitudes recibidas que se deben tramitar en el periodo evaluado</t>
  </si>
  <si>
    <t>Solicitudes tramitadas</t>
  </si>
  <si>
    <t>Total</t>
  </si>
  <si>
    <t>TRIMESTRE I</t>
  </si>
  <si>
    <t>TRIMESTRE  II</t>
  </si>
  <si>
    <t>TRIMESTRE III</t>
  </si>
  <si>
    <t>TRIMESTRE IV</t>
  </si>
  <si>
    <t>Número de solicitudes tramitadas en tiempo oportuno del periodo evaluado
------------------------------------------------------------------------------------------------------------------------- * 100%
Total de solicitudes recibidas que se deben tramitar en el periodo evaluado</t>
  </si>
  <si>
    <t>Número de solicitudes de cálculos actuariales tramitados dentro de los 90 días hábiles</t>
  </si>
  <si>
    <t>Coordinador grupo de trámites societarios</t>
  </si>
  <si>
    <t>enero</t>
  </si>
  <si>
    <t>febrero</t>
  </si>
  <si>
    <t>marzo</t>
  </si>
  <si>
    <t>abril</t>
  </si>
  <si>
    <t>mayo</t>
  </si>
  <si>
    <t>junio</t>
  </si>
  <si>
    <t>julio</t>
  </si>
  <si>
    <t>agosto</t>
  </si>
  <si>
    <t>sep</t>
  </si>
  <si>
    <t>oct</t>
  </si>
  <si>
    <t>nov</t>
  </si>
  <si>
    <t>dic</t>
  </si>
  <si>
    <t>agost</t>
  </si>
  <si>
    <t>sept</t>
  </si>
  <si>
    <t>RESULTADOS</t>
  </si>
  <si>
    <t>Bases de datos</t>
  </si>
  <si>
    <t xml:space="preserve">Total de sociedades que no remitieron la información periódica </t>
  </si>
  <si>
    <t>Total de sociedades requeridas por incumplimiento en la remisión de información periódica</t>
  </si>
  <si>
    <t>Total de sociedades requeridas por incumplimiento en la remisión de información periódica
---------------------------------------------------------------------------------------------------------------------------------------------------------- * 100%
Total de sociedades que no remitieron la información periódica .</t>
  </si>
  <si>
    <t>Cumplimiento al envío de información periódica por parte de las sociedades en acuerdo reestructuración</t>
  </si>
  <si>
    <t>SEMESTRE II</t>
  </si>
  <si>
    <t>SEMESTRE I</t>
  </si>
  <si>
    <t>Numero de solicitudes recibidas en control y reestructuración</t>
  </si>
  <si>
    <t>Numero de solicitudes atendidas en control y reestructuración</t>
  </si>
  <si>
    <t>Numero de solicitudes atendidas en control y reestructuración
---------------------------------------------------------------------------------------------------------------------------  *  100%
Numero de solicitudes recibidas en control y reestructuración</t>
  </si>
  <si>
    <t>Atender oportunamente las solicitudes que lleguen al grupo de control y seguimiento a acuerdos de reestructuración</t>
  </si>
  <si>
    <t>Solicitudes Atendidas en control y en seguimiento a acuerdos de reestructuración</t>
  </si>
  <si>
    <t>TRIMESTRE II</t>
  </si>
  <si>
    <t>Total de denuncias por incumplimiento del acuerdo recibidas en el periodo evaluado</t>
  </si>
  <si>
    <t xml:space="preserve">Total de denuncias de incumplimiento del acuerdo tramitadas el periodo evaluado </t>
  </si>
  <si>
    <t>Total de denuncias de incumplimiento del acuerdo tramitadas
----------------------------------------------------------------------------------------------------------------   *100%
Total de denuncias por incumplimiento del acuerdo recibidas por el grupo</t>
  </si>
  <si>
    <t xml:space="preserve">Verificar la atención oportuna de las denuncias de incumplimiento de los acuerdos en los que la Superintendencia </t>
  </si>
  <si>
    <t>Atención de denuncias de incumplimiento de obligaciones del acuerdo de reestructuración o posteriores a éste</t>
  </si>
  <si>
    <t>DELEGADO SUPERVISIÓN SOCIETARIA</t>
  </si>
  <si>
    <t>Grupo de Cámaras de Comercio</t>
  </si>
  <si>
    <t>TOTALES</t>
  </si>
  <si>
    <t>Recursos y revocatorias tramitadas</t>
  </si>
  <si>
    <t>Medir la eficacia de los trámites de los recursos y solicitudes de revocatoria contra los actos de registro de las cámaras de comercio</t>
  </si>
  <si>
    <t>Número de recursos y revocatorias resueltos
-------------------------------------------------------------------------------------------------------------* 100%
Total de recursos y revocatorias que se vencen dentro del periodo</t>
  </si>
  <si>
    <t xml:space="preserve"> = 100%</t>
  </si>
  <si>
    <t>Entre 90% y 99%</t>
  </si>
  <si>
    <t>&lt;90%</t>
  </si>
  <si>
    <t>Cuadro de control del grupo</t>
  </si>
  <si>
    <t>Número de recursos y revocatorias resueltos</t>
  </si>
  <si>
    <t>Total de recursos y revocatorias que se vencen dentro del periodo</t>
  </si>
  <si>
    <t>Impugnaciones tramitadas</t>
  </si>
  <si>
    <t>Código: GC-F-006</t>
  </si>
  <si>
    <t>Fecha: 14 de junio de 2019</t>
  </si>
  <si>
    <t>Versión 004</t>
  </si>
  <si>
    <t>Coordinador grupo de trámites societarios 
Coordinador del Grupo de Cámaras de Comercio</t>
  </si>
  <si>
    <t>Coordinador grupo de trámites societarios
Coordinador del Grupo de Cámaras de Comercio</t>
  </si>
  <si>
    <t xml:space="preserve"> = &gt; 80%</t>
  </si>
  <si>
    <t>Entre 75% y 79,9%</t>
  </si>
  <si>
    <t>&lt; 75%</t>
  </si>
  <si>
    <t>Eficacia</t>
  </si>
  <si>
    <t>Eficiencia</t>
  </si>
  <si>
    <t xml:space="preserve"> = &gt; 90%</t>
  </si>
  <si>
    <t>Entre 80% y 89,9%</t>
  </si>
  <si>
    <t>&lt; 80%</t>
  </si>
  <si>
    <t>Trimestre 1</t>
  </si>
  <si>
    <t>Trimestre 2</t>
  </si>
  <si>
    <t>Trimestre 3</t>
  </si>
  <si>
    <t>Trimestre 4</t>
  </si>
  <si>
    <t>Entre 75% y 84,9%</t>
  </si>
  <si>
    <t>Pagina 2 de 2</t>
  </si>
  <si>
    <t>Pagina 1 de 2</t>
  </si>
  <si>
    <t>Grupo de Registros Públicos</t>
  </si>
  <si>
    <t>Medir la eficacia de los trámites de las impugnaciones en contra de la afiliación o desafiliación de los comerciantes que realizan las cámaras de comercio</t>
  </si>
  <si>
    <t>(Número de actos administrativos que resolvieron las impugnaciones presentadas dentro del periodo / Total de impugnaciones con vencimientos dentro del periodo)*100</t>
  </si>
  <si>
    <t>Coordinador Grupo de Registros Públicos</t>
  </si>
  <si>
    <t>Número de actos administrativos que resolvieron las impugnaciones presentadas dentro del periodo</t>
  </si>
  <si>
    <t>Total de impugnaciones con vencimientos dentro del periodo</t>
  </si>
  <si>
    <t>Coordinador Grupo de Cámaras de Comercio</t>
  </si>
  <si>
    <t>Medir la eficacia de las autorizaciones a reformas estatutarias tramitadas en el proceso</t>
  </si>
  <si>
    <t>Número de solicitudes de reforma estatutaria tramitadas
-------------------------------------------------------------------------------------------------------------* 100%
Total de solicitudes recibidas de reforma estatutaria</t>
  </si>
  <si>
    <t>REPORTE GESTOR DOCUMENTAL / EXCEL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</si>
  <si>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</si>
  <si>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</si>
  <si>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 xml:space="preserve"> Mayor o igual 80%</t>
  </si>
  <si>
    <t xml:space="preserve"> Mayor o igual a 80%</t>
  </si>
  <si>
    <t>Menor a 75%</t>
  </si>
  <si>
    <t>Número de solicitudes de reforma estatutaria evaluadas dentro de los 24 días hábiles
-------------------------------------------------------------------------------------------------------------------------------------------* 100 % 
Total de solicitudes recibidas hasta 23 días hábiles del corte del periodo evaluado</t>
  </si>
  <si>
    <r>
      <rPr>
        <b/>
        <sz val="11"/>
        <rFont val="Arial"/>
        <family val="2"/>
      </rPr>
      <t xml:space="preserve">Solicitudes de reforma estatutaria evaluadas: </t>
    </r>
    <r>
      <rPr>
        <sz val="11"/>
        <rFont val="Arial"/>
        <family val="2"/>
      </rPr>
      <t xml:space="preserve">Solicitudes evaluadas dentro de un término igual o inferior a 24 días hábiles.
</t>
    </r>
    <r>
      <rPr>
        <b/>
        <sz val="11"/>
        <rFont val="Arial"/>
        <family val="2"/>
      </rPr>
      <t xml:space="preserve">Solicitudes de reforma estatutaria recibidas: </t>
    </r>
    <r>
      <rPr>
        <sz val="11"/>
        <rFont val="Arial"/>
        <family val="2"/>
      </rPr>
      <t>Solicitudes recibidas por el grupo en el periodo evaluado, excluyendo aquellas que alleguen a la oficina 23 días hábiles antes del corte en el periodo en evaluación.</t>
    </r>
  </si>
  <si>
    <t>Número de solicitudes de reforma estatutaria evaluadas dentro de los 24 días hábiles</t>
  </si>
  <si>
    <t>Total de solicitudes recibidas hasta 23 días hábiles del corte del periodo evaluado</t>
  </si>
  <si>
    <t>Gestor documental</t>
  </si>
  <si>
    <t>Medir la eficiencia para el trámite de los cálculos actuariales</t>
  </si>
  <si>
    <t>Número de solicitudes de cálculos actuariales tramitados dentro de los 90 días hábiles
-------------------------------------------------------------------------------------------------------------------------------------------------------------- * 100%
Total de solicitudes recibidas que se deben tramitar en el periodo evaluado</t>
  </si>
  <si>
    <t xml:space="preserve"> Mayor o igual 90%</t>
  </si>
  <si>
    <t>Medir eficiencia en la respuesta de las solicitudes que llegan al grupo</t>
  </si>
  <si>
    <t>REPORTE GESTOR DOCUMENTAL</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</si>
  <si>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</si>
  <si>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</si>
  <si>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</si>
  <si>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</si>
  <si>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</si>
  <si>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</si>
  <si>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</si>
  <si>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 xml:space="preserve"> Mayor o igual a 85%</t>
  </si>
  <si>
    <t>Controlar la entrega de la información periódica para realizar el seguimiento semestral de la información</t>
  </si>
  <si>
    <r>
      <t xml:space="preserve">Numero de denuncias de incumplimiento del acuerdo tramitadas en el periodo evaluado : </t>
    </r>
    <r>
      <rPr>
        <sz val="10"/>
        <rFont val="Arial"/>
        <family val="2"/>
      </rPr>
      <t>Número de denuncias de incumplimiento atendidas (Control y Reestructuración), en tiempo oportuno</t>
    </r>
    <r>
      <rPr>
        <b/>
        <sz val="10"/>
        <rFont val="Arial"/>
        <family val="2"/>
      </rPr>
      <t xml:space="preserve">
Total de denuncias por incumplimiento del acuerdo recibidas en el periodo evaluado:</t>
    </r>
    <r>
      <rPr>
        <sz val="10"/>
        <rFont val="Arial"/>
        <family val="2"/>
      </rPr>
      <t xml:space="preserve"> Número de denuncias de incumplimiento (control o reestructuración) que deben ser atendidas en el periodo evaluado. </t>
    </r>
  </si>
  <si>
    <r>
      <t xml:space="preserve">Número de solicitudes de reforma estatutaria tramitadas: </t>
    </r>
    <r>
      <rPr>
        <sz val="10"/>
        <rFont val="Arial"/>
        <family val="2"/>
      </rPr>
      <t>Solicitudes analizadas y con oficio de requerimiento, o memorando de envío de proyecto de resolución a la Dirección de Supervisión de Procedimientos Especiales y a la Dirección de Cámaras de Comercio dentro del periodo de medición.</t>
    </r>
    <r>
      <rPr>
        <b/>
        <sz val="10"/>
        <rFont val="Arial"/>
        <family val="2"/>
      </rPr>
      <t xml:space="preserve">
Total de solicitudes recibidas de reforma estatutaria: </t>
    </r>
    <r>
      <rPr>
        <sz val="10"/>
        <rFont val="Arial"/>
        <family val="2"/>
      </rPr>
      <t>Solicitudes recibidas en el Grupo de Trámites Societarios y en el Grupo de Cámaras de Comercio.
Para esta medición, se tendrá en cuenta las solicitudes recibidas durante el mes anterior al periodo de medición.</t>
    </r>
  </si>
  <si>
    <t>Número de solicitudes de reforma estatutaria tramitadas</t>
  </si>
  <si>
    <t>GESTION DE APOYO JUDICIAL</t>
  </si>
  <si>
    <t>RECUPERACIÓN EMPRESARIAL</t>
  </si>
  <si>
    <t>Trimestre I</t>
  </si>
  <si>
    <t>Trimestre II</t>
  </si>
  <si>
    <t>Trimestre III</t>
  </si>
  <si>
    <t>Trimestre IV</t>
  </si>
  <si>
    <t>Inspección, Vigilancia y Control</t>
  </si>
  <si>
    <t>Coordinador Grupo de Inspección, Vigilancia y Control</t>
  </si>
  <si>
    <t>Trimestre 1: Se atendieron 66 recursos de apelació, queda o revocatoria directa durante el periodo reportado
Trimestre 2: Se atendieron 41 recursos de apelación, 6 recursos de queja
Trimestre 3: Se atendieron 102 recursos de apelación, 12 recursos de queja y 1 revocatoria</t>
  </si>
  <si>
    <t>19 Sociedades requeridas por incumplimiento que no remirtieron la informacion periódica</t>
  </si>
  <si>
    <t>Para el cuarto trimestre se reportan 170 sociedades atendidas en control y reestructuración</t>
  </si>
  <si>
    <t>Para el segundo semestre se reportan 15 sociedades por incumplimiento en la remisión de la información periódica.                             Para un total en el año 2025 de 34 sociedades.</t>
  </si>
  <si>
    <t>Durante el primer semestre, la recepción de las solicitudes de aprobanción de la aprobación de cálculos actuarial gran parte es recibida despues del 31 de marzo que es la fecha limite  para el envio por parte de las sociedades, con un  término para atenderlas de 90 dias.</t>
  </si>
  <si>
    <t xml:space="preserve">Durante el segundo  semestre, la recepción de las solicitudes de aprobanción de cálculos actuariales disminuyen,  pero el indicador  se mantiene  por cuanto el término de respuesta  es de 90 dias para atender de manera oportuna las solicitudes. </t>
  </si>
  <si>
    <r>
      <t xml:space="preserve">Solicitudes de cálculos actuariales tramitados: </t>
    </r>
    <r>
      <rPr>
        <sz val="10"/>
        <rFont val="Verdana"/>
        <family val="2"/>
      </rPr>
      <t>Solicitudes tramitadas dentro de un término igual o inferior a 90 días habiles.</t>
    </r>
    <r>
      <rPr>
        <b/>
        <sz val="10"/>
        <rFont val="Verdana"/>
        <family val="2"/>
      </rPr>
      <t xml:space="preserve">
Solicitudes recibidas: </t>
    </r>
    <r>
      <rPr>
        <sz val="10"/>
        <rFont val="Verdana"/>
        <family val="2"/>
      </rPr>
      <t>Solicitudes de cálculos actuariales recibidas por el grupo y que se deben tramitar en el periodo evaluado
Nota: Los 90 dias se cuentan una vez la sociedad aporta la totalidad de los requisitos para la realización de este trámite.</t>
    </r>
  </si>
  <si>
    <r>
      <t xml:space="preserve">Número de solicitudes tramitadas en tiempo oportuno del periodo evaluado: </t>
    </r>
    <r>
      <rPr>
        <sz val="10"/>
        <rFont val="Verdana"/>
        <family val="2"/>
      </rPr>
      <t xml:space="preserve">Son las solicitudes recibidas y analizadas dentro de los 15 días hábiles del periodo evaluado.
</t>
    </r>
    <r>
      <rPr>
        <b/>
        <sz val="10"/>
        <rFont val="Verdana"/>
        <family val="2"/>
      </rPr>
      <t xml:space="preserve">
Total de solicitudes recibidas que se deben tramitar en el periodo evaluado: </t>
    </r>
    <r>
      <rPr>
        <sz val="10"/>
        <rFont val="Verdana"/>
        <family val="2"/>
      </rPr>
      <t xml:space="preserve">Son las solicitudes recibidas en el grupo: Derechos de petición, Tutelas, Sometimiento a Vigilancia, Convocatoria de Asambleas, Prorrogas, Designaciones de liquidador, Actualizaciones del SIGS, que se deben tramitar en el periodo evaluado. Se excluyen las solicitudes que allegan al grupo 14 días hábiles antes de la fecha de corte del periodo evaluado.
</t>
    </r>
  </si>
  <si>
    <r>
      <t xml:space="preserve">Total sociedades requeridas por incumplimiento en la remisión de la información periódica: </t>
    </r>
    <r>
      <rPr>
        <sz val="10"/>
        <rFont val="Verdana"/>
        <family val="2"/>
      </rPr>
      <t xml:space="preserve">Número de sociedades efectivamente requeridas por este incumplimiento.
</t>
    </r>
    <r>
      <rPr>
        <b/>
        <sz val="10"/>
        <rFont val="Verdana"/>
        <family val="2"/>
      </rPr>
      <t>Total de sociedades que no remitieron la información periódica:</t>
    </r>
    <r>
      <rPr>
        <sz val="10"/>
        <rFont val="Verdana"/>
        <family val="2"/>
      </rPr>
      <t xml:space="preserve"> Número de sociedades en acuerdo de reestructuración que no remitieron la información periódica en los términos establecidos por la circular externa. Esta información estará disponible en los primeros días de abril y septiembre, para la medición de este indicador. Teniendo en cuenta que según la circular de requerimiento de la información, esta debe ser presentada por las sociedades en los primeros días de los meses de marzo y agosto.
</t>
    </r>
    <r>
      <rPr>
        <b/>
        <sz val="10"/>
        <rFont val="Verdana"/>
        <family val="2"/>
      </rPr>
      <t>Universo de Medición:</t>
    </r>
    <r>
      <rPr>
        <sz val="10"/>
        <rFont val="Verdana"/>
        <family val="2"/>
      </rPr>
      <t xml:space="preserve"> En el primer semestre de 2025 se reportará el período comprendido: junio de 2024 a diciembre de 2024. Segundo Semestre: enero de 2025 a junio de 2025</t>
    </r>
  </si>
  <si>
    <r>
      <t xml:space="preserve">Numero de solicitudes atendidas en control  y reestructuración: </t>
    </r>
    <r>
      <rPr>
        <sz val="10"/>
        <rFont val="Verdana"/>
        <family val="2"/>
      </rPr>
      <t>Número de solicitudes atendidas (Control y Reestructuración), en tiempo oportuno</t>
    </r>
    <r>
      <rPr>
        <b/>
        <sz val="10"/>
        <rFont val="Verdana"/>
        <family val="2"/>
      </rPr>
      <t xml:space="preserve">
Numero de solicitudes recibidas en control  y reestructuración:</t>
    </r>
    <r>
      <rPr>
        <sz val="10"/>
        <rFont val="Verdana"/>
        <family val="2"/>
      </rPr>
      <t xml:space="preserve"> Número de solicitudes (control o reestructuración) que deben ser atendidas en el periodo evaluado. </t>
    </r>
  </si>
  <si>
    <r>
      <t xml:space="preserve">Número de recursos y revocatorias resueltos: </t>
    </r>
    <r>
      <rPr>
        <sz val="11"/>
        <rFont val="Verdana"/>
        <family val="2"/>
      </rPr>
      <t>Número de actos administrativos que resolvieron</t>
    </r>
    <r>
      <rPr>
        <b/>
        <sz val="11"/>
        <rFont val="Verdana"/>
        <family val="2"/>
      </rPr>
      <t xml:space="preserve"> </t>
    </r>
    <r>
      <rPr>
        <sz val="11"/>
        <rFont val="Verdana"/>
        <family val="2"/>
      </rPr>
      <t xml:space="preserve">recursos y revocatorias presentados dentro del período
</t>
    </r>
    <r>
      <rPr>
        <b/>
        <sz val="11"/>
        <rFont val="Verdana"/>
        <family val="2"/>
      </rPr>
      <t xml:space="preserve">Total de recursos y revocatorias que se vencen dentro del periodo: </t>
    </r>
    <r>
      <rPr>
        <sz val="11"/>
        <rFont val="Verdana"/>
        <family val="2"/>
      </rPr>
      <t>Total de recursos y revocatorias con vencimientos dentro del periodo de medición.</t>
    </r>
  </si>
  <si>
    <r>
      <t xml:space="preserve">Número de actos administrativos que resolvieron las impugnaciones presentadas dentro del periodo: </t>
    </r>
    <r>
      <rPr>
        <sz val="11"/>
        <rFont val="Verdana"/>
        <family val="2"/>
      </rPr>
      <t>Número de actos administrativos que resolvieron</t>
    </r>
    <r>
      <rPr>
        <b/>
        <sz val="11"/>
        <rFont val="Verdana"/>
        <family val="2"/>
      </rPr>
      <t xml:space="preserve"> </t>
    </r>
    <r>
      <rPr>
        <sz val="11"/>
        <rFont val="Verdana"/>
        <family val="2"/>
      </rPr>
      <t xml:space="preserve">impugnaciones presentados dentro del período de medición.
</t>
    </r>
    <r>
      <rPr>
        <b/>
        <sz val="11"/>
        <rFont val="Verdana"/>
        <family val="2"/>
      </rPr>
      <t xml:space="preserve">Total de impugnaciones con vencimientos dentro del periodo: </t>
    </r>
    <r>
      <rPr>
        <sz val="11"/>
        <rFont val="Verdana"/>
        <family val="2"/>
      </rPr>
      <t>Total de impugnaciones que vencen dentro del periodo de medición.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</si>
</sst>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00"/>
    <numFmt numFmtId="166" formatCode="0.000000000"/>
    <numFmt numFmtId="167" formatCode="0.0%"/>
  </numFmts>
  <fonts count="58"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b/>
      <sz val="12"/>
      <color indexed="8"/>
      <name val="Arial"/>
      <family val="2"/>
    </font>
    <font>
      <b/>
      <sz val="10"/>
      <color indexed="8"/>
      <name val="Arial"/>
      <family val="2"/>
    </font>
    <font>
      <sz val="9"/>
      <color indexed="8"/>
      <name val="Arial"/>
      <family val="2"/>
    </font>
    <font>
      <b/>
      <sz val="11"/>
      <name val="Arial"/>
      <family val="2"/>
    </font>
    <font>
      <b/>
      <sz val="16"/>
      <name val="Arial"/>
      <family val="2"/>
    </font>
    <font>
      <b/>
      <sz val="11"/>
      <color indexed="9"/>
      <name val="Arial"/>
      <family val="2"/>
    </font>
    <font>
      <sz val="11"/>
      <name val="Arial"/>
      <family val="2"/>
    </font>
    <font>
      <sz val="12"/>
      <name val="Arial"/>
      <family val="2"/>
    </font>
    <font>
      <b/>
      <sz val="20"/>
      <name val="Arial"/>
      <family val="2"/>
    </font>
    <font>
      <sz val="10"/>
      <name val="Arial"/>
      <family val="2"/>
    </font>
    <font>
      <sz val="12"/>
      <color indexed="8"/>
      <name val="Arial"/>
      <family val="2"/>
    </font>
    <font>
      <sz val="10"/>
      <color theme="0"/>
      <name val="Arial"/>
      <family val="2"/>
    </font>
    <font>
      <sz val="10"/>
      <color rgb="FFFF0000"/>
      <name val="Arial"/>
      <family val="2"/>
    </font>
    <font>
      <b/>
      <sz val="10"/>
      <color theme="0"/>
      <name val="Arial"/>
      <family val="2"/>
    </font>
    <font>
      <b/>
      <sz val="11"/>
      <color theme="0"/>
      <name val="Arial"/>
      <family val="2"/>
    </font>
    <font>
      <sz val="11"/>
      <color theme="0"/>
      <name val="Arial"/>
      <family val="2"/>
    </font>
    <font>
      <b/>
      <sz val="16"/>
      <color theme="0"/>
      <name val="Arial"/>
      <family val="2"/>
    </font>
    <font>
      <b/>
      <sz val="12"/>
      <color theme="0"/>
      <name val="Arial"/>
      <family val="2"/>
    </font>
    <font>
      <b/>
      <sz val="11"/>
      <color rgb="FF000000"/>
      <name val="Aptos Narrow"/>
      <family val="2"/>
    </font>
    <font>
      <sz val="10"/>
      <name val="Verdana"/>
      <family val="2"/>
    </font>
    <font>
      <b/>
      <sz val="14"/>
      <color indexed="8"/>
      <name val="Verdana"/>
      <family val="2"/>
    </font>
    <font>
      <sz val="12"/>
      <color indexed="8"/>
      <name val="Verdana"/>
      <family val="2"/>
    </font>
    <font>
      <b/>
      <sz val="14"/>
      <name val="Verdana"/>
      <family val="2"/>
    </font>
    <font>
      <b/>
      <sz val="12"/>
      <name val="Verdana"/>
      <family val="2"/>
    </font>
    <font>
      <b/>
      <sz val="20"/>
      <name val="Verdana"/>
      <family val="2"/>
    </font>
    <font>
      <b/>
      <sz val="11"/>
      <color theme="0"/>
      <name val="Verdana"/>
      <family val="2"/>
    </font>
    <font>
      <b/>
      <sz val="16"/>
      <color theme="0"/>
      <name val="Verdana"/>
      <family val="2"/>
    </font>
    <font>
      <b/>
      <sz val="10"/>
      <name val="Verdana"/>
      <family val="2"/>
    </font>
    <font>
      <b/>
      <sz val="11"/>
      <name val="Verdana"/>
      <family val="2"/>
    </font>
    <font>
      <sz val="12"/>
      <name val="Verdana"/>
      <family val="2"/>
    </font>
    <font>
      <sz val="11"/>
      <name val="Verdana"/>
      <family val="2"/>
    </font>
    <font>
      <b/>
      <sz val="18"/>
      <name val="Verdana"/>
      <family val="2"/>
    </font>
    <font>
      <b/>
      <sz val="9"/>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b/>
      <sz val="14"/>
      <color indexed="9"/>
      <name val="Verdana"/>
      <family val="2"/>
    </font>
    <font>
      <b/>
      <sz val="10"/>
      <color indexed="9"/>
      <name val="Verdana"/>
      <family val="2"/>
    </font>
    <font>
      <b/>
      <sz val="10"/>
      <color theme="0"/>
      <name val="Verdana"/>
      <family val="2"/>
    </font>
    <font>
      <sz val="10"/>
      <color rgb="FFFF0000"/>
      <name val="Verdana"/>
      <family val="2"/>
    </font>
    <font>
      <b/>
      <sz val="12"/>
      <color theme="0"/>
      <name val="Verdana"/>
      <family val="2"/>
    </font>
    <font>
      <sz val="9"/>
      <name val="Verdana"/>
      <family val="2"/>
    </font>
    <font>
      <b/>
      <sz val="11"/>
      <color rgb="FF000000"/>
      <name val="Verdana"/>
      <family val="2"/>
    </font>
    <font>
      <b/>
      <sz val="11"/>
      <color indexed="9"/>
      <name val="Verdana"/>
      <family val="2"/>
    </font>
  </fonts>
  <fills count="11">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333399"/>
        <bgColor indexed="64"/>
      </patternFill>
    </fill>
    <fill>
      <patternFill patternType="solid">
        <fgColor rgb="FF92D050"/>
        <bgColor indexed="64"/>
      </patternFill>
    </fill>
    <fill>
      <patternFill patternType="solid">
        <fgColor theme="0" tint="-0.14999847407452621"/>
        <bgColor indexed="64"/>
      </patternFill>
    </fill>
    <fill>
      <patternFill patternType="solid">
        <fgColor rgb="FF962846"/>
        <bgColor indexed="64"/>
      </patternFill>
    </fill>
  </fills>
  <borders count="6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s>
  <cellStyleXfs count="6">
    <xf numFmtId="0" fontId="0" fillId="0" borderId="0"/>
    <xf numFmtId="0" fontId="4" fillId="0" borderId="0"/>
    <xf numFmtId="9" fontId="1" fillId="0" borderId="0" applyFont="0" applyFill="0" applyBorder="0" applyAlignment="0" applyProtection="0"/>
    <xf numFmtId="9" fontId="22" fillId="0" borderId="0" applyFont="0" applyFill="0" applyBorder="0" applyAlignment="0" applyProtection="0"/>
    <xf numFmtId="9" fontId="4" fillId="0" borderId="0" applyFont="0" applyFill="0" applyBorder="0" applyAlignment="0" applyProtection="0"/>
    <xf numFmtId="0" fontId="1" fillId="0" borderId="0"/>
  </cellStyleXfs>
  <cellXfs count="964">
    <xf numFmtId="0" fontId="0" fillId="0" borderId="0" xfId="0"/>
    <xf numFmtId="0" fontId="9" fillId="0" borderId="0" xfId="0" applyFont="1"/>
    <xf numFmtId="0" fontId="0" fillId="0" borderId="0" xfId="0" applyAlignment="1">
      <alignment horizontal="center" vertical="center"/>
    </xf>
    <xf numFmtId="0" fontId="7" fillId="0" borderId="0" xfId="0" applyFont="1"/>
    <xf numFmtId="0" fontId="7" fillId="0" borderId="0" xfId="0" applyFont="1" applyAlignment="1">
      <alignment horizontal="center"/>
    </xf>
    <xf numFmtId="0" fontId="0" fillId="0" borderId="0" xfId="0" applyAlignment="1">
      <alignment horizontal="left"/>
    </xf>
    <xf numFmtId="164" fontId="0" fillId="0" borderId="0" xfId="0" applyNumberFormat="1" applyAlignment="1">
      <alignment horizontal="center" wrapText="1"/>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vertical="center"/>
    </xf>
    <xf numFmtId="0" fontId="6" fillId="0" borderId="0" xfId="0" applyFont="1" applyAlignment="1">
      <alignment horizontal="center" vertical="center"/>
    </xf>
    <xf numFmtId="0" fontId="0" fillId="2" borderId="0" xfId="0" applyFill="1"/>
    <xf numFmtId="0" fontId="4" fillId="6" borderId="0" xfId="0" applyFont="1" applyFill="1"/>
    <xf numFmtId="0" fontId="2" fillId="3" borderId="4" xfId="0" applyFont="1" applyFill="1" applyBorder="1" applyAlignment="1">
      <alignment horizontal="center" wrapText="1"/>
    </xf>
    <xf numFmtId="0" fontId="3" fillId="2" borderId="5" xfId="0" applyFont="1" applyFill="1" applyBorder="1" applyAlignment="1">
      <alignment horizontal="center"/>
    </xf>
    <xf numFmtId="0" fontId="4" fillId="2" borderId="7" xfId="0" applyFont="1" applyFill="1" applyBorder="1" applyAlignment="1">
      <alignment vertical="center" wrapText="1"/>
    </xf>
    <xf numFmtId="0" fontId="0" fillId="2" borderId="0" xfId="0" applyFill="1" applyAlignment="1">
      <alignment vertical="center"/>
    </xf>
    <xf numFmtId="0" fontId="3" fillId="2" borderId="8" xfId="0" applyFont="1" applyFill="1" applyBorder="1" applyAlignment="1">
      <alignment horizontal="center"/>
    </xf>
    <xf numFmtId="0" fontId="3" fillId="2" borderId="0" xfId="0" applyFont="1" applyFill="1" applyAlignment="1">
      <alignment horizontal="center"/>
    </xf>
    <xf numFmtId="0" fontId="3" fillId="2" borderId="6" xfId="0" applyFont="1" applyFill="1" applyBorder="1" applyAlignment="1">
      <alignment horizontal="center"/>
    </xf>
    <xf numFmtId="0" fontId="3" fillId="2" borderId="9" xfId="0" applyFont="1" applyFill="1" applyBorder="1" applyAlignment="1">
      <alignment horizontal="center"/>
    </xf>
    <xf numFmtId="0" fontId="3" fillId="2" borderId="4" xfId="0" applyFont="1" applyFill="1" applyBorder="1"/>
    <xf numFmtId="0" fontId="3" fillId="2" borderId="13" xfId="0" applyFont="1" applyFill="1" applyBorder="1"/>
    <xf numFmtId="9" fontId="3" fillId="2" borderId="13" xfId="2" applyFont="1" applyFill="1" applyBorder="1" applyAlignment="1" applyProtection="1"/>
    <xf numFmtId="0" fontId="0" fillId="2" borderId="0" xfId="0" applyFill="1" applyAlignment="1">
      <alignment wrapText="1"/>
    </xf>
    <xf numFmtId="0" fontId="24" fillId="2" borderId="0" xfId="0" applyFont="1" applyFill="1"/>
    <xf numFmtId="0" fontId="25" fillId="2" borderId="0" xfId="0" applyFont="1" applyFill="1"/>
    <xf numFmtId="0" fontId="26" fillId="2" borderId="0" xfId="0" applyFont="1" applyFill="1"/>
    <xf numFmtId="0" fontId="26" fillId="6" borderId="0" xfId="0" applyFont="1" applyFill="1"/>
    <xf numFmtId="0" fontId="24" fillId="2" borderId="0" xfId="0" applyFont="1" applyFill="1" applyAlignment="1">
      <alignment vertical="center" wrapText="1"/>
    </xf>
    <xf numFmtId="0" fontId="24"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2" fillId="2" borderId="7" xfId="0" applyFont="1" applyFill="1" applyBorder="1" applyAlignment="1">
      <alignment horizontal="center"/>
    </xf>
    <xf numFmtId="0" fontId="24" fillId="0" borderId="0" xfId="0" applyFont="1"/>
    <xf numFmtId="17" fontId="27" fillId="7" borderId="2" xfId="0" applyNumberFormat="1" applyFont="1" applyFill="1" applyBorder="1" applyAlignment="1">
      <alignment horizontal="center" vertical="center" wrapText="1"/>
    </xf>
    <xf numFmtId="9" fontId="9" fillId="0" borderId="0" xfId="2" applyFont="1" applyBorder="1" applyAlignment="1" applyProtection="1"/>
    <xf numFmtId="0" fontId="4" fillId="6" borderId="0" xfId="0" applyFont="1" applyFill="1" applyAlignment="1">
      <alignment vertical="center"/>
    </xf>
    <xf numFmtId="0" fontId="2" fillId="2" borderId="8" xfId="1" applyFont="1" applyFill="1" applyBorder="1" applyAlignment="1">
      <alignment vertical="center"/>
    </xf>
    <xf numFmtId="9" fontId="16" fillId="8" borderId="2" xfId="1" applyNumberFormat="1" applyFont="1" applyFill="1" applyBorder="1" applyAlignment="1">
      <alignment horizontal="center" vertical="center"/>
    </xf>
    <xf numFmtId="0" fontId="2" fillId="3" borderId="4" xfId="0" applyFont="1" applyFill="1" applyBorder="1" applyAlignment="1">
      <alignment horizontal="center" vertical="center" wrapText="1"/>
    </xf>
    <xf numFmtId="0" fontId="2" fillId="2" borderId="3" xfId="0" applyFont="1" applyFill="1" applyBorder="1" applyAlignment="1">
      <alignment horizontal="center" vertical="center"/>
    </xf>
    <xf numFmtId="0" fontId="19" fillId="2" borderId="0" xfId="0" applyFont="1" applyFill="1"/>
    <xf numFmtId="0" fontId="28" fillId="2" borderId="0" xfId="0" applyFont="1" applyFill="1"/>
    <xf numFmtId="0" fontId="19" fillId="6" borderId="0" xfId="0" applyFont="1" applyFill="1"/>
    <xf numFmtId="0" fontId="18" fillId="2" borderId="5" xfId="0" applyFont="1" applyFill="1" applyBorder="1" applyAlignment="1">
      <alignment horizontal="center"/>
    </xf>
    <xf numFmtId="0" fontId="19" fillId="2" borderId="10" xfId="0" applyFont="1" applyFill="1" applyBorder="1" applyAlignment="1">
      <alignment horizontal="justify" vertical="center" wrapText="1"/>
    </xf>
    <xf numFmtId="0" fontId="19" fillId="2" borderId="7" xfId="0" applyFont="1" applyFill="1" applyBorder="1" applyAlignment="1">
      <alignment horizontal="justify" vertical="center" wrapText="1"/>
    </xf>
    <xf numFmtId="0" fontId="16" fillId="2" borderId="7" xfId="0" applyFont="1" applyFill="1" applyBorder="1" applyAlignment="1">
      <alignment horizontal="center"/>
    </xf>
    <xf numFmtId="0" fontId="18" fillId="2" borderId="8" xfId="0" applyFont="1" applyFill="1" applyBorder="1" applyAlignment="1">
      <alignment horizontal="center"/>
    </xf>
    <xf numFmtId="0" fontId="18" fillId="2" borderId="0" xfId="0" applyFont="1" applyFill="1" applyAlignment="1">
      <alignment horizontal="center"/>
    </xf>
    <xf numFmtId="0" fontId="18" fillId="2" borderId="6" xfId="0" applyFont="1" applyFill="1" applyBorder="1" applyAlignment="1">
      <alignment horizontal="center"/>
    </xf>
    <xf numFmtId="0" fontId="18" fillId="2" borderId="9" xfId="0" applyFont="1" applyFill="1" applyBorder="1" applyAlignment="1">
      <alignment horizontal="center"/>
    </xf>
    <xf numFmtId="0" fontId="18" fillId="2" borderId="4" xfId="0" applyFont="1" applyFill="1" applyBorder="1"/>
    <xf numFmtId="0" fontId="18" fillId="2" borderId="14" xfId="0" applyFont="1" applyFill="1" applyBorder="1"/>
    <xf numFmtId="9" fontId="18" fillId="2" borderId="14" xfId="2" applyFont="1" applyFill="1" applyBorder="1" applyAlignment="1" applyProtection="1"/>
    <xf numFmtId="0" fontId="19" fillId="0" borderId="0" xfId="0" applyFont="1"/>
    <xf numFmtId="0" fontId="28" fillId="0" borderId="0" xfId="0" applyFont="1"/>
    <xf numFmtId="0" fontId="19" fillId="2" borderId="0" xfId="0" applyFont="1" applyFill="1" applyAlignment="1">
      <alignment wrapText="1"/>
    </xf>
    <xf numFmtId="0" fontId="27" fillId="2" borderId="0" xfId="0" applyFont="1" applyFill="1"/>
    <xf numFmtId="0" fontId="27" fillId="6" borderId="0" xfId="0" applyFont="1" applyFill="1"/>
    <xf numFmtId="0" fontId="28" fillId="2" borderId="0" xfId="0" applyFont="1" applyFill="1" applyAlignment="1">
      <alignment vertical="center" wrapText="1"/>
    </xf>
    <xf numFmtId="0" fontId="28" fillId="2" borderId="0" xfId="0" applyFont="1" applyFill="1" applyAlignment="1">
      <alignment horizontal="center" vertical="center" wrapText="1"/>
    </xf>
    <xf numFmtId="0" fontId="19" fillId="2" borderId="0" xfId="0" applyFont="1" applyFill="1" applyAlignment="1">
      <alignment vertical="center" wrapText="1"/>
    </xf>
    <xf numFmtId="0" fontId="19" fillId="6" borderId="0" xfId="0" applyFont="1" applyFill="1" applyAlignment="1">
      <alignment vertical="center"/>
    </xf>
    <xf numFmtId="0" fontId="28" fillId="2" borderId="0" xfId="0" applyFont="1" applyFill="1" applyAlignment="1">
      <alignment vertical="center"/>
    </xf>
    <xf numFmtId="9" fontId="9" fillId="0" borderId="0" xfId="2" applyFont="1" applyFill="1" applyBorder="1" applyAlignment="1" applyProtection="1"/>
    <xf numFmtId="9" fontId="7" fillId="0" borderId="0" xfId="2" applyFont="1" applyFill="1" applyBorder="1" applyAlignment="1" applyProtection="1"/>
    <xf numFmtId="17" fontId="27" fillId="7" borderId="8" xfId="0" applyNumberFormat="1" applyFont="1" applyFill="1" applyBorder="1" applyAlignment="1">
      <alignment horizontal="center" vertical="center" wrapText="1"/>
    </xf>
    <xf numFmtId="17" fontId="27" fillId="7" borderId="17" xfId="0" applyNumberFormat="1" applyFont="1" applyFill="1" applyBorder="1" applyAlignment="1">
      <alignment horizontal="center" vertical="center" wrapText="1"/>
    </xf>
    <xf numFmtId="0" fontId="22" fillId="2" borderId="0" xfId="0" applyFont="1" applyFill="1" applyAlignment="1">
      <alignment vertical="center" wrapText="1"/>
    </xf>
    <xf numFmtId="0" fontId="24" fillId="2" borderId="0" xfId="0" applyFont="1" applyFill="1" applyAlignment="1">
      <alignment vertical="center"/>
    </xf>
    <xf numFmtId="0" fontId="4" fillId="0" borderId="2" xfId="1" applyBorder="1" applyAlignment="1">
      <alignment horizontal="justify" vertical="center" wrapText="1"/>
    </xf>
    <xf numFmtId="0" fontId="4" fillId="0" borderId="1" xfId="1" applyBorder="1" applyAlignment="1">
      <alignment horizontal="justify" vertical="center" wrapText="1"/>
    </xf>
    <xf numFmtId="3" fontId="4" fillId="0" borderId="1"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pplyProtection="1">
      <alignment horizontal="center" vertical="center" wrapText="1"/>
      <protection locked="0"/>
    </xf>
    <xf numFmtId="0" fontId="20" fillId="0" borderId="21" xfId="0" applyFont="1" applyBorder="1" applyAlignment="1">
      <alignment horizontal="center" vertical="center" wrapText="1"/>
    </xf>
    <xf numFmtId="0" fontId="20" fillId="0" borderId="21" xfId="0" applyFont="1" applyBorder="1" applyAlignment="1" applyProtection="1">
      <alignment horizontal="center" vertical="center" wrapText="1"/>
      <protection locked="0"/>
    </xf>
    <xf numFmtId="0" fontId="20" fillId="0" borderId="23" xfId="0" applyFont="1" applyBorder="1" applyAlignment="1">
      <alignment horizontal="center" vertical="center" wrapText="1"/>
    </xf>
    <xf numFmtId="0" fontId="2" fillId="2" borderId="10" xfId="1" applyFont="1" applyFill="1" applyBorder="1" applyAlignment="1">
      <alignment vertical="center"/>
    </xf>
    <xf numFmtId="0" fontId="27" fillId="7" borderId="17"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17" fontId="27" fillId="7" borderId="23" xfId="0" applyNumberFormat="1" applyFont="1" applyFill="1" applyBorder="1" applyAlignment="1">
      <alignment horizontal="center" vertical="center" wrapText="1"/>
    </xf>
    <xf numFmtId="0" fontId="20" fillId="0" borderId="23" xfId="0" applyFont="1" applyBorder="1" applyAlignment="1" applyProtection="1">
      <alignment horizontal="center" vertical="center" wrapText="1"/>
      <protection locked="0"/>
    </xf>
    <xf numFmtId="0" fontId="26" fillId="6" borderId="0" xfId="0" applyFont="1" applyFill="1" applyAlignment="1" applyProtection="1">
      <alignment horizontal="left" vertical="center"/>
      <protection locked="0"/>
    </xf>
    <xf numFmtId="0" fontId="2" fillId="2" borderId="1"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2" xfId="1" applyFont="1" applyFill="1" applyBorder="1" applyAlignment="1">
      <alignment horizontal="center" vertical="center"/>
    </xf>
    <xf numFmtId="0" fontId="27" fillId="7" borderId="2" xfId="0" applyFont="1" applyFill="1" applyBorder="1" applyAlignment="1">
      <alignment horizontal="center" vertical="center" wrapText="1"/>
    </xf>
    <xf numFmtId="0" fontId="27" fillId="7" borderId="22" xfId="0" applyFont="1" applyFill="1" applyBorder="1" applyAlignment="1">
      <alignment horizontal="center" vertical="center" wrapText="1"/>
    </xf>
    <xf numFmtId="0" fontId="27" fillId="7" borderId="23" xfId="0" applyFont="1" applyFill="1" applyBorder="1" applyAlignment="1">
      <alignment horizontal="center" vertical="center" wrapText="1"/>
    </xf>
    <xf numFmtId="0" fontId="1" fillId="6" borderId="0" xfId="0" applyFont="1" applyFill="1"/>
    <xf numFmtId="0" fontId="1" fillId="6" borderId="0" xfId="0" applyFont="1" applyFill="1" applyAlignment="1">
      <alignment vertical="center"/>
    </xf>
    <xf numFmtId="167" fontId="0" fillId="2" borderId="0" xfId="2" applyNumberFormat="1" applyFont="1" applyFill="1" applyAlignment="1" applyProtection="1">
      <alignment vertical="center"/>
    </xf>
    <xf numFmtId="9" fontId="0" fillId="2" borderId="0" xfId="2" applyFont="1" applyFill="1" applyProtection="1"/>
    <xf numFmtId="0" fontId="1" fillId="2" borderId="0" xfId="0" applyFont="1" applyFill="1" applyAlignment="1">
      <alignment vertical="center"/>
    </xf>
    <xf numFmtId="0" fontId="1" fillId="2" borderId="7" xfId="0" applyFont="1" applyFill="1" applyBorder="1" applyAlignment="1">
      <alignment vertical="center" wrapText="1"/>
    </xf>
    <xf numFmtId="0" fontId="1" fillId="2" borderId="7" xfId="0" applyFont="1" applyFill="1" applyBorder="1" applyAlignment="1">
      <alignment horizontal="center"/>
    </xf>
    <xf numFmtId="0" fontId="2" fillId="2" borderId="10" xfId="5" applyFont="1" applyFill="1" applyBorder="1"/>
    <xf numFmtId="0" fontId="2" fillId="2" borderId="1" xfId="5" applyFont="1" applyFill="1" applyBorder="1" applyAlignment="1">
      <alignment horizontal="center"/>
    </xf>
    <xf numFmtId="0" fontId="2" fillId="2" borderId="11" xfId="5" applyFont="1" applyFill="1" applyBorder="1" applyAlignment="1">
      <alignment horizontal="center"/>
    </xf>
    <xf numFmtId="0" fontId="2" fillId="2" borderId="12" xfId="5" applyFont="1" applyFill="1" applyBorder="1" applyAlignment="1">
      <alignment horizontal="center"/>
    </xf>
    <xf numFmtId="0" fontId="2" fillId="2" borderId="8" xfId="5" applyFont="1" applyFill="1" applyBorder="1" applyAlignment="1">
      <alignment vertical="center"/>
    </xf>
    <xf numFmtId="9" fontId="16" fillId="8" borderId="2" xfId="5" applyNumberFormat="1" applyFont="1" applyFill="1" applyBorder="1" applyAlignment="1">
      <alignment horizontal="center" vertical="center"/>
    </xf>
    <xf numFmtId="0" fontId="26" fillId="6" borderId="0" xfId="0" applyFont="1" applyFill="1" applyAlignment="1">
      <alignment horizontal="left" vertical="center" wrapText="1"/>
    </xf>
    <xf numFmtId="0" fontId="26" fillId="2" borderId="0" xfId="0" applyFont="1" applyFill="1" applyAlignment="1">
      <alignment vertical="center" wrapText="1"/>
    </xf>
    <xf numFmtId="1" fontId="1" fillId="0" borderId="21" xfId="0" applyNumberFormat="1" applyFont="1" applyBorder="1" applyAlignment="1">
      <alignment horizontal="center" vertical="center" wrapText="1"/>
    </xf>
    <xf numFmtId="1" fontId="1" fillId="0" borderId="20" xfId="0" applyNumberFormat="1" applyFont="1" applyBorder="1" applyAlignment="1">
      <alignment horizontal="center" vertical="center" wrapText="1"/>
    </xf>
    <xf numFmtId="0" fontId="2" fillId="2" borderId="10" xfId="5" applyFont="1" applyFill="1" applyBorder="1" applyAlignment="1">
      <alignment vertical="center"/>
    </xf>
    <xf numFmtId="0" fontId="16" fillId="2" borderId="1" xfId="5" applyFont="1" applyFill="1" applyBorder="1" applyAlignment="1">
      <alignment horizontal="center" vertical="center"/>
    </xf>
    <xf numFmtId="0" fontId="16" fillId="2" borderId="11" xfId="5" applyFont="1" applyFill="1" applyBorder="1" applyAlignment="1">
      <alignment horizontal="center" vertical="center"/>
    </xf>
    <xf numFmtId="0" fontId="16" fillId="2" borderId="12" xfId="5" applyFont="1" applyFill="1" applyBorder="1" applyAlignment="1">
      <alignment horizontal="center" vertical="center"/>
    </xf>
    <xf numFmtId="0" fontId="19" fillId="0" borderId="15" xfId="5" applyFont="1" applyBorder="1" applyAlignment="1">
      <alignment horizontal="center" vertical="center" wrapText="1"/>
    </xf>
    <xf numFmtId="0" fontId="19" fillId="0" borderId="16" xfId="5" applyFont="1" applyBorder="1" applyAlignment="1">
      <alignment horizontal="center" vertical="center" wrapText="1"/>
    </xf>
    <xf numFmtId="0" fontId="1" fillId="0" borderId="1" xfId="5"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2" xfId="5" applyBorder="1" applyAlignment="1">
      <alignment horizontal="center" vertical="center" wrapText="1"/>
    </xf>
    <xf numFmtId="3" fontId="1" fillId="0" borderId="20"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23" xfId="0" applyNumberFormat="1" applyFont="1" applyBorder="1" applyAlignment="1">
      <alignment horizontal="center" vertical="center" wrapText="1"/>
    </xf>
    <xf numFmtId="0" fontId="31" fillId="0" borderId="30" xfId="0" applyFont="1" applyBorder="1" applyAlignment="1">
      <alignment horizontal="center" vertical="center"/>
    </xf>
    <xf numFmtId="0" fontId="31" fillId="0" borderId="14" xfId="0" applyFont="1" applyBorder="1" applyAlignment="1">
      <alignment horizontal="center" vertical="center"/>
    </xf>
    <xf numFmtId="0" fontId="1" fillId="2" borderId="27" xfId="5" applyFill="1" applyBorder="1" applyAlignment="1">
      <alignment horizontal="center"/>
    </xf>
    <xf numFmtId="0" fontId="1" fillId="2" borderId="0" xfId="5" applyFill="1" applyAlignment="1">
      <alignment horizontal="center"/>
    </xf>
    <xf numFmtId="0" fontId="1" fillId="2" borderId="28" xfId="5" applyFill="1" applyBorder="1" applyAlignment="1">
      <alignment horizont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5" fillId="0" borderId="24" xfId="0" applyFont="1" applyBorder="1" applyAlignment="1">
      <alignment vertical="center"/>
    </xf>
    <xf numFmtId="0" fontId="15" fillId="0" borderId="1" xfId="0" applyFont="1" applyBorder="1" applyAlignment="1">
      <alignment vertical="center"/>
    </xf>
    <xf numFmtId="0" fontId="15" fillId="0" borderId="12" xfId="0" applyFont="1" applyBorder="1" applyAlignment="1">
      <alignment vertical="center"/>
    </xf>
    <xf numFmtId="0" fontId="13" fillId="0" borderId="7" xfId="0" applyFont="1" applyBorder="1" applyAlignment="1">
      <alignment horizontal="center" vertical="center"/>
    </xf>
    <xf numFmtId="0" fontId="13" fillId="0" borderId="23" xfId="0" applyFont="1" applyBorder="1" applyAlignment="1">
      <alignment horizontal="center" vertical="center"/>
    </xf>
    <xf numFmtId="0" fontId="13" fillId="0" borderId="15" xfId="0" applyFont="1" applyBorder="1" applyAlignment="1">
      <alignment horizontal="center" vertical="center"/>
    </xf>
    <xf numFmtId="0" fontId="15" fillId="0" borderId="25" xfId="0" applyFont="1" applyBorder="1" applyAlignment="1">
      <alignment vertical="center"/>
    </xf>
    <xf numFmtId="0" fontId="15" fillId="0" borderId="23" xfId="0" applyFont="1" applyBorder="1" applyAlignment="1">
      <alignment vertical="center"/>
    </xf>
    <xf numFmtId="0" fontId="15" fillId="0" borderId="15" xfId="0" applyFont="1" applyBorder="1" applyAlignment="1">
      <alignment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16" xfId="0" applyFont="1" applyBorder="1" applyAlignment="1">
      <alignment horizontal="center" vertical="center"/>
    </xf>
    <xf numFmtId="0" fontId="15" fillId="0" borderId="26" xfId="0" applyFont="1" applyBorder="1" applyAlignment="1">
      <alignment vertical="center"/>
    </xf>
    <xf numFmtId="0" fontId="15" fillId="0" borderId="2" xfId="0" applyFont="1" applyBorder="1" applyAlignment="1">
      <alignment vertical="center"/>
    </xf>
    <xf numFmtId="0" fontId="15" fillId="0" borderId="16" xfId="0" applyFont="1" applyBorder="1" applyAlignment="1">
      <alignment vertical="center"/>
    </xf>
    <xf numFmtId="0" fontId="3" fillId="2" borderId="0" xfId="0" applyFont="1" applyFill="1" applyAlignment="1">
      <alignment horizontal="center" vertical="center" wrapText="1"/>
    </xf>
    <xf numFmtId="0" fontId="2" fillId="0" borderId="4" xfId="5" applyFont="1" applyBorder="1" applyAlignment="1">
      <alignment horizontal="center" vertical="distributed"/>
    </xf>
    <xf numFmtId="0" fontId="2" fillId="0" borderId="13" xfId="5" applyFont="1" applyBorder="1" applyAlignment="1">
      <alignment horizontal="center" vertical="distributed"/>
    </xf>
    <xf numFmtId="0" fontId="2" fillId="0" borderId="18" xfId="5" applyFont="1" applyBorder="1" applyAlignment="1">
      <alignment horizontal="center" vertical="distributed"/>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3" fillId="2" borderId="4" xfId="5" applyFont="1" applyFill="1" applyBorder="1" applyAlignment="1">
      <alignment horizontal="center"/>
    </xf>
    <xf numFmtId="0" fontId="3" fillId="2" borderId="13" xfId="5" applyFont="1" applyFill="1" applyBorder="1" applyAlignment="1">
      <alignment horizontal="center"/>
    </xf>
    <xf numFmtId="0" fontId="3" fillId="2" borderId="18" xfId="5" applyFont="1" applyFill="1" applyBorder="1" applyAlignment="1">
      <alignment horizontal="center"/>
    </xf>
    <xf numFmtId="0" fontId="16" fillId="2" borderId="13" xfId="5" applyFont="1" applyFill="1" applyBorder="1" applyAlignment="1">
      <alignment horizontal="center" vertical="center"/>
    </xf>
    <xf numFmtId="0" fontId="16" fillId="2" borderId="18" xfId="5" applyFont="1" applyFill="1" applyBorder="1" applyAlignment="1">
      <alignment horizontal="center" vertical="center"/>
    </xf>
    <xf numFmtId="0" fontId="18" fillId="2" borderId="6" xfId="5" applyFont="1" applyFill="1" applyBorder="1" applyAlignment="1">
      <alignment horizontal="center"/>
    </xf>
    <xf numFmtId="0" fontId="18" fillId="2" borderId="5" xfId="5" applyFont="1" applyFill="1" applyBorder="1" applyAlignment="1">
      <alignment horizontal="center"/>
    </xf>
    <xf numFmtId="0" fontId="18" fillId="2" borderId="9" xfId="5" applyFont="1" applyFill="1" applyBorder="1" applyAlignment="1">
      <alignment horizontal="center"/>
    </xf>
    <xf numFmtId="0" fontId="19" fillId="2" borderId="4" xfId="5" applyFont="1" applyFill="1" applyBorder="1" applyAlignment="1">
      <alignment horizontal="center" vertical="center"/>
    </xf>
    <xf numFmtId="0" fontId="19" fillId="2" borderId="13" xfId="5" applyFont="1" applyFill="1" applyBorder="1" applyAlignment="1">
      <alignment horizontal="center" vertical="center"/>
    </xf>
    <xf numFmtId="0" fontId="19" fillId="2" borderId="18" xfId="5" applyFont="1" applyFill="1" applyBorder="1" applyAlignment="1">
      <alignment horizontal="center" vertical="center"/>
    </xf>
    <xf numFmtId="0" fontId="18" fillId="2" borderId="4" xfId="5" applyFont="1" applyFill="1" applyBorder="1" applyAlignment="1">
      <alignment horizontal="center"/>
    </xf>
    <xf numFmtId="0" fontId="18" fillId="2" borderId="13" xfId="5" applyFont="1" applyFill="1" applyBorder="1" applyAlignment="1">
      <alignment horizontal="center"/>
    </xf>
    <xf numFmtId="0" fontId="18" fillId="2" borderId="18" xfId="5" applyFont="1" applyFill="1" applyBorder="1" applyAlignment="1">
      <alignment horizontal="center"/>
    </xf>
    <xf numFmtId="0" fontId="19" fillId="0" borderId="4" xfId="5" applyFont="1" applyBorder="1" applyAlignment="1">
      <alignment horizontal="center" vertical="center" wrapText="1"/>
    </xf>
    <xf numFmtId="0" fontId="19" fillId="0" borderId="13" xfId="5" applyFont="1" applyBorder="1" applyAlignment="1">
      <alignment horizontal="center" vertical="center" wrapText="1"/>
    </xf>
    <xf numFmtId="0" fontId="19" fillId="0" borderId="18" xfId="5" applyFont="1" applyBorder="1" applyAlignment="1">
      <alignment horizontal="center" vertical="center" wrapText="1"/>
    </xf>
    <xf numFmtId="0" fontId="19" fillId="0" borderId="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8" xfId="0" applyFont="1" applyBorder="1" applyAlignment="1">
      <alignment horizontal="center" vertical="center" wrapText="1"/>
    </xf>
    <xf numFmtId="0" fontId="3" fillId="0" borderId="5" xfId="0" applyFont="1" applyBorder="1" applyAlignment="1">
      <alignment horizont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18" xfId="0" applyFont="1" applyBorder="1" applyAlignment="1">
      <alignment horizontal="center"/>
    </xf>
    <xf numFmtId="0" fontId="19" fillId="2" borderId="4" xfId="5" applyFont="1" applyFill="1" applyBorder="1" applyAlignment="1">
      <alignment horizontal="center" vertical="center" wrapText="1"/>
    </xf>
    <xf numFmtId="0" fontId="2" fillId="2" borderId="4" xfId="5" applyFont="1" applyFill="1" applyBorder="1" applyAlignment="1">
      <alignment horizontal="center" vertical="center"/>
    </xf>
    <xf numFmtId="0" fontId="2" fillId="2" borderId="13" xfId="5" applyFont="1" applyFill="1" applyBorder="1" applyAlignment="1">
      <alignment horizontal="center" vertical="center"/>
    </xf>
    <xf numFmtId="0" fontId="2" fillId="2" borderId="18" xfId="5" applyFont="1" applyFill="1" applyBorder="1" applyAlignment="1">
      <alignment horizontal="center" vertical="center"/>
    </xf>
    <xf numFmtId="0" fontId="2" fillId="0" borderId="4" xfId="5" applyFont="1" applyBorder="1" applyAlignment="1">
      <alignment horizontal="left" vertical="center" wrapText="1"/>
    </xf>
    <xf numFmtId="0" fontId="1" fillId="0" borderId="13" xfId="5" applyBorder="1" applyAlignment="1">
      <alignment horizontal="left" vertical="center"/>
    </xf>
    <xf numFmtId="0" fontId="1" fillId="0" borderId="18" xfId="5" applyBorder="1" applyAlignment="1">
      <alignment horizontal="left" vertical="center"/>
    </xf>
    <xf numFmtId="0" fontId="3" fillId="2" borderId="4" xfId="0" applyFont="1" applyFill="1" applyBorder="1" applyAlignment="1">
      <alignment horizontal="center"/>
    </xf>
    <xf numFmtId="0" fontId="3" fillId="2" borderId="13" xfId="0" applyFont="1" applyFill="1" applyBorder="1" applyAlignment="1">
      <alignment horizontal="center"/>
    </xf>
    <xf numFmtId="0" fontId="3" fillId="2" borderId="18" xfId="0" applyFont="1" applyFill="1" applyBorder="1" applyAlignment="1">
      <alignment horizontal="center"/>
    </xf>
    <xf numFmtId="9" fontId="2" fillId="2" borderId="4"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0" borderId="27" xfId="0" applyFont="1" applyBorder="1" applyAlignment="1">
      <alignment horizontal="center"/>
    </xf>
    <xf numFmtId="0" fontId="3" fillId="0" borderId="0" xfId="0" applyFont="1" applyAlignment="1">
      <alignment horizontal="center"/>
    </xf>
    <xf numFmtId="0" fontId="3" fillId="0" borderId="28" xfId="0" applyFont="1" applyBorder="1" applyAlignment="1">
      <alignment horizontal="center"/>
    </xf>
    <xf numFmtId="0" fontId="2" fillId="2" borderId="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3" fillId="0" borderId="6" xfId="5" applyFont="1" applyBorder="1" applyAlignment="1">
      <alignment horizontal="center"/>
    </xf>
    <xf numFmtId="0" fontId="3" fillId="0" borderId="5" xfId="5" applyFont="1" applyBorder="1" applyAlignment="1">
      <alignment horizontal="center"/>
    </xf>
    <xf numFmtId="0" fontId="3" fillId="0" borderId="9" xfId="5" applyFont="1" applyBorder="1" applyAlignment="1">
      <alignment horizontal="center"/>
    </xf>
    <xf numFmtId="0" fontId="2" fillId="0" borderId="4" xfId="5" applyFont="1" applyBorder="1" applyAlignment="1">
      <alignment horizontal="center" vertical="center" wrapText="1"/>
    </xf>
    <xf numFmtId="0" fontId="2" fillId="0" borderId="13" xfId="5" applyFont="1" applyBorder="1" applyAlignment="1">
      <alignment horizontal="center" vertical="center"/>
    </xf>
    <xf numFmtId="0" fontId="2" fillId="0" borderId="18" xfId="5" applyFont="1" applyBorder="1" applyAlignment="1">
      <alignment horizontal="center" vertical="center"/>
    </xf>
    <xf numFmtId="0" fontId="3" fillId="2" borderId="6" xfId="5" applyFont="1" applyFill="1" applyBorder="1" applyAlignment="1">
      <alignment horizontal="center"/>
    </xf>
    <xf numFmtId="0" fontId="3" fillId="2" borderId="5" xfId="5" applyFont="1" applyFill="1" applyBorder="1" applyAlignment="1">
      <alignment horizontal="center"/>
    </xf>
    <xf numFmtId="0" fontId="3" fillId="2" borderId="9" xfId="5" applyFont="1" applyFill="1" applyBorder="1" applyAlignment="1">
      <alignment horizontal="center"/>
    </xf>
    <xf numFmtId="0" fontId="1" fillId="2" borderId="1"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40" xfId="0" applyFont="1" applyFill="1" applyBorder="1" applyAlignment="1">
      <alignment horizontal="center"/>
    </xf>
    <xf numFmtId="0" fontId="1" fillId="2" borderId="41" xfId="0" applyFont="1" applyFill="1" applyBorder="1" applyAlignment="1">
      <alignment horizontal="center"/>
    </xf>
    <xf numFmtId="0" fontId="1" fillId="2" borderId="25" xfId="0" applyFont="1" applyFill="1" applyBorder="1" applyAlignment="1">
      <alignment horizontal="center"/>
    </xf>
    <xf numFmtId="0" fontId="1" fillId="2" borderId="42" xfId="0"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0" fontId="3" fillId="2" borderId="26" xfId="0" applyFont="1" applyFill="1" applyBorder="1" applyAlignment="1">
      <alignment horizontal="center"/>
    </xf>
    <xf numFmtId="0" fontId="3" fillId="2" borderId="39" xfId="0" applyFont="1" applyFill="1" applyBorder="1" applyAlignment="1">
      <alignment horizontal="center"/>
    </xf>
    <xf numFmtId="0" fontId="2" fillId="0" borderId="13" xfId="5" applyFont="1" applyBorder="1" applyAlignment="1" applyProtection="1">
      <alignment horizontal="center" vertical="center" wrapText="1"/>
      <protection locked="0"/>
    </xf>
    <xf numFmtId="0" fontId="2" fillId="0" borderId="18" xfId="5" applyFont="1" applyBorder="1" applyAlignment="1" applyProtection="1">
      <alignment horizontal="center" vertical="center" wrapText="1"/>
      <protection locked="0"/>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0" xfId="0" applyFont="1" applyFill="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30" xfId="0" applyFont="1" applyFill="1" applyBorder="1" applyAlignment="1">
      <alignment horizontal="center" vertical="center"/>
    </xf>
    <xf numFmtId="0" fontId="1" fillId="0" borderId="0" xfId="0" applyFont="1" applyAlignment="1">
      <alignment horizontal="center"/>
    </xf>
    <xf numFmtId="0" fontId="2" fillId="6" borderId="6" xfId="5" applyFont="1" applyFill="1" applyBorder="1" applyAlignment="1">
      <alignment horizontal="left" vertical="center" wrapText="1"/>
    </xf>
    <xf numFmtId="0" fontId="2" fillId="6" borderId="5" xfId="5" applyFont="1" applyFill="1" applyBorder="1" applyAlignment="1">
      <alignment horizontal="left" vertical="center" wrapText="1"/>
    </xf>
    <xf numFmtId="0" fontId="2" fillId="6" borderId="9" xfId="5" applyFont="1" applyFill="1" applyBorder="1" applyAlignment="1">
      <alignment horizontal="left" vertical="center" wrapText="1"/>
    </xf>
    <xf numFmtId="0" fontId="1" fillId="0" borderId="27" xfId="5" applyBorder="1" applyAlignment="1" applyProtection="1">
      <alignment horizontal="justify" vertical="center" wrapText="1"/>
      <protection locked="0"/>
    </xf>
    <xf numFmtId="0" fontId="25" fillId="0" borderId="0" xfId="5" applyFont="1" applyAlignment="1" applyProtection="1">
      <alignment horizontal="justify" vertical="center" wrapText="1"/>
      <protection locked="0"/>
    </xf>
    <xf numFmtId="0" fontId="25" fillId="0" borderId="28" xfId="5" applyFont="1" applyBorder="1" applyAlignment="1" applyProtection="1">
      <alignment horizontal="justify" vertical="center" wrapText="1"/>
      <protection locked="0"/>
    </xf>
    <xf numFmtId="0" fontId="2" fillId="6" borderId="31" xfId="5" applyFont="1" applyFill="1" applyBorder="1" applyAlignment="1">
      <alignment horizontal="left" vertical="center" wrapText="1"/>
    </xf>
    <xf numFmtId="0" fontId="2" fillId="6" borderId="32" xfId="5" applyFont="1" applyFill="1" applyBorder="1" applyAlignment="1">
      <alignment horizontal="left" vertical="center" wrapText="1"/>
    </xf>
    <xf numFmtId="0" fontId="2" fillId="6" borderId="33" xfId="5" applyFont="1" applyFill="1" applyBorder="1" applyAlignment="1">
      <alignment horizontal="left" vertical="center" wrapText="1"/>
    </xf>
    <xf numFmtId="0" fontId="21" fillId="0" borderId="0" xfId="0" applyFont="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25" xfId="0" applyFont="1" applyBorder="1" applyAlignment="1">
      <alignment horizontal="center" vertical="center"/>
    </xf>
    <xf numFmtId="0" fontId="27" fillId="7" borderId="1" xfId="0" applyFont="1" applyFill="1" applyBorder="1" applyAlignment="1">
      <alignment horizontal="center" vertical="center" wrapText="1"/>
    </xf>
    <xf numFmtId="0" fontId="29" fillId="7" borderId="51" xfId="0" applyFont="1" applyFill="1" applyBorder="1" applyAlignment="1">
      <alignment horizontal="center" vertical="center" wrapText="1"/>
    </xf>
    <xf numFmtId="0" fontId="27" fillId="7" borderId="12" xfId="0" applyFont="1" applyFill="1" applyBorder="1" applyAlignment="1">
      <alignment horizontal="center" vertical="center" wrapText="1"/>
    </xf>
    <xf numFmtId="10" fontId="6" fillId="9" borderId="44" xfId="0" applyNumberFormat="1" applyFont="1" applyFill="1" applyBorder="1" applyAlignment="1">
      <alignment horizontal="center" vertical="center" wrapText="1"/>
    </xf>
    <xf numFmtId="10" fontId="6" fillId="9" borderId="50" xfId="0" applyNumberFormat="1" applyFont="1" applyFill="1" applyBorder="1" applyAlignment="1">
      <alignment horizontal="center" vertical="center" wrapText="1"/>
    </xf>
    <xf numFmtId="0" fontId="19" fillId="2" borderId="27" xfId="5" applyFont="1" applyFill="1" applyBorder="1" applyAlignment="1">
      <alignment horizontal="center"/>
    </xf>
    <xf numFmtId="0" fontId="19" fillId="2" borderId="0" xfId="5" applyFont="1" applyFill="1" applyAlignment="1">
      <alignment horizontal="center"/>
    </xf>
    <xf numFmtId="0" fontId="19" fillId="2" borderId="28" xfId="5" applyFont="1" applyFill="1" applyBorder="1" applyAlignment="1">
      <alignment horizontal="center"/>
    </xf>
    <xf numFmtId="0" fontId="16" fillId="2" borderId="4" xfId="5" applyFont="1" applyFill="1" applyBorder="1" applyAlignment="1">
      <alignment horizontal="center"/>
    </xf>
    <xf numFmtId="0" fontId="16" fillId="2" borderId="13" xfId="5" applyFont="1" applyFill="1" applyBorder="1" applyAlignment="1">
      <alignment horizontal="center"/>
    </xf>
    <xf numFmtId="0" fontId="16" fillId="2" borderId="18" xfId="5" applyFont="1" applyFill="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xf>
    <xf numFmtId="0" fontId="18" fillId="0" borderId="13" xfId="0" applyFont="1" applyBorder="1" applyAlignment="1">
      <alignment horizontal="center"/>
    </xf>
    <xf numFmtId="0" fontId="18" fillId="0" borderId="18" xfId="0" applyFont="1" applyBorder="1" applyAlignment="1">
      <alignment horizontal="center"/>
    </xf>
    <xf numFmtId="0" fontId="19" fillId="0" borderId="13" xfId="5" applyFont="1" applyBorder="1" applyAlignment="1">
      <alignment horizontal="center" vertical="center"/>
    </xf>
    <xf numFmtId="0" fontId="19" fillId="0" borderId="18" xfId="5" applyFont="1" applyBorder="1" applyAlignment="1">
      <alignment horizontal="center" vertical="center"/>
    </xf>
    <xf numFmtId="0" fontId="16" fillId="2" borderId="4" xfId="5" applyFont="1" applyFill="1" applyBorder="1" applyAlignment="1">
      <alignment horizontal="center" wrapText="1"/>
    </xf>
    <xf numFmtId="0" fontId="19" fillId="0" borderId="4" xfId="5" applyFont="1" applyBorder="1" applyAlignment="1">
      <alignment horizontal="left" vertical="center" wrapText="1"/>
    </xf>
    <xf numFmtId="0" fontId="19" fillId="0" borderId="13" xfId="5" applyFont="1" applyBorder="1" applyAlignment="1">
      <alignment horizontal="left" vertical="center"/>
    </xf>
    <xf numFmtId="0" fontId="19" fillId="0" borderId="18" xfId="5" applyFont="1" applyBorder="1" applyAlignment="1">
      <alignment horizontal="left" vertical="center"/>
    </xf>
    <xf numFmtId="0" fontId="18" fillId="2" borderId="4" xfId="0" applyFont="1" applyFill="1" applyBorder="1" applyAlignment="1">
      <alignment horizontal="center"/>
    </xf>
    <xf numFmtId="0" fontId="18" fillId="2" borderId="13" xfId="0" applyFont="1" applyFill="1" applyBorder="1" applyAlignment="1">
      <alignment horizontal="center"/>
    </xf>
    <xf numFmtId="0" fontId="18" fillId="2" borderId="18" xfId="0" applyFont="1" applyFill="1" applyBorder="1" applyAlignment="1">
      <alignment horizontal="center"/>
    </xf>
    <xf numFmtId="9" fontId="16" fillId="2" borderId="4" xfId="0" applyNumberFormat="1"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8" fillId="0" borderId="27" xfId="0" applyFont="1" applyBorder="1" applyAlignment="1">
      <alignment horizontal="center"/>
    </xf>
    <xf numFmtId="0" fontId="18" fillId="0" borderId="0" xfId="0" applyFont="1" applyAlignment="1">
      <alignment horizontal="center"/>
    </xf>
    <xf numFmtId="0" fontId="18" fillId="0" borderId="28" xfId="0" applyFont="1" applyBorder="1" applyAlignment="1">
      <alignment horizontal="center"/>
    </xf>
    <xf numFmtId="0" fontId="18" fillId="0" borderId="6" xfId="5" applyFont="1" applyBorder="1" applyAlignment="1">
      <alignment horizontal="center"/>
    </xf>
    <xf numFmtId="0" fontId="18" fillId="0" borderId="5" xfId="5" applyFont="1" applyBorder="1" applyAlignment="1">
      <alignment horizontal="center"/>
    </xf>
    <xf numFmtId="0" fontId="18" fillId="0" borderId="9" xfId="5" applyFont="1" applyBorder="1" applyAlignment="1">
      <alignment horizontal="center"/>
    </xf>
    <xf numFmtId="0" fontId="19"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23" xfId="0" applyFont="1" applyFill="1" applyBorder="1" applyAlignment="1">
      <alignment horizontal="center" vertical="center"/>
    </xf>
    <xf numFmtId="0" fontId="19" fillId="2" borderId="23"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6" fillId="2" borderId="23" xfId="0" applyFont="1" applyFill="1" applyBorder="1" applyAlignment="1">
      <alignment horizontal="center"/>
    </xf>
    <xf numFmtId="0" fontId="16" fillId="2" borderId="15" xfId="0" applyFont="1" applyFill="1" applyBorder="1" applyAlignment="1">
      <alignment horizontal="center"/>
    </xf>
    <xf numFmtId="0" fontId="18" fillId="2" borderId="2" xfId="0" applyFont="1" applyFill="1" applyBorder="1" applyAlignment="1">
      <alignment horizontal="center"/>
    </xf>
    <xf numFmtId="0" fontId="18" fillId="2" borderId="16" xfId="0" applyFont="1" applyFill="1" applyBorder="1" applyAlignment="1">
      <alignment horizontal="center"/>
    </xf>
    <xf numFmtId="0" fontId="16" fillId="2" borderId="4" xfId="5" applyFont="1" applyFill="1" applyBorder="1" applyAlignment="1">
      <alignment horizontal="center" vertical="center"/>
    </xf>
    <xf numFmtId="0" fontId="16" fillId="0" borderId="13" xfId="5" applyFont="1" applyBorder="1" applyAlignment="1" applyProtection="1">
      <alignment horizontal="center" vertical="center" wrapText="1"/>
      <protection locked="0"/>
    </xf>
    <xf numFmtId="0" fontId="16" fillId="0" borderId="18" xfId="5" applyFont="1" applyBorder="1" applyAlignment="1" applyProtection="1">
      <alignment horizontal="center" vertical="center" wrapText="1"/>
      <protection locked="0"/>
    </xf>
    <xf numFmtId="0" fontId="16" fillId="2" borderId="6"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27" xfId="0" applyFont="1" applyFill="1" applyBorder="1" applyAlignment="1">
      <alignment horizontal="center" vertical="center"/>
    </xf>
    <xf numFmtId="0" fontId="16" fillId="2" borderId="0" xfId="0" applyFont="1" applyFill="1" applyAlignment="1">
      <alignment horizontal="center" vertical="center"/>
    </xf>
    <xf numFmtId="0" fontId="16" fillId="2" borderId="28" xfId="0" applyFont="1" applyFill="1" applyBorder="1" applyAlignment="1">
      <alignment horizontal="center" vertical="center"/>
    </xf>
    <xf numFmtId="0" fontId="16" fillId="2" borderId="29"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30" xfId="0" applyFont="1" applyFill="1" applyBorder="1" applyAlignment="1">
      <alignment horizontal="center" vertical="center"/>
    </xf>
    <xf numFmtId="0" fontId="19" fillId="0" borderId="0" xfId="0" applyFont="1" applyAlignment="1">
      <alignment horizontal="center"/>
    </xf>
    <xf numFmtId="0" fontId="16" fillId="6" borderId="6" xfId="5" applyFont="1" applyFill="1" applyBorder="1" applyAlignment="1">
      <alignment horizontal="left" vertical="top" wrapText="1"/>
    </xf>
    <xf numFmtId="0" fontId="16" fillId="6" borderId="5" xfId="5" applyFont="1" applyFill="1" applyBorder="1" applyAlignment="1">
      <alignment horizontal="left" vertical="top" wrapText="1"/>
    </xf>
    <xf numFmtId="0" fontId="16" fillId="6" borderId="9" xfId="5" applyFont="1" applyFill="1" applyBorder="1" applyAlignment="1">
      <alignment horizontal="left" vertical="top" wrapText="1"/>
    </xf>
    <xf numFmtId="0" fontId="16" fillId="6" borderId="31" xfId="5" applyFont="1" applyFill="1" applyBorder="1" applyAlignment="1">
      <alignment horizontal="left" vertical="top" wrapText="1"/>
    </xf>
    <xf numFmtId="0" fontId="16" fillId="6" borderId="32" xfId="5" applyFont="1" applyFill="1" applyBorder="1" applyAlignment="1">
      <alignment horizontal="left" vertical="top" wrapText="1"/>
    </xf>
    <xf numFmtId="0" fontId="16" fillId="6" borderId="33" xfId="5" applyFont="1" applyFill="1" applyBorder="1" applyAlignment="1">
      <alignment horizontal="left" vertical="top" wrapText="1"/>
    </xf>
    <xf numFmtId="0" fontId="27" fillId="7" borderId="10" xfId="0" applyFont="1" applyFill="1" applyBorder="1" applyAlignment="1">
      <alignment horizontal="center" vertical="center" wrapText="1"/>
    </xf>
    <xf numFmtId="0" fontId="27" fillId="7" borderId="57" xfId="0" applyFont="1" applyFill="1" applyBorder="1" applyAlignment="1">
      <alignment horizontal="center" vertical="center" wrapText="1"/>
    </xf>
    <xf numFmtId="0" fontId="27" fillId="7" borderId="17"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7" fillId="7" borderId="22" xfId="0" applyFont="1" applyFill="1" applyBorder="1" applyAlignment="1">
      <alignment horizontal="center" vertical="center" wrapText="1"/>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0" borderId="11" xfId="0" applyFont="1" applyBorder="1" applyAlignment="1">
      <alignment horizontal="center" vertical="center"/>
    </xf>
    <xf numFmtId="0" fontId="9" fillId="0" borderId="51" xfId="0" applyFont="1" applyBorder="1" applyAlignment="1">
      <alignment horizontal="center" vertical="center"/>
    </xf>
    <xf numFmtId="0" fontId="9" fillId="0" borderId="24"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26" xfId="0" applyFont="1" applyBorder="1" applyAlignment="1">
      <alignment horizontal="center" vertical="center"/>
    </xf>
    <xf numFmtId="0" fontId="2" fillId="2" borderId="23" xfId="0" applyFont="1" applyFill="1" applyBorder="1" applyAlignment="1">
      <alignment horizontal="center"/>
    </xf>
    <xf numFmtId="0" fontId="2" fillId="2" borderId="15" xfId="0" applyFont="1" applyFill="1" applyBorder="1" applyAlignment="1">
      <alignment horizontal="center"/>
    </xf>
    <xf numFmtId="0" fontId="3" fillId="2" borderId="2" xfId="0" applyFont="1" applyFill="1" applyBorder="1" applyAlignment="1">
      <alignment horizontal="center"/>
    </xf>
    <xf numFmtId="0" fontId="3" fillId="2" borderId="16" xfId="0" applyFont="1" applyFill="1" applyBorder="1" applyAlignment="1">
      <alignment horizontal="center"/>
    </xf>
    <xf numFmtId="0" fontId="23" fillId="0" borderId="24" xfId="0" applyFont="1" applyBorder="1" applyAlignment="1">
      <alignment vertical="center"/>
    </xf>
    <xf numFmtId="0" fontId="23" fillId="0" borderId="1" xfId="0" applyFont="1" applyBorder="1" applyAlignment="1">
      <alignment vertical="center"/>
    </xf>
    <xf numFmtId="0" fontId="23" fillId="0" borderId="12" xfId="0" applyFont="1" applyBorder="1" applyAlignment="1">
      <alignment vertical="center"/>
    </xf>
    <xf numFmtId="0" fontId="23" fillId="0" borderId="25" xfId="0" applyFont="1" applyBorder="1" applyAlignment="1">
      <alignment vertical="center"/>
    </xf>
    <xf numFmtId="0" fontId="23" fillId="0" borderId="23" xfId="0" applyFont="1" applyBorder="1" applyAlignment="1">
      <alignment vertical="center"/>
    </xf>
    <xf numFmtId="0" fontId="23" fillId="0" borderId="15" xfId="0" applyFont="1" applyBorder="1" applyAlignment="1">
      <alignment vertical="center"/>
    </xf>
    <xf numFmtId="0" fontId="23" fillId="0" borderId="26" xfId="0" applyFont="1" applyBorder="1" applyAlignment="1">
      <alignment vertical="center"/>
    </xf>
    <xf numFmtId="0" fontId="23" fillId="0" borderId="2" xfId="0" applyFont="1" applyBorder="1" applyAlignment="1">
      <alignment vertical="center"/>
    </xf>
    <xf numFmtId="0" fontId="23" fillId="0" borderId="16" xfId="0" applyFont="1" applyBorder="1" applyAlignment="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7" fillId="0" borderId="0" xfId="0" applyFont="1" applyAlignment="1">
      <alignment horizontal="center" vertical="center"/>
    </xf>
    <xf numFmtId="0" fontId="27" fillId="7" borderId="7" xfId="0" applyFont="1" applyFill="1" applyBorder="1" applyAlignment="1">
      <alignment horizontal="center" vertical="center" wrapText="1"/>
    </xf>
    <xf numFmtId="0" fontId="27" fillId="7" borderId="15" xfId="0" applyFont="1" applyFill="1" applyBorder="1" applyAlignment="1">
      <alignment horizontal="center" vertical="center" wrapText="1"/>
    </xf>
    <xf numFmtId="0" fontId="29" fillId="7" borderId="47" xfId="0" applyFont="1" applyFill="1" applyBorder="1" applyAlignment="1">
      <alignment horizontal="center" vertical="center" wrapText="1"/>
    </xf>
    <xf numFmtId="0" fontId="29" fillId="7" borderId="61" xfId="0" applyFont="1" applyFill="1" applyBorder="1" applyAlignment="1">
      <alignment horizontal="center" vertical="center" wrapText="1"/>
    </xf>
    <xf numFmtId="0" fontId="30" fillId="7" borderId="32" xfId="0" applyFont="1" applyFill="1" applyBorder="1" applyAlignment="1">
      <alignment horizontal="center" vertical="center" wrapText="1"/>
    </xf>
    <xf numFmtId="0" fontId="30" fillId="7" borderId="62"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7" borderId="56" xfId="0" applyFont="1" applyFill="1" applyBorder="1" applyAlignment="1">
      <alignment horizontal="center" vertical="center" wrapText="1"/>
    </xf>
    <xf numFmtId="0" fontId="20" fillId="0" borderId="5" xfId="0" applyFont="1" applyBorder="1" applyAlignment="1" applyProtection="1">
      <alignment horizontal="justify" vertical="center" wrapText="1"/>
      <protection locked="0"/>
    </xf>
    <xf numFmtId="0" fontId="20" fillId="0" borderId="9" xfId="0" applyFont="1" applyBorder="1" applyAlignment="1" applyProtection="1">
      <alignment horizontal="justify" vertical="center" wrapText="1"/>
      <protection locked="0"/>
    </xf>
    <xf numFmtId="0" fontId="20" fillId="0" borderId="14" xfId="0" applyFont="1" applyBorder="1" applyAlignment="1" applyProtection="1">
      <alignment horizontal="justify" vertical="center" wrapText="1"/>
      <protection locked="0"/>
    </xf>
    <xf numFmtId="0" fontId="20" fillId="0" borderId="30" xfId="0" applyFont="1" applyBorder="1" applyAlignment="1" applyProtection="1">
      <alignment horizontal="justify" vertical="center" wrapText="1"/>
      <protection locked="0"/>
    </xf>
    <xf numFmtId="0" fontId="10"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30" fillId="7" borderId="17" xfId="0" applyFont="1" applyFill="1" applyBorder="1" applyAlignment="1">
      <alignment horizontal="center" vertical="center" wrapText="1"/>
    </xf>
    <xf numFmtId="0" fontId="30" fillId="7" borderId="63" xfId="0" applyFont="1" applyFill="1" applyBorder="1" applyAlignment="1">
      <alignment horizontal="center" vertical="center" wrapText="1"/>
    </xf>
    <xf numFmtId="0" fontId="30" fillId="7" borderId="23" xfId="0" applyFont="1" applyFill="1" applyBorder="1" applyAlignment="1">
      <alignment horizontal="center" vertical="center" wrapText="1"/>
    </xf>
    <xf numFmtId="0" fontId="27" fillId="7" borderId="40" xfId="0" applyFont="1" applyFill="1" applyBorder="1" applyAlignment="1">
      <alignment horizontal="center" vertical="center" wrapText="1"/>
    </xf>
    <xf numFmtId="0" fontId="27" fillId="7" borderId="41" xfId="0" applyFont="1" applyFill="1" applyBorder="1" applyAlignment="1">
      <alignment horizontal="center" vertical="center" wrapText="1"/>
    </xf>
    <xf numFmtId="0" fontId="27" fillId="7" borderId="2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4" fillId="0" borderId="0" xfId="0" applyFont="1" applyAlignment="1">
      <alignment horizontal="center"/>
    </xf>
    <xf numFmtId="0" fontId="2" fillId="2" borderId="4"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18" xfId="1" applyFont="1" applyFill="1" applyBorder="1" applyAlignment="1">
      <alignment horizontal="center" vertical="center"/>
    </xf>
    <xf numFmtId="0" fontId="2" fillId="6" borderId="6" xfId="1" applyFont="1" applyFill="1" applyBorder="1" applyAlignment="1">
      <alignment horizontal="left" vertical="top" wrapText="1"/>
    </xf>
    <xf numFmtId="0" fontId="2" fillId="6" borderId="5" xfId="1" applyFont="1" applyFill="1" applyBorder="1" applyAlignment="1">
      <alignment horizontal="left" vertical="top" wrapText="1"/>
    </xf>
    <xf numFmtId="0" fontId="2" fillId="6" borderId="9" xfId="1" applyFont="1" applyFill="1" applyBorder="1" applyAlignment="1">
      <alignment horizontal="left" vertical="top" wrapText="1"/>
    </xf>
    <xf numFmtId="0" fontId="1" fillId="0" borderId="27" xfId="1" applyFont="1" applyBorder="1" applyAlignment="1" applyProtection="1">
      <alignment horizontal="justify" vertical="center" wrapText="1"/>
      <protection locked="0"/>
    </xf>
    <xf numFmtId="0" fontId="4" fillId="0" borderId="0" xfId="1" applyAlignment="1" applyProtection="1">
      <alignment horizontal="justify" vertical="center" wrapText="1"/>
      <protection locked="0"/>
    </xf>
    <xf numFmtId="0" fontId="4" fillId="0" borderId="28" xfId="1" applyBorder="1" applyAlignment="1" applyProtection="1">
      <alignment horizontal="justify" vertical="center" wrapText="1"/>
      <protection locked="0"/>
    </xf>
    <xf numFmtId="0" fontId="2" fillId="6" borderId="31" xfId="1" applyFont="1" applyFill="1" applyBorder="1" applyAlignment="1">
      <alignment horizontal="left" vertical="top" wrapText="1"/>
    </xf>
    <xf numFmtId="0" fontId="2" fillId="6" borderId="32" xfId="1" applyFont="1" applyFill="1" applyBorder="1" applyAlignment="1">
      <alignment horizontal="left" vertical="top" wrapText="1"/>
    </xf>
    <xf numFmtId="0" fontId="2" fillId="6" borderId="33" xfId="1" applyFont="1" applyFill="1" applyBorder="1" applyAlignment="1">
      <alignment horizontal="left" vertical="top" wrapText="1"/>
    </xf>
    <xf numFmtId="0" fontId="1" fillId="6" borderId="29" xfId="1" applyFont="1" applyFill="1" applyBorder="1" applyAlignment="1" applyProtection="1">
      <alignment horizontal="justify" vertical="center" wrapText="1"/>
      <protection locked="0"/>
    </xf>
    <xf numFmtId="0" fontId="2" fillId="6" borderId="14" xfId="1" applyFont="1" applyFill="1" applyBorder="1" applyAlignment="1" applyProtection="1">
      <alignment horizontal="justify" vertical="center" wrapText="1"/>
      <protection locked="0"/>
    </xf>
    <xf numFmtId="0" fontId="2" fillId="6" borderId="30" xfId="1" applyFont="1" applyFill="1" applyBorder="1" applyAlignment="1" applyProtection="1">
      <alignment horizontal="justify" vertical="center" wrapText="1"/>
      <protection locked="0"/>
    </xf>
    <xf numFmtId="0" fontId="4"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6" xfId="1" applyFont="1" applyFill="1" applyBorder="1" applyAlignment="1">
      <alignment horizontal="center"/>
    </xf>
    <xf numFmtId="0" fontId="3" fillId="2" borderId="5" xfId="1" applyFont="1" applyFill="1" applyBorder="1" applyAlignment="1">
      <alignment horizontal="center"/>
    </xf>
    <xf numFmtId="0" fontId="3" fillId="2" borderId="9" xfId="1" applyFont="1" applyFill="1" applyBorder="1" applyAlignment="1">
      <alignment horizontal="center"/>
    </xf>
    <xf numFmtId="0" fontId="2" fillId="2" borderId="4" xfId="1" applyFont="1" applyFill="1" applyBorder="1" applyAlignment="1">
      <alignment horizontal="center" vertical="center" wrapText="1"/>
    </xf>
    <xf numFmtId="0" fontId="3" fillId="0" borderId="6" xfId="1" applyFont="1" applyBorder="1" applyAlignment="1">
      <alignment horizontal="center"/>
    </xf>
    <xf numFmtId="0" fontId="3" fillId="0" borderId="5" xfId="1" applyFont="1" applyBorder="1" applyAlignment="1">
      <alignment horizontal="center"/>
    </xf>
    <xf numFmtId="0" fontId="3" fillId="0" borderId="9" xfId="1" applyFont="1" applyBorder="1" applyAlignment="1">
      <alignment horizontal="center"/>
    </xf>
    <xf numFmtId="0" fontId="3" fillId="2" borderId="4" xfId="1" applyFont="1" applyFill="1" applyBorder="1" applyAlignment="1">
      <alignment horizontal="center"/>
    </xf>
    <xf numFmtId="0" fontId="3" fillId="2" borderId="13" xfId="1" applyFont="1" applyFill="1" applyBorder="1" applyAlignment="1">
      <alignment horizontal="center"/>
    </xf>
    <xf numFmtId="0" fontId="3" fillId="2" borderId="18" xfId="1" applyFont="1" applyFill="1" applyBorder="1" applyAlignment="1">
      <alignment horizontal="center"/>
    </xf>
    <xf numFmtId="0" fontId="4" fillId="2" borderId="13" xfId="1" applyFill="1" applyBorder="1" applyAlignment="1">
      <alignment horizontal="center" vertical="center"/>
    </xf>
    <xf numFmtId="0" fontId="4" fillId="2" borderId="18" xfId="1" applyFill="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2" borderId="4" xfId="1" applyFill="1" applyBorder="1" applyAlignment="1">
      <alignment horizontal="center" vertical="center"/>
    </xf>
    <xf numFmtId="0" fontId="4" fillId="2" borderId="27" xfId="1" applyFill="1" applyBorder="1" applyAlignment="1">
      <alignment horizontal="center"/>
    </xf>
    <xf numFmtId="0" fontId="4" fillId="2" borderId="0" xfId="1" applyFill="1" applyAlignment="1">
      <alignment horizontal="center"/>
    </xf>
    <xf numFmtId="0" fontId="4" fillId="2" borderId="28" xfId="1" applyFill="1" applyBorder="1" applyAlignment="1">
      <alignment horizontal="center"/>
    </xf>
    <xf numFmtId="0" fontId="2" fillId="0" borderId="4" xfId="1" applyFont="1" applyBorder="1" applyAlignment="1">
      <alignment horizontal="center" vertical="distributed"/>
    </xf>
    <xf numFmtId="0" fontId="2" fillId="0" borderId="13" xfId="1" applyFont="1" applyBorder="1" applyAlignment="1">
      <alignment horizontal="center" vertical="distributed"/>
    </xf>
    <xf numFmtId="0" fontId="2" fillId="0" borderId="18" xfId="1" applyFont="1" applyBorder="1" applyAlignment="1">
      <alignment horizontal="center" vertical="distributed"/>
    </xf>
    <xf numFmtId="0" fontId="27" fillId="7" borderId="23"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2" fillId="0" borderId="13"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0" borderId="4" xfId="1" applyFont="1" applyBorder="1" applyAlignment="1">
      <alignment horizontal="left" vertical="center" wrapText="1"/>
    </xf>
    <xf numFmtId="0" fontId="6" fillId="0" borderId="0" xfId="0" applyFont="1" applyAlignment="1">
      <alignment horizontal="center"/>
    </xf>
    <xf numFmtId="0" fontId="1" fillId="2" borderId="4" xfId="1" applyFont="1" applyFill="1" applyBorder="1" applyAlignment="1">
      <alignment horizontal="center" vertical="center" wrapText="1"/>
    </xf>
    <xf numFmtId="0" fontId="2" fillId="0" borderId="13" xfId="1" applyFont="1" applyBorder="1" applyAlignment="1">
      <alignment horizontal="left" vertical="center" wrapText="1"/>
    </xf>
    <xf numFmtId="0" fontId="2" fillId="0" borderId="18" xfId="1" applyFont="1" applyBorder="1" applyAlignment="1">
      <alignment horizontal="left" vertical="center" wrapText="1"/>
    </xf>
    <xf numFmtId="0" fontId="3" fillId="2" borderId="4"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9" xfId="1" applyFont="1" applyFill="1" applyBorder="1" applyAlignment="1">
      <alignment horizontal="center" vertical="center"/>
    </xf>
    <xf numFmtId="0" fontId="4"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8" xfId="0" applyFont="1" applyBorder="1" applyAlignment="1">
      <alignment horizontal="center" vertical="center" wrapText="1"/>
    </xf>
    <xf numFmtId="10" fontId="6" fillId="9" borderId="1" xfId="0" applyNumberFormat="1" applyFont="1" applyFill="1" applyBorder="1" applyAlignment="1">
      <alignment horizontal="center" vertical="center" wrapText="1"/>
    </xf>
    <xf numFmtId="10" fontId="6" fillId="9" borderId="2" xfId="0" applyNumberFormat="1" applyFont="1" applyFill="1" applyBorder="1" applyAlignment="1">
      <alignment horizontal="center" vertical="center" wrapText="1"/>
    </xf>
    <xf numFmtId="0" fontId="27" fillId="0" borderId="45" xfId="0" applyFont="1" applyBorder="1" applyAlignment="1" applyProtection="1">
      <alignment horizontal="center" vertical="center" wrapText="1"/>
      <protection locked="0"/>
    </xf>
    <xf numFmtId="0" fontId="27" fillId="0" borderId="5" xfId="0" applyFont="1" applyBorder="1" applyAlignment="1" applyProtection="1">
      <alignment horizontal="center" vertical="center" wrapText="1"/>
      <protection locked="0"/>
    </xf>
    <xf numFmtId="0" fontId="27" fillId="0" borderId="9" xfId="0" applyFont="1" applyBorder="1" applyAlignment="1" applyProtection="1">
      <alignment horizontal="center" vertical="center" wrapText="1"/>
      <protection locked="0"/>
    </xf>
    <xf numFmtId="0" fontId="27" fillId="0" borderId="55" xfId="0" applyFont="1" applyBorder="1" applyAlignment="1" applyProtection="1">
      <alignment horizontal="center" vertical="center" wrapText="1"/>
      <protection locked="0"/>
    </xf>
    <xf numFmtId="0" fontId="27" fillId="0" borderId="14" xfId="0" applyFont="1" applyBorder="1" applyAlignment="1" applyProtection="1">
      <alignment horizontal="center" vertical="center" wrapText="1"/>
      <protection locked="0"/>
    </xf>
    <xf numFmtId="0" fontId="27" fillId="0" borderId="30" xfId="0" applyFont="1" applyBorder="1" applyAlignment="1" applyProtection="1">
      <alignment horizontal="center" vertical="center" wrapText="1"/>
      <protection locked="0"/>
    </xf>
    <xf numFmtId="0" fontId="20" fillId="0" borderId="7" xfId="0" applyFont="1" applyBorder="1" applyAlignment="1">
      <alignment horizontal="center" vertical="center" wrapText="1"/>
    </xf>
    <xf numFmtId="10" fontId="6" fillId="9" borderId="23" xfId="0" applyNumberFormat="1" applyFont="1" applyFill="1" applyBorder="1" applyAlignment="1">
      <alignment horizontal="center" vertical="center" wrapText="1"/>
    </xf>
    <xf numFmtId="0" fontId="19" fillId="0" borderId="23"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5" fillId="10" borderId="6"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5" fillId="10" borderId="30" xfId="0" applyFont="1" applyFill="1" applyBorder="1" applyAlignment="1">
      <alignment horizontal="center" vertical="center" wrapText="1"/>
    </xf>
    <xf numFmtId="0" fontId="3" fillId="10" borderId="3" xfId="5" applyFont="1" applyFill="1" applyBorder="1" applyAlignment="1">
      <alignment horizontal="center" vertical="distributed" wrapText="1"/>
    </xf>
    <xf numFmtId="0" fontId="3" fillId="10" borderId="4" xfId="5" applyFont="1" applyFill="1" applyBorder="1" applyAlignment="1">
      <alignment horizontal="center" vertical="distributed"/>
    </xf>
    <xf numFmtId="0" fontId="3" fillId="10" borderId="13" xfId="5" applyFont="1" applyFill="1" applyBorder="1" applyAlignment="1">
      <alignment horizontal="center" vertical="distributed"/>
    </xf>
    <xf numFmtId="0" fontId="18" fillId="10" borderId="3" xfId="5" applyFont="1" applyFill="1" applyBorder="1" applyAlignment="1">
      <alignment vertical="center" wrapText="1"/>
    </xf>
    <xf numFmtId="0" fontId="3" fillId="10" borderId="4" xfId="0" applyFont="1" applyFill="1" applyBorder="1" applyAlignment="1">
      <alignment horizontal="center"/>
    </xf>
    <xf numFmtId="0" fontId="3" fillId="10" borderId="13" xfId="0" applyFont="1" applyFill="1" applyBorder="1" applyAlignment="1">
      <alignment horizontal="center"/>
    </xf>
    <xf numFmtId="0" fontId="3" fillId="10" borderId="18" xfId="0" applyFont="1" applyFill="1" applyBorder="1" applyAlignment="1">
      <alignment horizontal="center"/>
    </xf>
    <xf numFmtId="0" fontId="3" fillId="10" borderId="3" xfId="5" applyFont="1" applyFill="1" applyBorder="1" applyAlignment="1">
      <alignment vertical="center" wrapText="1"/>
    </xf>
    <xf numFmtId="0" fontId="3" fillId="10" borderId="3" xfId="0" applyFont="1" applyFill="1" applyBorder="1" applyAlignment="1">
      <alignment vertical="center"/>
    </xf>
    <xf numFmtId="0" fontId="3" fillId="10" borderId="3" xfId="5" applyFont="1" applyFill="1" applyBorder="1"/>
    <xf numFmtId="0" fontId="3" fillId="10" borderId="3" xfId="5" applyFont="1" applyFill="1" applyBorder="1" applyAlignment="1">
      <alignment vertical="center"/>
    </xf>
    <xf numFmtId="0" fontId="3" fillId="10" borderId="43" xfId="0" applyFont="1" applyFill="1" applyBorder="1" applyAlignment="1">
      <alignment horizontal="center"/>
    </xf>
    <xf numFmtId="0" fontId="3" fillId="10" borderId="44" xfId="0" applyFont="1" applyFill="1" applyBorder="1" applyAlignment="1">
      <alignment horizontal="center"/>
    </xf>
    <xf numFmtId="0" fontId="3" fillId="10" borderId="45" xfId="0" applyFont="1" applyFill="1" applyBorder="1" applyAlignment="1">
      <alignment horizontal="center"/>
    </xf>
    <xf numFmtId="0" fontId="3" fillId="10" borderId="46" xfId="0" applyFont="1" applyFill="1" applyBorder="1" applyAlignment="1">
      <alignment horizontal="center"/>
    </xf>
    <xf numFmtId="0" fontId="3" fillId="10" borderId="6" xfId="0" applyFont="1" applyFill="1" applyBorder="1" applyAlignment="1">
      <alignment horizontal="center"/>
    </xf>
    <xf numFmtId="0" fontId="3" fillId="10" borderId="34" xfId="0" applyFont="1" applyFill="1" applyBorder="1" applyAlignment="1">
      <alignment horizontal="left" vertical="center" wrapText="1"/>
    </xf>
    <xf numFmtId="0" fontId="3" fillId="10" borderId="35" xfId="0" applyFont="1" applyFill="1" applyBorder="1" applyAlignment="1">
      <alignment horizontal="left" vertical="center" wrapText="1"/>
    </xf>
    <xf numFmtId="0" fontId="3" fillId="10" borderId="36" xfId="0" applyFont="1" applyFill="1" applyBorder="1" applyAlignment="1">
      <alignment horizontal="left" vertical="center" wrapText="1"/>
    </xf>
    <xf numFmtId="0" fontId="3" fillId="10" borderId="4" xfId="0" applyFont="1" applyFill="1" applyBorder="1" applyAlignment="1">
      <alignment vertical="center" wrapText="1"/>
    </xf>
    <xf numFmtId="0" fontId="3" fillId="10" borderId="34" xfId="5" applyFont="1" applyFill="1" applyBorder="1" applyAlignment="1">
      <alignment horizontal="left" vertical="center" wrapText="1"/>
    </xf>
    <xf numFmtId="0" fontId="3" fillId="10" borderId="36" xfId="5" applyFont="1" applyFill="1" applyBorder="1" applyAlignment="1">
      <alignment horizontal="left" vertical="center" wrapText="1"/>
    </xf>
    <xf numFmtId="0" fontId="27" fillId="10" borderId="17" xfId="0" applyFont="1" applyFill="1" applyBorder="1" applyAlignment="1">
      <alignment horizontal="center" vertical="center" wrapText="1"/>
    </xf>
    <xf numFmtId="0" fontId="32" fillId="0" borderId="23" xfId="0" applyFont="1" applyBorder="1" applyAlignment="1">
      <alignment horizontal="center" vertical="center"/>
    </xf>
    <xf numFmtId="0" fontId="33" fillId="0" borderId="40" xfId="0" applyFont="1" applyBorder="1" applyAlignment="1">
      <alignment horizontal="center" vertical="center"/>
    </xf>
    <xf numFmtId="0" fontId="33" fillId="0" borderId="41" xfId="0" applyFont="1" applyBorder="1" applyAlignment="1">
      <alignment horizontal="center" vertical="center"/>
    </xf>
    <xf numFmtId="0" fontId="33" fillId="0" borderId="25" xfId="0" applyFont="1" applyBorder="1" applyAlignment="1">
      <alignment horizontal="center" vertical="center"/>
    </xf>
    <xf numFmtId="0" fontId="34" fillId="0" borderId="24" xfId="0" applyFont="1" applyBorder="1" applyAlignment="1">
      <alignment vertical="center"/>
    </xf>
    <xf numFmtId="0" fontId="34" fillId="0" borderId="12" xfId="0" applyFont="1" applyBorder="1" applyAlignment="1">
      <alignment vertical="center"/>
    </xf>
    <xf numFmtId="0" fontId="33" fillId="0" borderId="0" xfId="0" applyFont="1"/>
    <xf numFmtId="9" fontId="33" fillId="0" borderId="0" xfId="2" applyFont="1" applyBorder="1" applyAlignment="1" applyProtection="1"/>
    <xf numFmtId="0" fontId="32" fillId="0" borderId="0" xfId="0" applyFont="1"/>
    <xf numFmtId="0" fontId="34" fillId="0" borderId="25" xfId="0" applyFont="1" applyBorder="1" applyAlignment="1">
      <alignment vertical="center"/>
    </xf>
    <xf numFmtId="0" fontId="34" fillId="0" borderId="15" xfId="0" applyFont="1" applyBorder="1" applyAlignment="1">
      <alignment vertical="center"/>
    </xf>
    <xf numFmtId="0" fontId="34" fillId="0" borderId="26" xfId="0" applyFont="1" applyBorder="1" applyAlignment="1">
      <alignment vertical="center"/>
    </xf>
    <xf numFmtId="0" fontId="34" fillId="0" borderId="16" xfId="0" applyFont="1" applyBorder="1" applyAlignment="1">
      <alignment vertical="center"/>
    </xf>
    <xf numFmtId="0" fontId="35" fillId="0" borderId="0" xfId="0" applyFont="1"/>
    <xf numFmtId="0" fontId="32" fillId="0" borderId="0" xfId="0" applyFont="1" applyAlignment="1">
      <alignment horizontal="center" vertical="center"/>
    </xf>
    <xf numFmtId="0" fontId="35" fillId="0" borderId="0" xfId="0" applyFont="1" applyAlignment="1">
      <alignment horizontal="center"/>
    </xf>
    <xf numFmtId="0" fontId="32" fillId="0" borderId="0" xfId="0" applyFont="1" applyAlignment="1">
      <alignment horizontal="left"/>
    </xf>
    <xf numFmtId="0" fontId="36" fillId="0" borderId="0" xfId="0" applyFont="1" applyAlignment="1">
      <alignment horizontal="center" vertical="center"/>
    </xf>
    <xf numFmtId="0" fontId="37" fillId="0" borderId="0" xfId="0" applyFont="1" applyAlignment="1">
      <alignment horizontal="center" vertical="center"/>
    </xf>
    <xf numFmtId="0" fontId="38" fillId="10" borderId="43" xfId="0" applyFont="1" applyFill="1" applyBorder="1" applyAlignment="1">
      <alignment horizontal="center" vertical="center" wrapText="1"/>
    </xf>
    <xf numFmtId="0" fontId="38" fillId="10" borderId="1" xfId="0" applyFont="1" applyFill="1" applyBorder="1" applyAlignment="1">
      <alignment horizontal="center" vertical="center" wrapText="1"/>
    </xf>
    <xf numFmtId="0" fontId="39" fillId="10" borderId="11" xfId="0" applyFont="1" applyFill="1" applyBorder="1" applyAlignment="1">
      <alignment horizontal="center" vertical="center" wrapText="1"/>
    </xf>
    <xf numFmtId="0" fontId="39" fillId="10" borderId="51" xfId="0" applyFont="1" applyFill="1" applyBorder="1" applyAlignment="1">
      <alignment horizontal="center" vertical="center" wrapText="1"/>
    </xf>
    <xf numFmtId="0" fontId="39" fillId="10" borderId="24" xfId="0" applyFont="1" applyFill="1" applyBorder="1" applyAlignment="1">
      <alignment horizontal="center" vertical="center" wrapText="1"/>
    </xf>
    <xf numFmtId="0" fontId="38" fillId="10" borderId="12" xfId="0" applyFont="1" applyFill="1" applyBorder="1" applyAlignment="1">
      <alignment horizontal="center" vertical="center" wrapText="1"/>
    </xf>
    <xf numFmtId="0" fontId="40" fillId="0" borderId="0" xfId="0" applyFont="1" applyAlignment="1">
      <alignment vertical="center"/>
    </xf>
    <xf numFmtId="0" fontId="38" fillId="10" borderId="53" xfId="0" applyFont="1" applyFill="1" applyBorder="1" applyAlignment="1">
      <alignment horizontal="center" vertical="center" wrapText="1"/>
    </xf>
    <xf numFmtId="0" fontId="38" fillId="10" borderId="2" xfId="0" applyFont="1" applyFill="1" applyBorder="1" applyAlignment="1">
      <alignment horizontal="center" vertical="center" wrapText="1"/>
    </xf>
    <xf numFmtId="17" fontId="38" fillId="10" borderId="17" xfId="0" applyNumberFormat="1" applyFont="1" applyFill="1" applyBorder="1" applyAlignment="1">
      <alignment horizontal="center" vertical="center" wrapText="1"/>
    </xf>
    <xf numFmtId="0" fontId="38" fillId="10" borderId="17" xfId="0" applyFont="1" applyFill="1" applyBorder="1" applyAlignment="1">
      <alignment horizontal="center" vertical="center" wrapText="1"/>
    </xf>
    <xf numFmtId="0" fontId="38" fillId="10" borderId="16" xfId="0" applyFont="1" applyFill="1" applyBorder="1" applyAlignment="1">
      <alignment horizontal="center" vertical="center" wrapText="1"/>
    </xf>
    <xf numFmtId="0" fontId="41" fillId="0" borderId="43" xfId="0" applyFont="1" applyBorder="1" applyAlignment="1">
      <alignment horizontal="center" vertical="center" wrapText="1"/>
    </xf>
    <xf numFmtId="0" fontId="42" fillId="0" borderId="21" xfId="0" applyFont="1" applyBorder="1" applyAlignment="1">
      <alignment horizontal="center" vertical="center" wrapText="1"/>
    </xf>
    <xf numFmtId="10" fontId="36" fillId="9" borderId="44" xfId="0" applyNumberFormat="1" applyFont="1" applyFill="1" applyBorder="1" applyAlignment="1">
      <alignment horizontal="center" vertical="center" wrapText="1"/>
    </xf>
    <xf numFmtId="1" fontId="32" fillId="0" borderId="21" xfId="0" applyNumberFormat="1" applyFont="1" applyBorder="1" applyAlignment="1">
      <alignment horizontal="center" vertical="center" wrapText="1"/>
    </xf>
    <xf numFmtId="0" fontId="43" fillId="0" borderId="45" xfId="0" applyFont="1" applyBorder="1" applyAlignment="1" applyProtection="1">
      <alignment horizontal="center" vertical="center" wrapText="1"/>
      <protection locked="0"/>
    </xf>
    <xf numFmtId="0" fontId="43" fillId="0" borderId="5" xfId="0" applyFont="1" applyBorder="1" applyAlignment="1" applyProtection="1">
      <alignment horizontal="center" vertical="center" wrapText="1"/>
      <protection locked="0"/>
    </xf>
    <xf numFmtId="0" fontId="43" fillId="0" borderId="9" xfId="0" applyFont="1" applyBorder="1" applyAlignment="1" applyProtection="1">
      <alignment horizontal="center" vertical="center" wrapText="1"/>
      <protection locked="0"/>
    </xf>
    <xf numFmtId="0" fontId="41" fillId="0" borderId="53" xfId="0" applyFont="1" applyBorder="1" applyAlignment="1">
      <alignment horizontal="center" vertical="center" wrapText="1"/>
    </xf>
    <xf numFmtId="0" fontId="42" fillId="0" borderId="2" xfId="0" applyFont="1" applyBorder="1" applyAlignment="1">
      <alignment horizontal="center" vertical="center" wrapText="1"/>
    </xf>
    <xf numFmtId="10" fontId="36" fillId="9" borderId="50" xfId="0" applyNumberFormat="1" applyFont="1" applyFill="1" applyBorder="1" applyAlignment="1">
      <alignment horizontal="center" vertical="center" wrapText="1"/>
    </xf>
    <xf numFmtId="1" fontId="32" fillId="0" borderId="20" xfId="0" applyNumberFormat="1" applyFont="1" applyBorder="1" applyAlignment="1">
      <alignment horizontal="center" vertical="center" wrapText="1"/>
    </xf>
    <xf numFmtId="0" fontId="43" fillId="0" borderId="55" xfId="0" applyFont="1" applyBorder="1" applyAlignment="1" applyProtection="1">
      <alignment horizontal="center" vertical="center" wrapText="1"/>
      <protection locked="0"/>
    </xf>
    <xf numFmtId="0" fontId="43" fillId="0" borderId="14" xfId="0" applyFont="1" applyBorder="1" applyAlignment="1" applyProtection="1">
      <alignment horizontal="center" vertical="center" wrapText="1"/>
      <protection locked="0"/>
    </xf>
    <xf numFmtId="0" fontId="43" fillId="0" borderId="30" xfId="0" applyFont="1" applyBorder="1" applyAlignment="1" applyProtection="1">
      <alignment horizontal="center" vertical="center" wrapText="1"/>
      <protection locked="0"/>
    </xf>
    <xf numFmtId="0" fontId="42" fillId="0" borderId="43" xfId="0" applyFont="1" applyBorder="1" applyAlignment="1">
      <alignment horizontal="center" vertical="center" wrapText="1"/>
    </xf>
    <xf numFmtId="0" fontId="42" fillId="0" borderId="21" xfId="0" applyFont="1" applyBorder="1" applyAlignment="1" applyProtection="1">
      <alignment horizontal="center" vertical="center" wrapText="1"/>
      <protection locked="0"/>
    </xf>
    <xf numFmtId="0" fontId="43" fillId="0" borderId="45" xfId="0" applyFont="1" applyBorder="1" applyAlignment="1" applyProtection="1">
      <alignment horizontal="left" vertical="center" wrapText="1"/>
      <protection locked="0"/>
    </xf>
    <xf numFmtId="0" fontId="43" fillId="0" borderId="5" xfId="0" applyFont="1" applyBorder="1" applyAlignment="1" applyProtection="1">
      <alignment horizontal="left" vertical="center" wrapText="1"/>
      <protection locked="0"/>
    </xf>
    <xf numFmtId="0" fontId="43" fillId="0" borderId="54" xfId="0" applyFont="1" applyBorder="1" applyAlignment="1" applyProtection="1">
      <alignment horizontal="left" vertical="center" wrapText="1"/>
      <protection locked="0"/>
    </xf>
    <xf numFmtId="0" fontId="42" fillId="0" borderId="0" xfId="0" applyFont="1" applyAlignment="1">
      <alignment vertical="center"/>
    </xf>
    <xf numFmtId="0" fontId="42" fillId="0" borderId="53" xfId="0" applyFont="1" applyBorder="1" applyAlignment="1">
      <alignment horizontal="center" vertical="center" wrapText="1"/>
    </xf>
    <xf numFmtId="0" fontId="42" fillId="0" borderId="2" xfId="0" applyFont="1" applyBorder="1" applyAlignment="1" applyProtection="1">
      <alignment horizontal="center" vertical="center" wrapText="1"/>
      <protection locked="0"/>
    </xf>
    <xf numFmtId="0" fontId="43" fillId="0" borderId="55"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43" fillId="0" borderId="56" xfId="0" applyFont="1" applyBorder="1" applyAlignment="1" applyProtection="1">
      <alignment horizontal="left" vertical="center" wrapText="1"/>
      <protection locked="0"/>
    </xf>
    <xf numFmtId="0" fontId="42" fillId="0" borderId="52" xfId="0" applyFont="1" applyBorder="1" applyAlignment="1">
      <alignment horizontal="center" vertical="center" wrapText="1"/>
    </xf>
    <xf numFmtId="0" fontId="43" fillId="0" borderId="54" xfId="0" applyFont="1" applyBorder="1" applyAlignment="1" applyProtection="1">
      <alignment horizontal="center" vertical="center" wrapText="1"/>
      <protection locked="0"/>
    </xf>
    <xf numFmtId="0" fontId="42" fillId="0" borderId="19" xfId="0" applyFont="1" applyBorder="1" applyAlignment="1">
      <alignment horizontal="center" vertical="center" wrapText="1"/>
    </xf>
    <xf numFmtId="0" fontId="42" fillId="0" borderId="23" xfId="0" applyFont="1" applyBorder="1" applyAlignment="1">
      <alignment horizontal="center" vertical="center" wrapText="1"/>
    </xf>
    <xf numFmtId="0" fontId="43" fillId="0" borderId="56" xfId="0" applyFont="1" applyBorder="1" applyAlignment="1" applyProtection="1">
      <alignment horizontal="center" vertical="center" wrapText="1"/>
      <protection locked="0"/>
    </xf>
    <xf numFmtId="0" fontId="18" fillId="10" borderId="34" xfId="0" applyFont="1" applyFill="1" applyBorder="1" applyAlignment="1">
      <alignment horizontal="left" vertical="center" wrapText="1"/>
    </xf>
    <xf numFmtId="0" fontId="18" fillId="10" borderId="35" xfId="0" applyFont="1" applyFill="1" applyBorder="1" applyAlignment="1">
      <alignment horizontal="left" vertical="center" wrapText="1"/>
    </xf>
    <xf numFmtId="0" fontId="18" fillId="10" borderId="36" xfId="0" applyFont="1" applyFill="1" applyBorder="1" applyAlignment="1">
      <alignment horizontal="left" vertical="center" wrapText="1"/>
    </xf>
    <xf numFmtId="0" fontId="18" fillId="10" borderId="4" xfId="0" applyFont="1" applyFill="1" applyBorder="1" applyAlignment="1">
      <alignment vertical="center" wrapText="1"/>
    </xf>
    <xf numFmtId="0" fontId="18" fillId="10" borderId="4" xfId="0" applyFont="1" applyFill="1" applyBorder="1" applyAlignment="1">
      <alignment horizontal="center"/>
    </xf>
    <xf numFmtId="0" fontId="18" fillId="10" borderId="13" xfId="0" applyFont="1" applyFill="1" applyBorder="1" applyAlignment="1">
      <alignment horizontal="center"/>
    </xf>
    <xf numFmtId="0" fontId="18" fillId="10" borderId="18" xfId="0" applyFont="1" applyFill="1" applyBorder="1" applyAlignment="1">
      <alignment horizontal="center"/>
    </xf>
    <xf numFmtId="0" fontId="18" fillId="10" borderId="4" xfId="0" applyFont="1" applyFill="1" applyBorder="1" applyAlignment="1">
      <alignment horizontal="center" vertical="center"/>
    </xf>
    <xf numFmtId="0" fontId="18" fillId="10" borderId="13" xfId="0" applyFont="1" applyFill="1" applyBorder="1" applyAlignment="1">
      <alignment horizontal="center" vertical="center"/>
    </xf>
    <xf numFmtId="0" fontId="18" fillId="10" borderId="18" xfId="0" applyFont="1" applyFill="1" applyBorder="1" applyAlignment="1">
      <alignment horizontal="center" vertical="center"/>
    </xf>
    <xf numFmtId="0" fontId="18" fillId="10" borderId="3" xfId="0" applyFont="1" applyFill="1" applyBorder="1" applyAlignment="1">
      <alignment vertical="center"/>
    </xf>
    <xf numFmtId="0" fontId="18" fillId="10" borderId="3" xfId="5" applyFont="1" applyFill="1" applyBorder="1"/>
    <xf numFmtId="0" fontId="18" fillId="10" borderId="43" xfId="0" applyFont="1" applyFill="1" applyBorder="1" applyAlignment="1">
      <alignment horizontal="center"/>
    </xf>
    <xf numFmtId="0" fontId="18" fillId="10" borderId="44" xfId="0" applyFont="1" applyFill="1" applyBorder="1" applyAlignment="1">
      <alignment horizontal="center"/>
    </xf>
    <xf numFmtId="0" fontId="18" fillId="10" borderId="45" xfId="0" applyFont="1" applyFill="1" applyBorder="1" applyAlignment="1">
      <alignment horizontal="center"/>
    </xf>
    <xf numFmtId="0" fontId="18" fillId="10" borderId="46" xfId="0" applyFont="1" applyFill="1" applyBorder="1" applyAlignment="1">
      <alignment horizontal="center"/>
    </xf>
    <xf numFmtId="0" fontId="18" fillId="10" borderId="6" xfId="0" applyFont="1" applyFill="1" applyBorder="1" applyAlignment="1">
      <alignment horizontal="center"/>
    </xf>
    <xf numFmtId="0" fontId="18" fillId="10" borderId="34" xfId="5" applyFont="1" applyFill="1" applyBorder="1" applyAlignment="1">
      <alignment horizontal="left" vertical="center" wrapText="1"/>
    </xf>
    <xf numFmtId="0" fontId="18" fillId="10" borderId="36" xfId="5" applyFont="1" applyFill="1" applyBorder="1" applyAlignment="1">
      <alignment horizontal="left" vertical="center" wrapText="1"/>
    </xf>
    <xf numFmtId="0" fontId="27" fillId="10" borderId="17" xfId="0" applyFont="1" applyFill="1" applyBorder="1" applyAlignment="1">
      <alignment horizontal="center" vertical="center" wrapText="1"/>
    </xf>
    <xf numFmtId="0" fontId="32" fillId="0" borderId="10" xfId="0" applyFont="1" applyBorder="1" applyAlignment="1">
      <alignment horizontal="center" vertical="center"/>
    </xf>
    <xf numFmtId="0" fontId="33" fillId="0" borderId="11" xfId="0" applyFont="1" applyBorder="1" applyAlignment="1">
      <alignment horizontal="center" vertical="center"/>
    </xf>
    <xf numFmtId="0" fontId="33" fillId="0" borderId="51" xfId="0" applyFont="1" applyBorder="1" applyAlignment="1">
      <alignment horizontal="center" vertical="center"/>
    </xf>
    <xf numFmtId="0" fontId="33" fillId="0" borderId="24" xfId="0" applyFont="1" applyBorder="1" applyAlignment="1">
      <alignment horizontal="center" vertical="center"/>
    </xf>
    <xf numFmtId="0" fontId="32" fillId="0" borderId="7" xfId="0" applyFont="1" applyBorder="1" applyAlignment="1">
      <alignment horizontal="center" vertical="center"/>
    </xf>
    <xf numFmtId="166" fontId="33" fillId="0" borderId="0" xfId="0" applyNumberFormat="1" applyFont="1"/>
    <xf numFmtId="0" fontId="32" fillId="0" borderId="8" xfId="0" applyFont="1" applyBorder="1" applyAlignment="1">
      <alignment horizontal="center" vertical="center"/>
    </xf>
    <xf numFmtId="0" fontId="33" fillId="0" borderId="37" xfId="0" applyFont="1" applyBorder="1" applyAlignment="1">
      <alignment horizontal="center" vertical="center"/>
    </xf>
    <xf numFmtId="0" fontId="33" fillId="0" borderId="38" xfId="0" applyFont="1" applyBorder="1" applyAlignment="1">
      <alignment horizontal="center" vertical="center"/>
    </xf>
    <xf numFmtId="0" fontId="33" fillId="0" borderId="26" xfId="0" applyFont="1" applyBorder="1" applyAlignment="1">
      <alignment horizontal="center" vertical="center"/>
    </xf>
    <xf numFmtId="165" fontId="33" fillId="0" borderId="0" xfId="0" applyNumberFormat="1" applyFont="1"/>
    <xf numFmtId="0" fontId="44" fillId="0" borderId="0" xfId="0" applyFont="1" applyAlignment="1">
      <alignment horizontal="center" vertical="center"/>
    </xf>
    <xf numFmtId="0" fontId="38" fillId="10" borderId="10" xfId="0" applyFont="1" applyFill="1" applyBorder="1" applyAlignment="1">
      <alignment horizontal="center" vertical="center" wrapText="1"/>
    </xf>
    <xf numFmtId="0" fontId="39" fillId="10" borderId="1" xfId="0" applyFont="1" applyFill="1" applyBorder="1" applyAlignment="1">
      <alignment horizontal="center" vertical="center" wrapText="1"/>
    </xf>
    <xf numFmtId="0" fontId="38" fillId="10" borderId="57" xfId="0" applyFont="1" applyFill="1" applyBorder="1" applyAlignment="1">
      <alignment horizontal="center" vertical="center" wrapText="1"/>
    </xf>
    <xf numFmtId="0" fontId="38" fillId="10" borderId="17" xfId="0" applyFont="1" applyFill="1" applyBorder="1" applyAlignment="1">
      <alignment horizontal="center" vertical="center" wrapText="1"/>
    </xf>
    <xf numFmtId="0" fontId="38" fillId="10" borderId="22" xfId="0" applyFont="1" applyFill="1" applyBorder="1" applyAlignment="1">
      <alignment horizontal="center" vertical="center" wrapText="1"/>
    </xf>
    <xf numFmtId="0" fontId="41" fillId="0" borderId="10" xfId="0" applyFont="1" applyBorder="1" applyAlignment="1">
      <alignment horizontal="center" vertical="center" wrapText="1"/>
    </xf>
    <xf numFmtId="0" fontId="41" fillId="0" borderId="1" xfId="0" applyFont="1" applyBorder="1" applyAlignment="1">
      <alignment horizontal="center" vertical="center" wrapText="1"/>
    </xf>
    <xf numFmtId="0" fontId="45" fillId="0" borderId="1" xfId="0" applyFont="1" applyBorder="1" applyAlignment="1" applyProtection="1">
      <alignment horizontal="center" vertical="center" wrapText="1"/>
      <protection locked="0"/>
    </xf>
    <xf numFmtId="0" fontId="40" fillId="0" borderId="1" xfId="0" applyFont="1" applyBorder="1" applyAlignment="1" applyProtection="1">
      <alignment horizontal="center" vertical="center" wrapText="1"/>
      <protection locked="0"/>
    </xf>
    <xf numFmtId="0" fontId="40" fillId="0" borderId="12" xfId="0" applyFont="1" applyBorder="1" applyAlignment="1" applyProtection="1">
      <alignment horizontal="center" vertical="center" wrapText="1"/>
      <protection locked="0"/>
    </xf>
    <xf numFmtId="0" fontId="41" fillId="0" borderId="8" xfId="0" applyFont="1" applyBorder="1" applyAlignment="1">
      <alignment horizontal="center" vertical="center" wrapText="1"/>
    </xf>
    <xf numFmtId="0" fontId="41" fillId="0" borderId="2" xfId="0" applyFont="1" applyBorder="1" applyAlignment="1">
      <alignment horizontal="center" vertical="center" wrapText="1"/>
    </xf>
    <xf numFmtId="0" fontId="40" fillId="0" borderId="2" xfId="0" applyFont="1" applyBorder="1" applyAlignment="1" applyProtection="1">
      <alignment horizontal="center" vertical="center" wrapText="1"/>
      <protection locked="0"/>
    </xf>
    <xf numFmtId="0" fontId="40" fillId="0" borderId="16" xfId="0" applyFont="1" applyBorder="1" applyAlignment="1" applyProtection="1">
      <alignment horizontal="center" vertical="center" wrapText="1"/>
      <protection locked="0"/>
    </xf>
    <xf numFmtId="164" fontId="32" fillId="0" borderId="0" xfId="0" applyNumberFormat="1" applyFont="1" applyAlignment="1">
      <alignment horizontal="center" wrapText="1"/>
    </xf>
    <xf numFmtId="0" fontId="43" fillId="2" borderId="0" xfId="0" applyFont="1" applyFill="1"/>
    <xf numFmtId="0" fontId="32" fillId="2" borderId="0" xfId="0" applyFont="1" applyFill="1"/>
    <xf numFmtId="0" fontId="46" fillId="2" borderId="0" xfId="0" applyFont="1" applyFill="1"/>
    <xf numFmtId="0" fontId="47" fillId="0" borderId="47" xfId="0" applyFont="1" applyBorder="1" applyAlignment="1">
      <alignment horizontal="center" vertical="center"/>
    </xf>
    <xf numFmtId="0" fontId="48" fillId="0" borderId="10" xfId="0" applyFont="1" applyBorder="1" applyAlignment="1">
      <alignment horizontal="center" vertical="center"/>
    </xf>
    <xf numFmtId="0" fontId="48" fillId="0" borderId="1" xfId="0" applyFont="1" applyBorder="1" applyAlignment="1">
      <alignment horizontal="center" vertical="center"/>
    </xf>
    <xf numFmtId="0" fontId="48" fillId="0" borderId="12" xfId="0" applyFont="1" applyBorder="1" applyAlignment="1">
      <alignment horizontal="center" vertical="center"/>
    </xf>
    <xf numFmtId="0" fontId="49" fillId="0" borderId="24" xfId="0" applyFont="1" applyBorder="1" applyAlignment="1">
      <alignment vertical="center"/>
    </xf>
    <xf numFmtId="0" fontId="49" fillId="0" borderId="1" xfId="0" applyFont="1" applyBorder="1" applyAlignment="1">
      <alignment vertical="center"/>
    </xf>
    <xf numFmtId="0" fontId="49" fillId="0" borderId="12" xfId="0" applyFont="1" applyBorder="1" applyAlignment="1">
      <alignment vertical="center"/>
    </xf>
    <xf numFmtId="0" fontId="32" fillId="6" borderId="0" xfId="0" applyFont="1" applyFill="1"/>
    <xf numFmtId="0" fontId="47" fillId="0" borderId="48" xfId="0" applyFont="1" applyBorder="1" applyAlignment="1">
      <alignment horizontal="center" vertical="center"/>
    </xf>
    <xf numFmtId="0" fontId="48" fillId="0" borderId="7" xfId="0" applyFont="1" applyBorder="1" applyAlignment="1">
      <alignment horizontal="center" vertical="center"/>
    </xf>
    <xf numFmtId="0" fontId="48" fillId="0" borderId="23" xfId="0" applyFont="1" applyBorder="1" applyAlignment="1">
      <alignment horizontal="center" vertical="center"/>
    </xf>
    <xf numFmtId="0" fontId="48" fillId="0" borderId="15" xfId="0" applyFont="1" applyBorder="1" applyAlignment="1">
      <alignment horizontal="center" vertical="center"/>
    </xf>
    <xf numFmtId="0" fontId="49" fillId="0" borderId="25" xfId="0" applyFont="1" applyBorder="1" applyAlignment="1">
      <alignment vertical="center"/>
    </xf>
    <xf numFmtId="0" fontId="49" fillId="0" borderId="23" xfId="0" applyFont="1" applyBorder="1" applyAlignment="1">
      <alignment vertical="center"/>
    </xf>
    <xf numFmtId="0" fontId="49" fillId="0" borderId="15" xfId="0" applyFont="1" applyBorder="1" applyAlignment="1">
      <alignment vertical="center"/>
    </xf>
    <xf numFmtId="0" fontId="47" fillId="0" borderId="49" xfId="0" applyFont="1" applyBorder="1" applyAlignment="1">
      <alignment horizontal="center" vertical="center"/>
    </xf>
    <xf numFmtId="0" fontId="48" fillId="0" borderId="8" xfId="0" applyFont="1" applyBorder="1" applyAlignment="1">
      <alignment horizontal="center" vertical="center"/>
    </xf>
    <xf numFmtId="0" fontId="48" fillId="0" borderId="2" xfId="0" applyFont="1" applyBorder="1" applyAlignment="1">
      <alignment horizontal="center" vertical="center"/>
    </xf>
    <xf numFmtId="0" fontId="48" fillId="0" borderId="16" xfId="0" applyFont="1" applyBorder="1" applyAlignment="1">
      <alignment horizontal="center" vertical="center"/>
    </xf>
    <xf numFmtId="0" fontId="49" fillId="0" borderId="26" xfId="0" applyFont="1" applyBorder="1" applyAlignment="1">
      <alignment vertical="center"/>
    </xf>
    <xf numFmtId="0" fontId="49" fillId="0" borderId="2" xfId="0" applyFont="1" applyBorder="1" applyAlignment="1">
      <alignment vertical="center"/>
    </xf>
    <xf numFmtId="0" fontId="49" fillId="0" borderId="16" xfId="0" applyFont="1" applyBorder="1" applyAlignment="1">
      <alignment vertical="center"/>
    </xf>
    <xf numFmtId="0" fontId="43" fillId="6" borderId="0" xfId="0" applyFont="1" applyFill="1"/>
    <xf numFmtId="0" fontId="51" fillId="2" borderId="0" xfId="0" applyFont="1" applyFill="1" applyAlignment="1">
      <alignment horizontal="center" vertical="center" wrapText="1"/>
    </xf>
    <xf numFmtId="0" fontId="40" fillId="0" borderId="4" xfId="5" applyFont="1" applyBorder="1" applyAlignment="1">
      <alignment horizontal="center" vertical="distributed"/>
    </xf>
    <xf numFmtId="0" fontId="40" fillId="0" borderId="13" xfId="5" applyFont="1" applyBorder="1" applyAlignment="1">
      <alignment horizontal="center" vertical="distributed"/>
    </xf>
    <xf numFmtId="0" fontId="40" fillId="0" borderId="18" xfId="5" applyFont="1" applyBorder="1" applyAlignment="1">
      <alignment horizontal="center" vertical="distributed"/>
    </xf>
    <xf numFmtId="0" fontId="32" fillId="0" borderId="4" xfId="0" applyFont="1" applyBorder="1" applyAlignment="1">
      <alignment horizontal="center" vertical="center"/>
    </xf>
    <xf numFmtId="0" fontId="32" fillId="0" borderId="13" xfId="0" applyFont="1" applyBorder="1" applyAlignment="1">
      <alignment horizontal="center" vertical="center"/>
    </xf>
    <xf numFmtId="0" fontId="32" fillId="0" borderId="18" xfId="0" applyFont="1" applyBorder="1" applyAlignment="1">
      <alignment horizontal="center" vertical="center"/>
    </xf>
    <xf numFmtId="0" fontId="32" fillId="2" borderId="27" xfId="5" applyFont="1" applyFill="1" applyBorder="1" applyAlignment="1">
      <alignment horizontal="center"/>
    </xf>
    <xf numFmtId="0" fontId="32" fillId="2" borderId="0" xfId="5" applyFont="1" applyFill="1" applyAlignment="1">
      <alignment horizontal="center"/>
    </xf>
    <xf numFmtId="0" fontId="32" fillId="2" borderId="28" xfId="5" applyFont="1" applyFill="1" applyBorder="1" applyAlignment="1">
      <alignment horizontal="center"/>
    </xf>
    <xf numFmtId="0" fontId="40" fillId="2" borderId="13" xfId="5" applyFont="1" applyFill="1" applyBorder="1" applyAlignment="1">
      <alignment horizontal="center"/>
    </xf>
    <xf numFmtId="0" fontId="40" fillId="2" borderId="18" xfId="5" applyFont="1" applyFill="1" applyBorder="1" applyAlignment="1">
      <alignment horizontal="center"/>
    </xf>
    <xf numFmtId="0" fontId="51" fillId="2" borderId="6" xfId="5" applyFont="1" applyFill="1" applyBorder="1" applyAlignment="1">
      <alignment horizontal="center"/>
    </xf>
    <xf numFmtId="0" fontId="51" fillId="2" borderId="5" xfId="5" applyFont="1" applyFill="1" applyBorder="1" applyAlignment="1">
      <alignment horizontal="center"/>
    </xf>
    <xf numFmtId="0" fontId="51" fillId="2" borderId="9" xfId="5" applyFont="1" applyFill="1" applyBorder="1" applyAlignment="1">
      <alignment horizontal="center"/>
    </xf>
    <xf numFmtId="0" fontId="32" fillId="2" borderId="4" xfId="5" applyFont="1" applyFill="1" applyBorder="1" applyAlignment="1">
      <alignment horizontal="center"/>
    </xf>
    <xf numFmtId="0" fontId="32" fillId="2" borderId="13" xfId="5" applyFont="1" applyFill="1" applyBorder="1" applyAlignment="1">
      <alignment horizontal="center"/>
    </xf>
    <xf numFmtId="0" fontId="32" fillId="2" borderId="18" xfId="5" applyFont="1" applyFill="1" applyBorder="1" applyAlignment="1">
      <alignment horizontal="center"/>
    </xf>
    <xf numFmtId="0" fontId="51" fillId="2" borderId="4" xfId="5" applyFont="1" applyFill="1" applyBorder="1" applyAlignment="1">
      <alignment horizontal="center"/>
    </xf>
    <xf numFmtId="0" fontId="51" fillId="2" borderId="13" xfId="5" applyFont="1" applyFill="1" applyBorder="1" applyAlignment="1">
      <alignment horizontal="center"/>
    </xf>
    <xf numFmtId="0" fontId="51" fillId="2" borderId="18" xfId="5" applyFont="1" applyFill="1" applyBorder="1" applyAlignment="1">
      <alignment horizontal="center"/>
    </xf>
    <xf numFmtId="0" fontId="32" fillId="0" borderId="4" xfId="0" applyFont="1" applyBorder="1" applyAlignment="1">
      <alignment horizontal="center" vertical="top" wrapText="1"/>
    </xf>
    <xf numFmtId="0" fontId="32" fillId="0" borderId="13" xfId="0" applyFont="1" applyBorder="1" applyAlignment="1">
      <alignment horizontal="center" vertical="top" wrapText="1"/>
    </xf>
    <xf numFmtId="0" fontId="32" fillId="0" borderId="18" xfId="0" applyFont="1" applyBorder="1" applyAlignment="1">
      <alignment horizontal="center" vertical="top" wrapText="1"/>
    </xf>
    <xf numFmtId="0" fontId="43" fillId="0" borderId="4"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18" xfId="0" applyFont="1" applyBorder="1" applyAlignment="1">
      <alignment horizontal="center" vertical="center" wrapText="1"/>
    </xf>
    <xf numFmtId="0" fontId="51" fillId="0" borderId="5" xfId="0" applyFont="1" applyBorder="1" applyAlignment="1">
      <alignment horizontal="center"/>
    </xf>
    <xf numFmtId="0" fontId="51" fillId="0" borderId="4" xfId="0" applyFont="1" applyBorder="1" applyAlignment="1">
      <alignment horizontal="center"/>
    </xf>
    <xf numFmtId="0" fontId="51" fillId="0" borderId="13" xfId="0" applyFont="1" applyBorder="1" applyAlignment="1">
      <alignment horizontal="center"/>
    </xf>
    <xf numFmtId="0" fontId="51" fillId="0" borderId="18" xfId="0" applyFont="1" applyBorder="1" applyAlignment="1">
      <alignment horizontal="center"/>
    </xf>
    <xf numFmtId="0" fontId="32" fillId="0" borderId="4" xfId="5" applyFont="1" applyBorder="1" applyAlignment="1">
      <alignment horizontal="center" vertical="center" wrapText="1"/>
    </xf>
    <xf numFmtId="0" fontId="32" fillId="0" borderId="13" xfId="5" applyFont="1" applyBorder="1" applyAlignment="1">
      <alignment horizontal="center" vertical="center"/>
    </xf>
    <xf numFmtId="0" fontId="32" fillId="0" borderId="18" xfId="5" applyFont="1" applyBorder="1" applyAlignment="1">
      <alignment horizontal="center" vertical="center"/>
    </xf>
    <xf numFmtId="0" fontId="40" fillId="0" borderId="4" xfId="5" applyFont="1" applyBorder="1" applyAlignment="1">
      <alignment horizontal="left" vertical="center" wrapText="1"/>
    </xf>
    <xf numFmtId="0" fontId="32" fillId="0" borderId="13" xfId="5" applyFont="1" applyBorder="1" applyAlignment="1">
      <alignment horizontal="left" vertical="center"/>
    </xf>
    <xf numFmtId="0" fontId="32" fillId="0" borderId="18" xfId="5" applyFont="1" applyBorder="1" applyAlignment="1">
      <alignment horizontal="left" vertical="center"/>
    </xf>
    <xf numFmtId="0" fontId="51" fillId="2" borderId="4" xfId="0" applyFont="1" applyFill="1" applyBorder="1" applyAlignment="1">
      <alignment horizontal="center"/>
    </xf>
    <xf numFmtId="0" fontId="51" fillId="2" borderId="13" xfId="0" applyFont="1" applyFill="1" applyBorder="1" applyAlignment="1">
      <alignment horizontal="center"/>
    </xf>
    <xf numFmtId="0" fontId="51" fillId="2" borderId="18" xfId="0" applyFont="1" applyFill="1" applyBorder="1" applyAlignment="1">
      <alignment horizontal="center"/>
    </xf>
    <xf numFmtId="9" fontId="40" fillId="2" borderId="4" xfId="0" applyNumberFormat="1" applyFont="1" applyFill="1" applyBorder="1" applyAlignment="1">
      <alignment horizontal="center" wrapText="1"/>
    </xf>
    <xf numFmtId="0" fontId="40" fillId="2" borderId="13" xfId="0" applyFont="1" applyFill="1" applyBorder="1" applyAlignment="1">
      <alignment horizontal="center" wrapText="1"/>
    </xf>
    <xf numFmtId="0" fontId="40" fillId="2" borderId="18" xfId="0" applyFont="1" applyFill="1" applyBorder="1" applyAlignment="1">
      <alignment horizontal="center" wrapText="1"/>
    </xf>
    <xf numFmtId="0" fontId="51" fillId="0" borderId="27" xfId="0" applyFont="1" applyBorder="1" applyAlignment="1">
      <alignment horizontal="center"/>
    </xf>
    <xf numFmtId="0" fontId="51" fillId="0" borderId="0" xfId="0" applyFont="1" applyAlignment="1">
      <alignment horizontal="center"/>
    </xf>
    <xf numFmtId="0" fontId="51" fillId="0" borderId="28" xfId="0" applyFont="1" applyBorder="1" applyAlignment="1">
      <alignment horizontal="center"/>
    </xf>
    <xf numFmtId="0" fontId="40" fillId="3" borderId="4" xfId="0" applyFont="1" applyFill="1" applyBorder="1" applyAlignment="1">
      <alignment horizontal="center" wrapText="1"/>
    </xf>
    <xf numFmtId="0" fontId="40" fillId="2" borderId="4" xfId="0" applyFont="1" applyFill="1" applyBorder="1" applyAlignment="1">
      <alignment horizontal="center" vertical="center" wrapText="1"/>
    </xf>
    <xf numFmtId="0" fontId="40" fillId="2" borderId="13" xfId="0" applyFont="1" applyFill="1" applyBorder="1" applyAlignment="1">
      <alignment horizontal="center" vertical="center" wrapText="1"/>
    </xf>
    <xf numFmtId="0" fontId="40" fillId="2" borderId="18" xfId="0" applyFont="1" applyFill="1" applyBorder="1" applyAlignment="1">
      <alignment horizontal="center" vertical="center" wrapText="1"/>
    </xf>
    <xf numFmtId="0" fontId="40" fillId="4" borderId="13" xfId="0" applyFont="1" applyFill="1" applyBorder="1" applyAlignment="1">
      <alignment horizontal="center" vertical="center" wrapText="1"/>
    </xf>
    <xf numFmtId="0" fontId="40" fillId="5" borderId="4" xfId="0" applyFont="1" applyFill="1" applyBorder="1" applyAlignment="1">
      <alignment horizontal="center" vertical="center" wrapText="1"/>
    </xf>
    <xf numFmtId="0" fontId="40" fillId="5" borderId="18" xfId="0" applyFont="1" applyFill="1" applyBorder="1" applyAlignment="1">
      <alignment horizontal="center" vertical="center" wrapText="1"/>
    </xf>
    <xf numFmtId="0" fontId="40" fillId="2" borderId="3" xfId="0" applyFont="1" applyFill="1" applyBorder="1" applyAlignment="1">
      <alignment horizontal="center" vertical="center"/>
    </xf>
    <xf numFmtId="0" fontId="51" fillId="0" borderId="6" xfId="5" applyFont="1" applyBorder="1" applyAlignment="1">
      <alignment horizontal="center"/>
    </xf>
    <xf numFmtId="0" fontId="51" fillId="0" borderId="5" xfId="5" applyFont="1" applyBorder="1" applyAlignment="1">
      <alignment horizontal="center"/>
    </xf>
    <xf numFmtId="0" fontId="51" fillId="0" borderId="9" xfId="5" applyFont="1" applyBorder="1" applyAlignment="1">
      <alignment horizontal="center"/>
    </xf>
    <xf numFmtId="0" fontId="40" fillId="2" borderId="4" xfId="5" applyFont="1" applyFill="1" applyBorder="1" applyAlignment="1">
      <alignment horizontal="center"/>
    </xf>
    <xf numFmtId="0" fontId="40" fillId="2" borderId="4" xfId="5" applyFont="1" applyFill="1" applyBorder="1" applyAlignment="1">
      <alignment horizontal="center" wrapText="1"/>
    </xf>
    <xf numFmtId="0" fontId="51" fillId="2" borderId="5" xfId="0" applyFont="1" applyFill="1" applyBorder="1" applyAlignment="1">
      <alignment horizontal="center"/>
    </xf>
    <xf numFmtId="0" fontId="32" fillId="2" borderId="10" xfId="0" applyFont="1" applyFill="1" applyBorder="1" applyAlignment="1">
      <alignment vertical="center" wrapText="1"/>
    </xf>
    <xf numFmtId="0" fontId="32"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32" fillId="2" borderId="7" xfId="0" applyFont="1" applyFill="1" applyBorder="1" applyAlignment="1">
      <alignment vertical="center" wrapText="1"/>
    </xf>
    <xf numFmtId="0" fontId="32" fillId="2" borderId="23" xfId="0" applyFont="1" applyFill="1" applyBorder="1" applyAlignment="1">
      <alignment horizontal="center" vertical="center"/>
    </xf>
    <xf numFmtId="0" fontId="32" fillId="2" borderId="23" xfId="0" applyFont="1" applyFill="1" applyBorder="1" applyAlignment="1">
      <alignment horizontal="center" vertical="center" wrapText="1"/>
    </xf>
    <xf numFmtId="0" fontId="32" fillId="2" borderId="15" xfId="0" applyFont="1" applyFill="1" applyBorder="1" applyAlignment="1">
      <alignment horizontal="center" vertical="center" wrapText="1"/>
    </xf>
    <xf numFmtId="0" fontId="40" fillId="2" borderId="7" xfId="0" applyFont="1" applyFill="1" applyBorder="1" applyAlignment="1">
      <alignment horizontal="center"/>
    </xf>
    <xf numFmtId="0" fontId="40" fillId="2" borderId="23" xfId="0" applyFont="1" applyFill="1" applyBorder="1" applyAlignment="1">
      <alignment horizontal="center"/>
    </xf>
    <xf numFmtId="0" fontId="40" fillId="2" borderId="15" xfId="0" applyFont="1" applyFill="1" applyBorder="1" applyAlignment="1">
      <alignment horizontal="center"/>
    </xf>
    <xf numFmtId="0" fontId="51" fillId="2" borderId="8" xfId="0" applyFont="1" applyFill="1" applyBorder="1" applyAlignment="1">
      <alignment horizontal="center"/>
    </xf>
    <xf numFmtId="0" fontId="51" fillId="2" borderId="2" xfId="0" applyFont="1" applyFill="1" applyBorder="1" applyAlignment="1">
      <alignment horizontal="center"/>
    </xf>
    <xf numFmtId="0" fontId="51" fillId="2" borderId="16" xfId="0" applyFont="1" applyFill="1" applyBorder="1" applyAlignment="1">
      <alignment horizontal="center"/>
    </xf>
    <xf numFmtId="0" fontId="51" fillId="2" borderId="0" xfId="0" applyFont="1" applyFill="1" applyAlignment="1">
      <alignment horizontal="center"/>
    </xf>
    <xf numFmtId="0" fontId="51" fillId="2" borderId="6" xfId="0" applyFont="1" applyFill="1" applyBorder="1" applyAlignment="1">
      <alignment horizontal="center"/>
    </xf>
    <xf numFmtId="0" fontId="51" fillId="2" borderId="9" xfId="0" applyFont="1" applyFill="1" applyBorder="1" applyAlignment="1">
      <alignment horizontal="center"/>
    </xf>
    <xf numFmtId="0" fontId="40" fillId="2" borderId="10" xfId="5" applyFont="1" applyFill="1" applyBorder="1"/>
    <xf numFmtId="0" fontId="40" fillId="2" borderId="1" xfId="5" applyFont="1" applyFill="1" applyBorder="1" applyAlignment="1">
      <alignment horizontal="center"/>
    </xf>
    <xf numFmtId="0" fontId="40" fillId="2" borderId="11" xfId="5" applyFont="1" applyFill="1" applyBorder="1" applyAlignment="1">
      <alignment horizontal="center"/>
    </xf>
    <xf numFmtId="0" fontId="40" fillId="2" borderId="12" xfId="5" applyFont="1" applyFill="1" applyBorder="1" applyAlignment="1">
      <alignment horizontal="center"/>
    </xf>
    <xf numFmtId="0" fontId="40" fillId="2" borderId="8" xfId="5" applyFont="1" applyFill="1" applyBorder="1"/>
    <xf numFmtId="10" fontId="40" fillId="0" borderId="2" xfId="5" applyNumberFormat="1" applyFont="1" applyBorder="1" applyAlignment="1">
      <alignment horizontal="center"/>
    </xf>
    <xf numFmtId="9" fontId="41" fillId="8" borderId="2" xfId="5" applyNumberFormat="1" applyFont="1" applyFill="1" applyBorder="1" applyAlignment="1">
      <alignment horizontal="center" vertical="center"/>
    </xf>
    <xf numFmtId="0" fontId="51" fillId="2" borderId="4" xfId="0" applyFont="1" applyFill="1" applyBorder="1"/>
    <xf numFmtId="0" fontId="51" fillId="2" borderId="13" xfId="0" applyFont="1" applyFill="1" applyBorder="1"/>
    <xf numFmtId="9" fontId="51" fillId="2" borderId="13" xfId="2" applyFont="1" applyFill="1" applyBorder="1" applyAlignment="1" applyProtection="1"/>
    <xf numFmtId="0" fontId="44" fillId="2" borderId="6" xfId="0" applyFont="1" applyFill="1" applyBorder="1" applyAlignment="1">
      <alignment horizontal="center" vertical="center"/>
    </xf>
    <xf numFmtId="0" fontId="44" fillId="2" borderId="5" xfId="0" applyFont="1" applyFill="1" applyBorder="1" applyAlignment="1">
      <alignment horizontal="center" vertical="center"/>
    </xf>
    <xf numFmtId="0" fontId="44" fillId="2" borderId="9" xfId="0" applyFont="1" applyFill="1" applyBorder="1" applyAlignment="1">
      <alignment horizontal="center" vertical="center"/>
    </xf>
    <xf numFmtId="0" fontId="44" fillId="2" borderId="27" xfId="0" applyFont="1" applyFill="1" applyBorder="1" applyAlignment="1">
      <alignment horizontal="center" vertical="center"/>
    </xf>
    <xf numFmtId="0" fontId="44" fillId="2" borderId="0" xfId="0" applyFont="1" applyFill="1" applyAlignment="1">
      <alignment horizontal="center" vertical="center"/>
    </xf>
    <xf numFmtId="0" fontId="44" fillId="2" borderId="28" xfId="0" applyFont="1" applyFill="1" applyBorder="1" applyAlignment="1">
      <alignment horizontal="center" vertical="center"/>
    </xf>
    <xf numFmtId="0" fontId="44" fillId="2" borderId="29" xfId="0" applyFont="1" applyFill="1" applyBorder="1" applyAlignment="1">
      <alignment horizontal="center" vertical="center"/>
    </xf>
    <xf numFmtId="0" fontId="44" fillId="2" borderId="14" xfId="0" applyFont="1" applyFill="1" applyBorder="1" applyAlignment="1">
      <alignment horizontal="center" vertical="center"/>
    </xf>
    <xf numFmtId="0" fontId="44" fillId="2" borderId="30" xfId="0" applyFont="1" applyFill="1" applyBorder="1" applyAlignment="1">
      <alignment horizontal="center" vertical="center"/>
    </xf>
    <xf numFmtId="0" fontId="32" fillId="0" borderId="0" xfId="0" applyFont="1" applyAlignment="1">
      <alignment horizontal="center"/>
    </xf>
    <xf numFmtId="0" fontId="46" fillId="0" borderId="0" xfId="0" applyFont="1"/>
    <xf numFmtId="0" fontId="40" fillId="6" borderId="6" xfId="5" applyFont="1" applyFill="1" applyBorder="1" applyAlignment="1">
      <alignment horizontal="left" vertical="top" wrapText="1"/>
    </xf>
    <xf numFmtId="0" fontId="40" fillId="6" borderId="5" xfId="5" applyFont="1" applyFill="1" applyBorder="1" applyAlignment="1">
      <alignment horizontal="left" vertical="top" wrapText="1"/>
    </xf>
    <xf numFmtId="0" fontId="40" fillId="6" borderId="9" xfId="5" applyFont="1" applyFill="1" applyBorder="1" applyAlignment="1">
      <alignment horizontal="left" vertical="top" wrapText="1"/>
    </xf>
    <xf numFmtId="0" fontId="32" fillId="0" borderId="58" xfId="5" applyFont="1" applyBorder="1" applyAlignment="1" applyProtection="1">
      <alignment horizontal="justify" vertical="center" wrapText="1"/>
      <protection locked="0"/>
    </xf>
    <xf numFmtId="0" fontId="32" fillId="0" borderId="59" xfId="5" applyFont="1" applyBorder="1" applyAlignment="1" applyProtection="1">
      <alignment horizontal="justify" vertical="center" wrapText="1"/>
      <protection locked="0"/>
    </xf>
    <xf numFmtId="0" fontId="32" fillId="0" borderId="60" xfId="5" applyFont="1" applyBorder="1" applyAlignment="1" applyProtection="1">
      <alignment horizontal="justify" vertical="center" wrapText="1"/>
      <protection locked="0"/>
    </xf>
    <xf numFmtId="0" fontId="40" fillId="6" borderId="31" xfId="5" applyFont="1" applyFill="1" applyBorder="1" applyAlignment="1">
      <alignment horizontal="left" vertical="top" wrapText="1"/>
    </xf>
    <xf numFmtId="0" fontId="40" fillId="6" borderId="32" xfId="5" applyFont="1" applyFill="1" applyBorder="1" applyAlignment="1">
      <alignment horizontal="left" vertical="top" wrapText="1"/>
    </xf>
    <xf numFmtId="0" fontId="40" fillId="6" borderId="33" xfId="5" applyFont="1" applyFill="1" applyBorder="1" applyAlignment="1">
      <alignment horizontal="left" vertical="top" wrapText="1"/>
    </xf>
    <xf numFmtId="0" fontId="40" fillId="2" borderId="4" xfId="5" applyFont="1" applyFill="1" applyBorder="1" applyAlignment="1">
      <alignment horizontal="center" vertical="center"/>
    </xf>
    <xf numFmtId="0" fontId="40" fillId="2" borderId="13" xfId="5" applyFont="1" applyFill="1" applyBorder="1" applyAlignment="1">
      <alignment horizontal="center" vertical="center"/>
    </xf>
    <xf numFmtId="0" fontId="40" fillId="2" borderId="18" xfId="5" applyFont="1" applyFill="1" applyBorder="1" applyAlignment="1">
      <alignment horizontal="center" vertical="center"/>
    </xf>
    <xf numFmtId="0" fontId="40" fillId="0" borderId="13" xfId="5" applyFont="1" applyBorder="1" applyAlignment="1" applyProtection="1">
      <alignment horizontal="center" vertical="center" wrapText="1"/>
      <protection locked="0"/>
    </xf>
    <xf numFmtId="0" fontId="40" fillId="0" borderId="18" xfId="5" applyFont="1" applyBorder="1" applyAlignment="1" applyProtection="1">
      <alignment horizontal="center" vertical="center" wrapText="1"/>
      <protection locked="0"/>
    </xf>
    <xf numFmtId="0" fontId="32" fillId="2" borderId="0" xfId="0" applyFont="1" applyFill="1" applyAlignment="1">
      <alignment wrapText="1"/>
    </xf>
    <xf numFmtId="0" fontId="52" fillId="2" borderId="0" xfId="0" applyFont="1" applyFill="1"/>
    <xf numFmtId="0" fontId="52" fillId="6" borderId="0" xfId="0" applyFont="1" applyFill="1"/>
    <xf numFmtId="0" fontId="46" fillId="2" borderId="0" xfId="0" applyFont="1" applyFill="1" applyAlignment="1">
      <alignment vertical="center" wrapText="1"/>
    </xf>
    <xf numFmtId="0" fontId="46" fillId="2" borderId="0" xfId="0" applyFont="1" applyFill="1" applyAlignment="1">
      <alignment horizontal="center" vertical="center" wrapText="1"/>
    </xf>
    <xf numFmtId="0" fontId="52" fillId="6" borderId="0" xfId="0" applyFont="1" applyFill="1" applyAlignment="1" applyProtection="1">
      <alignment horizontal="left" vertical="center"/>
      <protection locked="0"/>
    </xf>
    <xf numFmtId="0" fontId="32" fillId="2" borderId="0" xfId="0" applyFont="1" applyFill="1" applyAlignment="1">
      <alignment vertical="center" wrapText="1"/>
    </xf>
    <xf numFmtId="0" fontId="51" fillId="10" borderId="34" xfId="0" applyFont="1" applyFill="1" applyBorder="1" applyAlignment="1">
      <alignment horizontal="left" vertical="center" wrapText="1"/>
    </xf>
    <xf numFmtId="0" fontId="51" fillId="10" borderId="35" xfId="0" applyFont="1" applyFill="1" applyBorder="1" applyAlignment="1">
      <alignment horizontal="left" vertical="center" wrapText="1"/>
    </xf>
    <xf numFmtId="0" fontId="51" fillId="10" borderId="36" xfId="0" applyFont="1" applyFill="1" applyBorder="1" applyAlignment="1">
      <alignment horizontal="left" vertical="center" wrapText="1"/>
    </xf>
    <xf numFmtId="0" fontId="51" fillId="10" borderId="4" xfId="0" applyFont="1" applyFill="1" applyBorder="1" applyAlignment="1">
      <alignment vertical="center" wrapText="1"/>
    </xf>
    <xf numFmtId="0" fontId="51" fillId="10" borderId="4" xfId="0" applyFont="1" applyFill="1" applyBorder="1" applyAlignment="1">
      <alignment horizontal="center"/>
    </xf>
    <xf numFmtId="0" fontId="51" fillId="10" borderId="13" xfId="0" applyFont="1" applyFill="1" applyBorder="1" applyAlignment="1">
      <alignment horizontal="center"/>
    </xf>
    <xf numFmtId="0" fontId="51" fillId="10" borderId="18" xfId="0" applyFont="1" applyFill="1" applyBorder="1" applyAlignment="1">
      <alignment horizontal="center"/>
    </xf>
    <xf numFmtId="0" fontId="51" fillId="10" borderId="34" xfId="5" applyFont="1" applyFill="1" applyBorder="1" applyAlignment="1">
      <alignment horizontal="left" vertical="center" wrapText="1"/>
    </xf>
    <xf numFmtId="0" fontId="51" fillId="10" borderId="36" xfId="5" applyFont="1" applyFill="1" applyBorder="1" applyAlignment="1">
      <alignment horizontal="left" vertical="center" wrapText="1"/>
    </xf>
    <xf numFmtId="0" fontId="51" fillId="10" borderId="43" xfId="0" applyFont="1" applyFill="1" applyBorder="1" applyAlignment="1">
      <alignment horizontal="center"/>
    </xf>
    <xf numFmtId="0" fontId="51" fillId="10" borderId="44" xfId="0" applyFont="1" applyFill="1" applyBorder="1" applyAlignment="1">
      <alignment horizontal="center"/>
    </xf>
    <xf numFmtId="0" fontId="51" fillId="10" borderId="45" xfId="0" applyFont="1" applyFill="1" applyBorder="1" applyAlignment="1">
      <alignment horizontal="center"/>
    </xf>
    <xf numFmtId="0" fontId="51" fillId="10" borderId="46" xfId="0" applyFont="1" applyFill="1" applyBorder="1" applyAlignment="1">
      <alignment horizontal="center"/>
    </xf>
    <xf numFmtId="0" fontId="51" fillId="10" borderId="6" xfId="0" applyFont="1" applyFill="1" applyBorder="1" applyAlignment="1">
      <alignment horizontal="center"/>
    </xf>
    <xf numFmtId="0" fontId="51" fillId="10" borderId="3" xfId="5" applyFont="1" applyFill="1" applyBorder="1"/>
    <xf numFmtId="0" fontId="51" fillId="10" borderId="3" xfId="0" applyFont="1" applyFill="1" applyBorder="1"/>
    <xf numFmtId="0" fontId="51" fillId="10" borderId="3" xfId="5" applyFont="1" applyFill="1" applyBorder="1" applyAlignment="1">
      <alignment vertical="center" wrapText="1"/>
    </xf>
    <xf numFmtId="0" fontId="50" fillId="10" borderId="6" xfId="0" applyFont="1" applyFill="1" applyBorder="1" applyAlignment="1">
      <alignment horizontal="center" vertical="center" wrapText="1"/>
    </xf>
    <xf numFmtId="0" fontId="50" fillId="10" borderId="5" xfId="0" applyFont="1" applyFill="1" applyBorder="1" applyAlignment="1">
      <alignment horizontal="center" vertical="center" wrapText="1"/>
    </xf>
    <xf numFmtId="0" fontId="50" fillId="10" borderId="9" xfId="0" applyFont="1" applyFill="1" applyBorder="1" applyAlignment="1">
      <alignment horizontal="center" vertical="center" wrapText="1"/>
    </xf>
    <xf numFmtId="0" fontId="50" fillId="10" borderId="29" xfId="0" applyFont="1" applyFill="1" applyBorder="1" applyAlignment="1">
      <alignment horizontal="center" vertical="center" wrapText="1"/>
    </xf>
    <xf numFmtId="0" fontId="50" fillId="10" borderId="14" xfId="0" applyFont="1" applyFill="1" applyBorder="1" applyAlignment="1">
      <alignment horizontal="center" vertical="center" wrapText="1"/>
    </xf>
    <xf numFmtId="0" fontId="50" fillId="10" borderId="30" xfId="0" applyFont="1" applyFill="1" applyBorder="1" applyAlignment="1">
      <alignment horizontal="center" vertical="center" wrapText="1"/>
    </xf>
    <xf numFmtId="0" fontId="51" fillId="10" borderId="3" xfId="5" applyFont="1" applyFill="1" applyBorder="1" applyAlignment="1">
      <alignment horizontal="center" vertical="distributed" wrapText="1"/>
    </xf>
    <xf numFmtId="0" fontId="51" fillId="10" borderId="4" xfId="5" applyFont="1" applyFill="1" applyBorder="1" applyAlignment="1">
      <alignment horizontal="center" vertical="distributed"/>
    </xf>
    <xf numFmtId="0" fontId="51" fillId="10" borderId="13" xfId="5" applyFont="1" applyFill="1" applyBorder="1" applyAlignment="1">
      <alignment horizontal="center" vertical="distributed"/>
    </xf>
    <xf numFmtId="0" fontId="32" fillId="0" borderId="13" xfId="5" applyFont="1" applyBorder="1" applyAlignment="1">
      <alignment horizontal="center" vertical="center" wrapText="1"/>
    </xf>
    <xf numFmtId="0" fontId="32" fillId="0" borderId="18" xfId="5" applyFont="1" applyBorder="1" applyAlignment="1">
      <alignment horizontal="center" vertical="center" wrapText="1"/>
    </xf>
    <xf numFmtId="0" fontId="40" fillId="0" borderId="4" xfId="5" applyFont="1" applyBorder="1" applyAlignment="1">
      <alignment horizontal="justify" vertical="center" wrapText="1"/>
    </xf>
    <xf numFmtId="0" fontId="32" fillId="0" borderId="13" xfId="5" applyFont="1" applyBorder="1" applyAlignment="1">
      <alignment horizontal="justify" vertical="center"/>
    </xf>
    <xf numFmtId="0" fontId="32" fillId="0" borderId="18" xfId="5" applyFont="1" applyBorder="1" applyAlignment="1">
      <alignment horizontal="justify" vertical="center"/>
    </xf>
    <xf numFmtId="0" fontId="40" fillId="3" borderId="4" xfId="0" applyFont="1" applyFill="1" applyBorder="1" applyAlignment="1">
      <alignment horizontal="center" vertical="center" wrapText="1"/>
    </xf>
    <xf numFmtId="0" fontId="40" fillId="0" borderId="4" xfId="5" applyFont="1" applyBorder="1" applyAlignment="1">
      <alignment horizontal="center" vertical="center" wrapText="1"/>
    </xf>
    <xf numFmtId="0" fontId="40" fillId="0" borderId="13" xfId="5" applyFont="1" applyBorder="1" applyAlignment="1">
      <alignment horizontal="center" vertical="center"/>
    </xf>
    <xf numFmtId="0" fontId="40" fillId="0" borderId="18" xfId="5" applyFont="1" applyBorder="1" applyAlignment="1">
      <alignment horizontal="center" vertical="center"/>
    </xf>
    <xf numFmtId="0" fontId="32" fillId="2" borderId="10" xfId="0" applyFont="1" applyFill="1" applyBorder="1" applyAlignment="1">
      <alignment horizontal="justify" vertical="center" wrapText="1"/>
    </xf>
    <xf numFmtId="0" fontId="32" fillId="2" borderId="7" xfId="0" applyFont="1" applyFill="1" applyBorder="1" applyAlignment="1">
      <alignment horizontal="justify" vertical="center" wrapText="1"/>
    </xf>
    <xf numFmtId="0" fontId="40" fillId="2" borderId="2" xfId="5" applyFont="1" applyFill="1" applyBorder="1" applyAlignment="1">
      <alignment horizontal="center"/>
    </xf>
    <xf numFmtId="0" fontId="40" fillId="0" borderId="2" xfId="5" applyFont="1" applyBorder="1" applyAlignment="1">
      <alignment horizontal="center"/>
    </xf>
    <xf numFmtId="0" fontId="32" fillId="0" borderId="27" xfId="5" applyFont="1" applyBorder="1" applyAlignment="1" applyProtection="1">
      <alignment horizontal="justify" vertical="center" wrapText="1"/>
      <protection locked="0"/>
    </xf>
    <xf numFmtId="0" fontId="53" fillId="0" borderId="0" xfId="5" applyFont="1" applyAlignment="1" applyProtection="1">
      <alignment horizontal="justify" vertical="center" wrapText="1"/>
      <protection locked="0"/>
    </xf>
    <xf numFmtId="0" fontId="53" fillId="0" borderId="28" xfId="5" applyFont="1" applyBorder="1" applyAlignment="1" applyProtection="1">
      <alignment horizontal="justify" vertical="center" wrapText="1"/>
      <protection locked="0"/>
    </xf>
    <xf numFmtId="0" fontId="3" fillId="10" borderId="10"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12" xfId="0" applyFont="1" applyFill="1" applyBorder="1" applyAlignment="1">
      <alignment horizontal="center" vertical="center"/>
    </xf>
    <xf numFmtId="0" fontId="3" fillId="10" borderId="7" xfId="0" applyFont="1" applyFill="1" applyBorder="1" applyAlignment="1">
      <alignment horizontal="center" vertical="center"/>
    </xf>
    <xf numFmtId="0" fontId="3" fillId="10" borderId="23" xfId="0" applyFont="1" applyFill="1" applyBorder="1" applyAlignment="1">
      <alignment horizontal="center" vertical="center"/>
    </xf>
    <xf numFmtId="0" fontId="3" fillId="10" borderId="15" xfId="0" applyFont="1" applyFill="1" applyBorder="1" applyAlignment="1">
      <alignment horizontal="center" vertical="center"/>
    </xf>
    <xf numFmtId="0" fontId="3" fillId="10" borderId="4" xfId="0" applyFont="1" applyFill="1" applyBorder="1" applyAlignment="1">
      <alignment horizontal="center" vertical="center"/>
    </xf>
    <xf numFmtId="0" fontId="3" fillId="10" borderId="13"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34" xfId="1" applyFont="1" applyFill="1" applyBorder="1" applyAlignment="1">
      <alignment horizontal="left" vertical="center" wrapText="1"/>
    </xf>
    <xf numFmtId="0" fontId="3" fillId="10" borderId="36" xfId="1" applyFont="1" applyFill="1" applyBorder="1" applyAlignment="1">
      <alignment horizontal="left" vertical="center" wrapText="1"/>
    </xf>
    <xf numFmtId="0" fontId="3" fillId="10" borderId="3" xfId="1" applyFont="1" applyFill="1" applyBorder="1" applyAlignment="1">
      <alignment vertical="center" wrapText="1"/>
    </xf>
    <xf numFmtId="0" fontId="3" fillId="10" borderId="3" xfId="1" applyFont="1" applyFill="1" applyBorder="1" applyAlignment="1">
      <alignment vertical="center"/>
    </xf>
    <xf numFmtId="0" fontId="3" fillId="10" borderId="3" xfId="1" applyFont="1" applyFill="1" applyBorder="1" applyAlignment="1">
      <alignment horizontal="center" vertical="distributed" wrapText="1"/>
    </xf>
    <xf numFmtId="0" fontId="3" fillId="10" borderId="4" xfId="1" applyFont="1" applyFill="1" applyBorder="1" applyAlignment="1">
      <alignment horizontal="center" vertical="distributed"/>
    </xf>
    <xf numFmtId="0" fontId="3" fillId="10" borderId="13" xfId="1" applyFont="1" applyFill="1" applyBorder="1" applyAlignment="1">
      <alignment horizontal="center" vertical="distributed"/>
    </xf>
    <xf numFmtId="0" fontId="27" fillId="10" borderId="23" xfId="0" applyFont="1" applyFill="1" applyBorder="1" applyAlignment="1">
      <alignment horizontal="center" vertical="center" wrapText="1"/>
    </xf>
    <xf numFmtId="0" fontId="30" fillId="10" borderId="40" xfId="0" applyFont="1" applyFill="1" applyBorder="1" applyAlignment="1">
      <alignment horizontal="center" vertical="center" wrapText="1"/>
    </xf>
    <xf numFmtId="0" fontId="30" fillId="10" borderId="41" xfId="0" applyFont="1" applyFill="1" applyBorder="1" applyAlignment="1">
      <alignment horizontal="center" vertical="center" wrapText="1"/>
    </xf>
    <xf numFmtId="0" fontId="30" fillId="10" borderId="25" xfId="0" applyFont="1" applyFill="1" applyBorder="1" applyAlignment="1">
      <alignment horizontal="center" vertical="center" wrapText="1"/>
    </xf>
    <xf numFmtId="0" fontId="27" fillId="10" borderId="63" xfId="0" applyFont="1" applyFill="1" applyBorder="1" applyAlignment="1">
      <alignment horizontal="center" vertical="center" wrapText="1"/>
    </xf>
    <xf numFmtId="0" fontId="34" fillId="0" borderId="24" xfId="0" applyFont="1" applyBorder="1" applyAlignment="1">
      <alignment vertical="center"/>
    </xf>
    <xf numFmtId="0" fontId="34" fillId="0" borderId="12" xfId="0" applyFont="1" applyBorder="1" applyAlignment="1">
      <alignment vertical="center"/>
    </xf>
    <xf numFmtId="0" fontId="34" fillId="0" borderId="25" xfId="0" applyFont="1" applyBorder="1" applyAlignment="1">
      <alignment vertical="center"/>
    </xf>
    <xf numFmtId="0" fontId="34" fillId="0" borderId="15" xfId="0" applyFont="1" applyBorder="1" applyAlignment="1">
      <alignment vertical="center"/>
    </xf>
    <xf numFmtId="0" fontId="34" fillId="0" borderId="26" xfId="0" applyFont="1" applyBorder="1" applyAlignment="1">
      <alignment vertical="center"/>
    </xf>
    <xf numFmtId="0" fontId="34" fillId="0" borderId="16" xfId="0" applyFont="1" applyBorder="1" applyAlignment="1">
      <alignment vertical="center"/>
    </xf>
    <xf numFmtId="0" fontId="35" fillId="0" borderId="0" xfId="0" applyFont="1" applyAlignment="1">
      <alignment horizontal="center" vertical="center"/>
    </xf>
    <xf numFmtId="0" fontId="32" fillId="0" borderId="0" xfId="0" applyFont="1" applyAlignment="1">
      <alignment vertical="center"/>
    </xf>
    <xf numFmtId="0" fontId="38" fillId="10" borderId="23" xfId="0" applyFont="1" applyFill="1" applyBorder="1" applyAlignment="1">
      <alignment horizontal="center" vertical="center" wrapText="1"/>
    </xf>
    <xf numFmtId="0" fontId="54" fillId="10" borderId="40" xfId="0" applyFont="1" applyFill="1" applyBorder="1" applyAlignment="1">
      <alignment horizontal="center" vertical="center" wrapText="1"/>
    </xf>
    <xf numFmtId="0" fontId="54" fillId="10" borderId="41" xfId="0" applyFont="1" applyFill="1" applyBorder="1" applyAlignment="1">
      <alignment horizontal="center" vertical="center" wrapText="1"/>
    </xf>
    <xf numFmtId="0" fontId="54" fillId="10" borderId="25" xfId="0" applyFont="1" applyFill="1" applyBorder="1" applyAlignment="1">
      <alignment horizontal="center" vertical="center" wrapText="1"/>
    </xf>
    <xf numFmtId="0" fontId="40" fillId="0" borderId="0" xfId="0" applyFont="1" applyAlignment="1">
      <alignment horizontal="center"/>
    </xf>
    <xf numFmtId="0" fontId="38" fillId="10" borderId="63" xfId="0" applyFont="1" applyFill="1" applyBorder="1" applyAlignment="1">
      <alignment horizontal="center" vertical="center" wrapText="1"/>
    </xf>
    <xf numFmtId="0" fontId="40" fillId="0" borderId="0" xfId="0" applyFont="1" applyAlignment="1">
      <alignment horizontal="center" vertical="center"/>
    </xf>
    <xf numFmtId="0" fontId="32" fillId="0" borderId="10" xfId="0" applyFont="1" applyBorder="1" applyAlignment="1">
      <alignment horizontal="center" vertical="center" wrapText="1"/>
    </xf>
    <xf numFmtId="0" fontId="32" fillId="0" borderId="1" xfId="1" applyFont="1" applyBorder="1" applyAlignment="1">
      <alignment horizontal="justify" vertical="center" wrapText="1"/>
    </xf>
    <xf numFmtId="0" fontId="32" fillId="0" borderId="1" xfId="0" applyFont="1" applyBorder="1" applyAlignment="1" applyProtection="1">
      <alignment horizontal="center" vertical="center" wrapText="1"/>
      <protection locked="0"/>
    </xf>
    <xf numFmtId="0" fontId="32" fillId="0" borderId="1" xfId="0" applyFont="1" applyBorder="1" applyAlignment="1">
      <alignment horizontal="center" vertical="center" wrapText="1"/>
    </xf>
    <xf numFmtId="0" fontId="55" fillId="0" borderId="1" xfId="0" applyFont="1" applyBorder="1" applyAlignment="1" applyProtection="1">
      <alignment horizontal="left" vertical="center" wrapText="1"/>
      <protection locked="0"/>
    </xf>
    <xf numFmtId="0" fontId="32" fillId="0" borderId="1" xfId="0" applyFont="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32" fillId="0" borderId="8" xfId="0" applyFont="1" applyBorder="1" applyAlignment="1">
      <alignment horizontal="center" vertical="center" wrapText="1"/>
    </xf>
    <xf numFmtId="0" fontId="32" fillId="0" borderId="2" xfId="1" applyFont="1" applyBorder="1" applyAlignment="1">
      <alignment horizontal="justify" vertical="center" wrapText="1"/>
    </xf>
    <xf numFmtId="0" fontId="32" fillId="0" borderId="2" xfId="0" applyFont="1" applyBorder="1" applyAlignment="1" applyProtection="1">
      <alignment horizontal="center" vertical="center" wrapText="1"/>
      <protection locked="0"/>
    </xf>
    <xf numFmtId="0" fontId="32" fillId="0" borderId="2" xfId="0" applyFont="1" applyBorder="1" applyAlignment="1">
      <alignment horizontal="center" vertical="center" wrapText="1"/>
    </xf>
    <xf numFmtId="0" fontId="32" fillId="0" borderId="2" xfId="0" applyFont="1" applyBorder="1" applyAlignment="1" applyProtection="1">
      <alignment horizontal="left" vertical="center" wrapText="1"/>
      <protection locked="0"/>
    </xf>
    <xf numFmtId="0" fontId="32" fillId="0" borderId="16" xfId="0" applyFont="1" applyBorder="1" applyAlignment="1" applyProtection="1">
      <alignment horizontal="left" vertical="center" wrapText="1"/>
      <protection locked="0"/>
    </xf>
    <xf numFmtId="0" fontId="51" fillId="10" borderId="3" xfId="1" applyFont="1" applyFill="1" applyBorder="1" applyAlignment="1">
      <alignment horizontal="center" vertical="distributed" wrapText="1"/>
    </xf>
    <xf numFmtId="0" fontId="40" fillId="0" borderId="4" xfId="1" applyFont="1" applyBorder="1" applyAlignment="1">
      <alignment horizontal="center" vertical="distributed"/>
    </xf>
    <xf numFmtId="0" fontId="40" fillId="0" borderId="13" xfId="1" applyFont="1" applyBorder="1" applyAlignment="1">
      <alignment horizontal="center" vertical="distributed"/>
    </xf>
    <xf numFmtId="0" fontId="40" fillId="0" borderId="18" xfId="1" applyFont="1" applyBorder="1" applyAlignment="1">
      <alignment horizontal="center" vertical="distributed"/>
    </xf>
    <xf numFmtId="0" fontId="51" fillId="10" borderId="4" xfId="1" applyFont="1" applyFill="1" applyBorder="1" applyAlignment="1">
      <alignment horizontal="center" vertical="distributed"/>
    </xf>
    <xf numFmtId="0" fontId="51" fillId="10" borderId="13" xfId="1" applyFont="1" applyFill="1" applyBorder="1" applyAlignment="1">
      <alignment horizontal="center" vertical="distributed"/>
    </xf>
    <xf numFmtId="0" fontId="32" fillId="2" borderId="27" xfId="1" applyFont="1" applyFill="1" applyBorder="1" applyAlignment="1">
      <alignment horizontal="center"/>
    </xf>
    <xf numFmtId="0" fontId="32" fillId="2" borderId="0" xfId="1" applyFont="1" applyFill="1" applyAlignment="1">
      <alignment horizontal="center"/>
    </xf>
    <xf numFmtId="0" fontId="32" fillId="2" borderId="28" xfId="1" applyFont="1" applyFill="1" applyBorder="1" applyAlignment="1">
      <alignment horizontal="center"/>
    </xf>
    <xf numFmtId="0" fontId="32" fillId="6" borderId="0" xfId="0" applyFont="1" applyFill="1" applyAlignment="1">
      <alignment vertical="center"/>
    </xf>
    <xf numFmtId="0" fontId="51" fillId="10" borderId="3" xfId="1" applyFont="1" applyFill="1" applyBorder="1" applyAlignment="1">
      <alignment vertical="center" wrapText="1"/>
    </xf>
    <xf numFmtId="0" fontId="40" fillId="2" borderId="13" xfId="1" applyFont="1" applyFill="1" applyBorder="1" applyAlignment="1">
      <alignment horizontal="center" vertical="center"/>
    </xf>
    <xf numFmtId="0" fontId="40" fillId="2" borderId="18" xfId="1" applyFont="1" applyFill="1" applyBorder="1" applyAlignment="1">
      <alignment horizontal="center" vertical="center"/>
    </xf>
    <xf numFmtId="0" fontId="32" fillId="2" borderId="0" xfId="0" applyFont="1" applyFill="1" applyAlignment="1">
      <alignment vertical="center"/>
    </xf>
    <xf numFmtId="0" fontId="46" fillId="2" borderId="0" xfId="0" applyFont="1" applyFill="1" applyAlignment="1">
      <alignment vertical="center"/>
    </xf>
    <xf numFmtId="0" fontId="51" fillId="2" borderId="6" xfId="1" applyFont="1" applyFill="1" applyBorder="1" applyAlignment="1">
      <alignment horizontal="center"/>
    </xf>
    <xf numFmtId="0" fontId="51" fillId="2" borderId="5" xfId="1" applyFont="1" applyFill="1" applyBorder="1" applyAlignment="1">
      <alignment horizontal="center"/>
    </xf>
    <xf numFmtId="0" fontId="51" fillId="2" borderId="9" xfId="1" applyFont="1" applyFill="1" applyBorder="1" applyAlignment="1">
      <alignment horizontal="center"/>
    </xf>
    <xf numFmtId="0" fontId="32" fillId="2" borderId="4" xfId="1" applyFont="1" applyFill="1" applyBorder="1" applyAlignment="1">
      <alignment horizontal="center" vertical="center"/>
    </xf>
    <xf numFmtId="0" fontId="32" fillId="2" borderId="13" xfId="1" applyFont="1" applyFill="1" applyBorder="1" applyAlignment="1">
      <alignment horizontal="center" vertical="center"/>
    </xf>
    <xf numFmtId="0" fontId="32" fillId="2" borderId="18" xfId="1" applyFont="1" applyFill="1" applyBorder="1" applyAlignment="1">
      <alignment horizontal="center" vertical="center"/>
    </xf>
    <xf numFmtId="0" fontId="51" fillId="2" borderId="4" xfId="1" applyFont="1" applyFill="1" applyBorder="1" applyAlignment="1">
      <alignment horizontal="center"/>
    </xf>
    <xf numFmtId="0" fontId="51" fillId="2" borderId="13" xfId="1" applyFont="1" applyFill="1" applyBorder="1" applyAlignment="1">
      <alignment horizontal="center"/>
    </xf>
    <xf numFmtId="0" fontId="51" fillId="2" borderId="18" xfId="1" applyFont="1" applyFill="1" applyBorder="1" applyAlignment="1">
      <alignment horizontal="center"/>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8" xfId="0" applyFont="1" applyBorder="1" applyAlignment="1">
      <alignment horizontal="center" vertical="center" wrapText="1"/>
    </xf>
    <xf numFmtId="0" fontId="51" fillId="10" borderId="4" xfId="0" applyFont="1" applyFill="1" applyBorder="1" applyAlignment="1">
      <alignment horizontal="center" vertical="center"/>
    </xf>
    <xf numFmtId="0" fontId="51" fillId="10" borderId="13" xfId="0" applyFont="1" applyFill="1" applyBorder="1" applyAlignment="1">
      <alignment horizontal="center" vertical="center"/>
    </xf>
    <xf numFmtId="0" fontId="51" fillId="10" borderId="18" xfId="0" applyFont="1" applyFill="1" applyBorder="1" applyAlignment="1">
      <alignment horizontal="center" vertical="center"/>
    </xf>
    <xf numFmtId="0" fontId="32" fillId="2" borderId="4" xfId="1" applyFont="1" applyFill="1" applyBorder="1" applyAlignment="1">
      <alignment horizontal="center" vertical="center" wrapText="1"/>
    </xf>
    <xf numFmtId="0" fontId="40" fillId="0" borderId="4" xfId="1" applyFont="1" applyBorder="1" applyAlignment="1">
      <alignment horizontal="justify" vertical="center" wrapText="1"/>
    </xf>
    <xf numFmtId="0" fontId="32" fillId="0" borderId="13" xfId="1" applyFont="1" applyBorder="1" applyAlignment="1">
      <alignment horizontal="justify" vertical="center"/>
    </xf>
    <xf numFmtId="0" fontId="32" fillId="0" borderId="18" xfId="1" applyFont="1" applyBorder="1" applyAlignment="1">
      <alignment horizontal="justify" vertical="center"/>
    </xf>
    <xf numFmtId="0" fontId="32" fillId="6" borderId="0" xfId="0" applyFont="1" applyFill="1" applyAlignment="1">
      <alignment wrapText="1"/>
    </xf>
    <xf numFmtId="0" fontId="51" fillId="10" borderId="3" xfId="0" applyFont="1" applyFill="1" applyBorder="1" applyAlignment="1">
      <alignment vertical="center"/>
    </xf>
    <xf numFmtId="9" fontId="40" fillId="2" borderId="4" xfId="0" applyNumberFormat="1" applyFont="1" applyFill="1" applyBorder="1" applyAlignment="1">
      <alignment horizontal="center" vertical="center" wrapText="1"/>
    </xf>
    <xf numFmtId="0" fontId="51" fillId="0" borderId="6" xfId="1" applyFont="1" applyBorder="1" applyAlignment="1">
      <alignment horizontal="center"/>
    </xf>
    <xf numFmtId="0" fontId="51" fillId="0" borderId="5" xfId="1" applyFont="1" applyBorder="1" applyAlignment="1">
      <alignment horizontal="center"/>
    </xf>
    <xf numFmtId="0" fontId="51" fillId="0" borderId="9" xfId="1" applyFont="1" applyBorder="1" applyAlignment="1">
      <alignment horizontal="center"/>
    </xf>
    <xf numFmtId="0" fontId="51" fillId="10" borderId="3" xfId="1" applyFont="1" applyFill="1" applyBorder="1" applyAlignment="1">
      <alignment vertical="center"/>
    </xf>
    <xf numFmtId="0" fontId="40" fillId="2" borderId="4" xfId="1" applyFont="1" applyFill="1" applyBorder="1" applyAlignment="1">
      <alignment horizontal="center" vertical="center"/>
    </xf>
    <xf numFmtId="0" fontId="40" fillId="2" borderId="4" xfId="1" applyFont="1" applyFill="1" applyBorder="1" applyAlignment="1">
      <alignment horizontal="center" vertical="center" wrapText="1"/>
    </xf>
    <xf numFmtId="0" fontId="51" fillId="10" borderId="10" xfId="0" applyFont="1" applyFill="1" applyBorder="1" applyAlignment="1">
      <alignment horizontal="center" vertical="center"/>
    </xf>
    <xf numFmtId="0" fontId="51" fillId="10" borderId="1" xfId="0" applyFont="1" applyFill="1" applyBorder="1" applyAlignment="1">
      <alignment horizontal="center" vertical="center"/>
    </xf>
    <xf numFmtId="0" fontId="51" fillId="10" borderId="12" xfId="0" applyFont="1" applyFill="1" applyBorder="1" applyAlignment="1">
      <alignment horizontal="center" vertical="center"/>
    </xf>
    <xf numFmtId="0" fontId="51" fillId="10" borderId="7" xfId="0" applyFont="1" applyFill="1" applyBorder="1" applyAlignment="1">
      <alignment horizontal="center" vertical="center"/>
    </xf>
    <xf numFmtId="0" fontId="51" fillId="10" borderId="23" xfId="0" applyFont="1" applyFill="1" applyBorder="1" applyAlignment="1">
      <alignment horizontal="center" vertical="center"/>
    </xf>
    <xf numFmtId="0" fontId="51" fillId="10" borderId="15" xfId="0" applyFont="1" applyFill="1" applyBorder="1" applyAlignment="1">
      <alignment horizontal="center" vertical="center"/>
    </xf>
    <xf numFmtId="0" fontId="51" fillId="10" borderId="34" xfId="1" applyFont="1" applyFill="1" applyBorder="1" applyAlignment="1">
      <alignment horizontal="left" vertical="center" wrapText="1"/>
    </xf>
    <xf numFmtId="0" fontId="40" fillId="2" borderId="10" xfId="1" applyFont="1" applyFill="1" applyBorder="1" applyAlignment="1">
      <alignment horizontal="left" vertical="center"/>
    </xf>
    <xf numFmtId="0" fontId="40" fillId="2" borderId="1" xfId="1" applyFont="1" applyFill="1" applyBorder="1" applyAlignment="1">
      <alignment horizontal="center"/>
    </xf>
    <xf numFmtId="0" fontId="40" fillId="2" borderId="11" xfId="1" applyFont="1" applyFill="1" applyBorder="1" applyAlignment="1">
      <alignment horizontal="center"/>
    </xf>
    <xf numFmtId="0" fontId="40" fillId="2" borderId="12" xfId="1" applyFont="1" applyFill="1" applyBorder="1" applyAlignment="1">
      <alignment horizontal="center"/>
    </xf>
    <xf numFmtId="0" fontId="51" fillId="10" borderId="36" xfId="1" applyFont="1" applyFill="1" applyBorder="1" applyAlignment="1">
      <alignment horizontal="left" vertical="center" wrapText="1"/>
    </xf>
    <xf numFmtId="0" fontId="40" fillId="2" borderId="8" xfId="1" applyFont="1" applyFill="1" applyBorder="1" applyAlignment="1">
      <alignment horizontal="left" vertical="center"/>
    </xf>
    <xf numFmtId="0" fontId="40" fillId="2" borderId="2" xfId="1" applyFont="1" applyFill="1" applyBorder="1" applyAlignment="1">
      <alignment horizontal="center"/>
    </xf>
    <xf numFmtId="9" fontId="41" fillId="8" borderId="2" xfId="1" applyNumberFormat="1" applyFont="1" applyFill="1" applyBorder="1" applyAlignment="1">
      <alignment horizontal="center" vertical="center"/>
    </xf>
    <xf numFmtId="9" fontId="51" fillId="2" borderId="13" xfId="3" applyFont="1" applyFill="1" applyBorder="1" applyAlignment="1" applyProtection="1"/>
    <xf numFmtId="0" fontId="51" fillId="2" borderId="18" xfId="0" applyFont="1" applyFill="1" applyBorder="1"/>
    <xf numFmtId="0" fontId="40" fillId="6" borderId="6" xfId="1" applyFont="1" applyFill="1" applyBorder="1" applyAlignment="1">
      <alignment horizontal="left" vertical="top" wrapText="1"/>
    </xf>
    <xf numFmtId="0" fontId="40" fillId="6" borderId="5" xfId="1" applyFont="1" applyFill="1" applyBorder="1" applyAlignment="1">
      <alignment horizontal="left" vertical="top" wrapText="1"/>
    </xf>
    <xf numFmtId="0" fontId="40" fillId="6" borderId="9" xfId="1" applyFont="1" applyFill="1" applyBorder="1" applyAlignment="1">
      <alignment horizontal="left" vertical="top" wrapText="1"/>
    </xf>
    <xf numFmtId="0" fontId="32" fillId="0" borderId="27" xfId="1" applyFont="1" applyBorder="1" applyAlignment="1" applyProtection="1">
      <alignment horizontal="justify" vertical="center" wrapText="1"/>
      <protection locked="0"/>
    </xf>
    <xf numFmtId="0" fontId="32" fillId="0" borderId="0" xfId="1" applyFont="1" applyAlignment="1" applyProtection="1">
      <alignment horizontal="justify" vertical="center" wrapText="1"/>
      <protection locked="0"/>
    </xf>
    <xf numFmtId="0" fontId="32" fillId="0" borderId="28" xfId="1" applyFont="1" applyBorder="1" applyAlignment="1" applyProtection="1">
      <alignment horizontal="justify" vertical="center" wrapText="1"/>
      <protection locked="0"/>
    </xf>
    <xf numFmtId="0" fontId="40" fillId="6" borderId="31" xfId="1" applyFont="1" applyFill="1" applyBorder="1" applyAlignment="1">
      <alignment horizontal="left" vertical="top" wrapText="1"/>
    </xf>
    <xf numFmtId="0" fontId="40" fillId="6" borderId="32" xfId="1" applyFont="1" applyFill="1" applyBorder="1" applyAlignment="1">
      <alignment horizontal="left" vertical="top" wrapText="1"/>
    </xf>
    <xf numFmtId="0" fontId="40" fillId="6" borderId="33" xfId="1" applyFont="1" applyFill="1" applyBorder="1" applyAlignment="1">
      <alignment horizontal="left" vertical="top" wrapText="1"/>
    </xf>
    <xf numFmtId="0" fontId="32" fillId="6" borderId="29" xfId="1" applyFont="1" applyFill="1" applyBorder="1" applyAlignment="1" applyProtection="1">
      <alignment horizontal="justify" vertical="center" wrapText="1"/>
      <protection locked="0"/>
    </xf>
    <xf numFmtId="0" fontId="40" fillId="6" borderId="14" xfId="1" applyFont="1" applyFill="1" applyBorder="1" applyAlignment="1" applyProtection="1">
      <alignment horizontal="justify" vertical="center" wrapText="1"/>
      <protection locked="0"/>
    </xf>
    <xf numFmtId="0" fontId="40" fillId="6" borderId="30" xfId="1" applyFont="1" applyFill="1" applyBorder="1" applyAlignment="1" applyProtection="1">
      <alignment horizontal="justify" vertical="center" wrapText="1"/>
      <protection locked="0"/>
    </xf>
    <xf numFmtId="0" fontId="40" fillId="0" borderId="13" xfId="1" applyFont="1" applyBorder="1" applyAlignment="1">
      <alignment horizontal="center" vertical="center" wrapText="1"/>
    </xf>
    <xf numFmtId="0" fontId="40" fillId="0" borderId="18" xfId="1" applyFont="1" applyBorder="1" applyAlignment="1">
      <alignment horizontal="center" vertical="center" wrapText="1"/>
    </xf>
    <xf numFmtId="0" fontId="40" fillId="0" borderId="4" xfId="1" applyFont="1" applyBorder="1" applyAlignment="1">
      <alignment horizontal="left" vertical="center" wrapText="1"/>
    </xf>
    <xf numFmtId="0" fontId="32" fillId="0" borderId="13" xfId="1" applyFont="1" applyBorder="1" applyAlignment="1">
      <alignment horizontal="left" vertical="center"/>
    </xf>
    <xf numFmtId="0" fontId="32" fillId="0" borderId="18" xfId="1" applyFont="1" applyBorder="1" applyAlignment="1">
      <alignment horizontal="left" vertical="center"/>
    </xf>
    <xf numFmtId="0" fontId="32" fillId="2" borderId="8" xfId="0" applyFont="1" applyFill="1" applyBorder="1" applyAlignment="1">
      <alignment vertical="center" wrapText="1"/>
    </xf>
    <xf numFmtId="0" fontId="32" fillId="2" borderId="2" xfId="0" applyFont="1" applyFill="1" applyBorder="1" applyAlignment="1">
      <alignment horizontal="center" vertical="center"/>
    </xf>
    <xf numFmtId="0" fontId="32" fillId="2" borderId="40" xfId="0" applyFont="1" applyFill="1" applyBorder="1" applyAlignment="1">
      <alignment horizontal="center" vertical="center" wrapText="1"/>
    </xf>
    <xf numFmtId="0" fontId="32" fillId="2" borderId="41" xfId="0" applyFont="1" applyFill="1" applyBorder="1" applyAlignment="1">
      <alignment horizontal="center" vertical="center" wrapText="1"/>
    </xf>
    <xf numFmtId="0" fontId="32" fillId="2" borderId="42" xfId="0" applyFont="1" applyFill="1" applyBorder="1" applyAlignment="1">
      <alignment horizontal="center" vertical="center" wrapText="1"/>
    </xf>
    <xf numFmtId="0" fontId="40" fillId="2" borderId="19" xfId="0" applyFont="1" applyFill="1" applyBorder="1" applyAlignment="1">
      <alignment horizontal="center"/>
    </xf>
    <xf numFmtId="0" fontId="40" fillId="2" borderId="21" xfId="0" applyFont="1" applyFill="1" applyBorder="1" applyAlignment="1">
      <alignment horizontal="center"/>
    </xf>
    <xf numFmtId="0" fontId="40" fillId="2" borderId="64" xfId="0" applyFont="1" applyFill="1" applyBorder="1" applyAlignment="1">
      <alignment horizontal="center"/>
    </xf>
    <xf numFmtId="0" fontId="40" fillId="2" borderId="10" xfId="1" applyFont="1" applyFill="1" applyBorder="1" applyAlignment="1">
      <alignment vertical="center"/>
    </xf>
    <xf numFmtId="0" fontId="40" fillId="2" borderId="1" xfId="1" applyFont="1" applyFill="1" applyBorder="1" applyAlignment="1">
      <alignment horizontal="center" vertical="center"/>
    </xf>
    <xf numFmtId="0" fontId="40" fillId="2" borderId="11" xfId="1" applyFont="1" applyFill="1" applyBorder="1" applyAlignment="1">
      <alignment horizontal="center" vertical="center"/>
    </xf>
    <xf numFmtId="0" fontId="40" fillId="2" borderId="12" xfId="1" applyFont="1" applyFill="1" applyBorder="1" applyAlignment="1">
      <alignment horizontal="center" vertical="center"/>
    </xf>
    <xf numFmtId="0" fontId="40" fillId="2" borderId="8" xfId="1" applyFont="1" applyFill="1" applyBorder="1" applyAlignment="1">
      <alignment vertical="center"/>
    </xf>
    <xf numFmtId="0" fontId="40" fillId="2" borderId="2" xfId="1" applyFont="1" applyFill="1" applyBorder="1" applyAlignment="1">
      <alignment horizontal="center" vertical="center"/>
    </xf>
    <xf numFmtId="0" fontId="40" fillId="0" borderId="13" xfId="1" applyFont="1" applyBorder="1" applyAlignment="1" applyProtection="1">
      <alignment horizontal="center" vertical="center" wrapText="1"/>
      <protection locked="0"/>
    </xf>
    <xf numFmtId="0" fontId="40" fillId="0" borderId="18" xfId="1" applyFont="1" applyBorder="1" applyAlignment="1" applyProtection="1">
      <alignment horizontal="center" vertical="center" wrapText="1"/>
      <protection locked="0"/>
    </xf>
    <xf numFmtId="0" fontId="36" fillId="0" borderId="0" xfId="0" applyFont="1" applyAlignment="1">
      <alignment horizontal="center"/>
    </xf>
    <xf numFmtId="0" fontId="32" fillId="0" borderId="1" xfId="1" applyFont="1" applyBorder="1" applyAlignment="1">
      <alignment horizontal="center" vertical="center" wrapText="1"/>
    </xf>
    <xf numFmtId="0" fontId="56" fillId="0" borderId="30" xfId="0" applyFont="1" applyBorder="1" applyAlignment="1">
      <alignment horizontal="center" vertical="center"/>
    </xf>
    <xf numFmtId="0" fontId="56" fillId="0" borderId="14" xfId="0" applyFont="1" applyBorder="1" applyAlignment="1">
      <alignment horizontal="center" vertical="center"/>
    </xf>
    <xf numFmtId="3" fontId="32" fillId="0" borderId="1" xfId="0" applyNumberFormat="1" applyFont="1" applyBorder="1" applyAlignment="1">
      <alignment horizontal="center" vertical="center" wrapText="1"/>
    </xf>
    <xf numFmtId="0" fontId="32" fillId="0" borderId="2" xfId="1" applyFont="1" applyBorder="1" applyAlignment="1">
      <alignment horizontal="center" vertical="center" wrapText="1"/>
    </xf>
    <xf numFmtId="3" fontId="32" fillId="0" borderId="20" xfId="0" applyNumberFormat="1" applyFont="1" applyBorder="1" applyAlignment="1">
      <alignment horizontal="center" vertical="center" wrapText="1"/>
    </xf>
    <xf numFmtId="0" fontId="57" fillId="10" borderId="3" xfId="5" applyFont="1" applyFill="1" applyBorder="1" applyAlignment="1">
      <alignment vertical="center" wrapText="1"/>
    </xf>
    <xf numFmtId="0" fontId="41" fillId="2" borderId="13" xfId="5" applyFont="1" applyFill="1" applyBorder="1" applyAlignment="1">
      <alignment horizontal="center" vertical="center"/>
    </xf>
    <xf numFmtId="0" fontId="41" fillId="2" borderId="18" xfId="5" applyFont="1" applyFill="1" applyBorder="1" applyAlignment="1">
      <alignment horizontal="center" vertical="center"/>
    </xf>
    <xf numFmtId="0" fontId="57" fillId="2" borderId="6" xfId="5" applyFont="1" applyFill="1" applyBorder="1" applyAlignment="1">
      <alignment horizontal="center"/>
    </xf>
    <xf numFmtId="0" fontId="57" fillId="2" borderId="5" xfId="5" applyFont="1" applyFill="1" applyBorder="1" applyAlignment="1">
      <alignment horizontal="center"/>
    </xf>
    <xf numFmtId="0" fontId="57" fillId="2" borderId="9" xfId="5" applyFont="1" applyFill="1" applyBorder="1" applyAlignment="1">
      <alignment horizontal="center"/>
    </xf>
    <xf numFmtId="0" fontId="43" fillId="2" borderId="4" xfId="5" applyFont="1" applyFill="1" applyBorder="1" applyAlignment="1">
      <alignment horizontal="center" vertical="center"/>
    </xf>
    <xf numFmtId="0" fontId="43" fillId="2" borderId="13" xfId="5" applyFont="1" applyFill="1" applyBorder="1" applyAlignment="1">
      <alignment horizontal="center" vertical="center"/>
    </xf>
    <xf numFmtId="0" fontId="43" fillId="2" borderId="18" xfId="5" applyFont="1" applyFill="1" applyBorder="1" applyAlignment="1">
      <alignment horizontal="center" vertical="center"/>
    </xf>
    <xf numFmtId="0" fontId="57" fillId="2" borderId="4" xfId="5" applyFont="1" applyFill="1" applyBorder="1" applyAlignment="1">
      <alignment horizontal="center"/>
    </xf>
    <xf numFmtId="0" fontId="57" fillId="2" borderId="13" xfId="5" applyFont="1" applyFill="1" applyBorder="1" applyAlignment="1">
      <alignment horizontal="center"/>
    </xf>
    <xf numFmtId="0" fontId="57" fillId="2" borderId="18" xfId="5" applyFont="1" applyFill="1" applyBorder="1" applyAlignment="1">
      <alignment horizontal="center"/>
    </xf>
    <xf numFmtId="0" fontId="43" fillId="0" borderId="4" xfId="5" applyFont="1" applyBorder="1" applyAlignment="1">
      <alignment horizontal="left" vertical="center" wrapText="1"/>
    </xf>
    <xf numFmtId="0" fontId="43" fillId="0" borderId="13" xfId="5" applyFont="1" applyBorder="1" applyAlignment="1">
      <alignment horizontal="left" vertical="center" wrapText="1"/>
    </xf>
    <xf numFmtId="0" fontId="43" fillId="0" borderId="18" xfId="5" applyFont="1" applyBorder="1" applyAlignment="1">
      <alignment horizontal="left" vertical="center" wrapText="1"/>
    </xf>
    <xf numFmtId="0" fontId="43" fillId="2" borderId="4" xfId="5" applyFont="1" applyFill="1" applyBorder="1" applyAlignment="1">
      <alignment horizontal="center" vertical="center" wrapText="1"/>
    </xf>
    <xf numFmtId="0" fontId="41" fillId="0" borderId="4" xfId="5" applyFont="1" applyBorder="1" applyAlignment="1">
      <alignment horizontal="left" vertical="center" wrapText="1"/>
    </xf>
    <xf numFmtId="0" fontId="43" fillId="0" borderId="13" xfId="5" applyFont="1" applyBorder="1" applyAlignment="1">
      <alignment horizontal="left" vertical="center"/>
    </xf>
    <xf numFmtId="0" fontId="43" fillId="0" borderId="18" xfId="5" applyFont="1" applyBorder="1" applyAlignment="1">
      <alignment horizontal="left" vertical="center"/>
    </xf>
    <xf numFmtId="0" fontId="40" fillId="0" borderId="4" xfId="5" applyFont="1" applyBorder="1" applyAlignment="1">
      <alignment horizontal="center" wrapText="1"/>
    </xf>
    <xf numFmtId="0" fontId="40" fillId="0" borderId="13" xfId="5" applyFont="1" applyBorder="1" applyAlignment="1">
      <alignment horizontal="center"/>
    </xf>
    <xf numFmtId="0" fontId="40" fillId="0" borderId="18" xfId="5" applyFont="1" applyBorder="1" applyAlignment="1">
      <alignment horizontal="center"/>
    </xf>
    <xf numFmtId="0" fontId="51" fillId="10" borderId="3" xfId="5" applyFont="1" applyFill="1" applyBorder="1" applyAlignment="1">
      <alignment vertical="center"/>
    </xf>
    <xf numFmtId="0" fontId="32" fillId="2" borderId="7" xfId="0" applyFont="1" applyFill="1" applyBorder="1" applyAlignment="1">
      <alignment horizontal="center"/>
    </xf>
    <xf numFmtId="0" fontId="32" fillId="2" borderId="40" xfId="0" applyFont="1" applyFill="1" applyBorder="1" applyAlignment="1">
      <alignment horizontal="center"/>
    </xf>
    <xf numFmtId="0" fontId="32" fillId="2" borderId="41" xfId="0" applyFont="1" applyFill="1" applyBorder="1" applyAlignment="1">
      <alignment horizontal="center"/>
    </xf>
    <xf numFmtId="0" fontId="32" fillId="2" borderId="25" xfId="0" applyFont="1" applyFill="1" applyBorder="1" applyAlignment="1">
      <alignment horizontal="center"/>
    </xf>
    <xf numFmtId="0" fontId="32" fillId="2" borderId="42" xfId="0" applyFont="1" applyFill="1" applyBorder="1" applyAlignment="1">
      <alignment horizontal="center"/>
    </xf>
    <xf numFmtId="0" fontId="51" fillId="2" borderId="37" xfId="0" applyFont="1" applyFill="1" applyBorder="1" applyAlignment="1">
      <alignment horizontal="center"/>
    </xf>
    <xf numFmtId="0" fontId="51" fillId="2" borderId="38" xfId="0" applyFont="1" applyFill="1" applyBorder="1" applyAlignment="1">
      <alignment horizontal="center"/>
    </xf>
    <xf numFmtId="0" fontId="51" fillId="2" borderId="26" xfId="0" applyFont="1" applyFill="1" applyBorder="1" applyAlignment="1">
      <alignment horizontal="center"/>
    </xf>
    <xf numFmtId="0" fontId="51" fillId="2" borderId="39" xfId="0" applyFont="1" applyFill="1" applyBorder="1" applyAlignment="1">
      <alignment horizontal="center"/>
    </xf>
    <xf numFmtId="0" fontId="40" fillId="2" borderId="8" xfId="5" applyFont="1" applyFill="1" applyBorder="1" applyAlignment="1">
      <alignment vertical="center"/>
    </xf>
    <xf numFmtId="0" fontId="40" fillId="6" borderId="6" xfId="5" applyFont="1" applyFill="1" applyBorder="1" applyAlignment="1">
      <alignment horizontal="left" vertical="center" wrapText="1"/>
    </xf>
    <xf numFmtId="0" fontId="40" fillId="6" borderId="5" xfId="5" applyFont="1" applyFill="1" applyBorder="1" applyAlignment="1">
      <alignment horizontal="left" vertical="center" wrapText="1"/>
    </xf>
    <xf numFmtId="0" fontId="40" fillId="6" borderId="9" xfId="5" applyFont="1" applyFill="1" applyBorder="1" applyAlignment="1">
      <alignment horizontal="left" vertical="center" wrapText="1"/>
    </xf>
    <xf numFmtId="0" fontId="40" fillId="6" borderId="31" xfId="5" applyFont="1" applyFill="1" applyBorder="1" applyAlignment="1">
      <alignment horizontal="left" vertical="center" wrapText="1"/>
    </xf>
    <xf numFmtId="0" fontId="40" fillId="6" borderId="32" xfId="5" applyFont="1" applyFill="1" applyBorder="1" applyAlignment="1">
      <alignment horizontal="left" vertical="center" wrapText="1"/>
    </xf>
    <xf numFmtId="0" fontId="40" fillId="6" borderId="33" xfId="5" applyFont="1" applyFill="1" applyBorder="1" applyAlignment="1">
      <alignment horizontal="left" vertical="center" wrapText="1"/>
    </xf>
    <xf numFmtId="0" fontId="53" fillId="2" borderId="0" xfId="0" applyFont="1" applyFill="1"/>
    <xf numFmtId="0" fontId="52" fillId="6" borderId="0" xfId="0" applyFont="1" applyFill="1" applyAlignment="1">
      <alignment horizontal="left" vertical="center" wrapText="1"/>
    </xf>
    <xf numFmtId="0" fontId="52" fillId="2" borderId="0" xfId="0" applyFont="1" applyFill="1" applyAlignment="1">
      <alignment vertical="center" wrapText="1"/>
    </xf>
    <xf numFmtId="0" fontId="40" fillId="0" borderId="4"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8" xfId="0" applyFont="1" applyBorder="1" applyAlignment="1">
      <alignment horizontal="center" vertical="center" wrapText="1"/>
    </xf>
    <xf numFmtId="9" fontId="41" fillId="0" borderId="2" xfId="5" applyNumberFormat="1" applyFont="1" applyBorder="1" applyAlignment="1">
      <alignment horizontal="center" vertical="center"/>
    </xf>
  </cellXfs>
  <cellStyles count="6">
    <cellStyle name="Normal" xfId="0" builtinId="0"/>
    <cellStyle name="Normal 2" xfId="1" xr:uid="{00000000-0005-0000-0000-000001000000}"/>
    <cellStyle name="Normal 2 2" xfId="5" xr:uid="{00000000-0005-0000-0000-000002000000}"/>
    <cellStyle name="Porcentaje" xfId="2" builtinId="5"/>
    <cellStyle name="Porcentaje 2" xfId="3" xr:uid="{00000000-0005-0000-0000-000004000000}"/>
    <cellStyle name="Porcentaje 2 2" xfId="4" xr:uid="{00000000-0005-0000-0000-000005000000}"/>
  </cellStyles>
  <dxfs count="122">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29"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'1_SolicitudesTramitadas'!$C$49</c:f>
              <c:strCache>
                <c:ptCount val="1"/>
                <c:pt idx="0">
                  <c:v>RESULTADO</c:v>
                </c:pt>
              </c:strCache>
            </c:strRef>
          </c:tx>
          <c:invertIfNegative val="0"/>
          <c:cat>
            <c:strRef>
              <c:f>'1_SolicitudesTramitadas'!$D$48:$P$48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'1_SolicitudesTramitadas'!$D$49:$P$49</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2E62-46E2-B7A9-D0EF117DA917}"/>
            </c:ext>
          </c:extLst>
        </c:ser>
        <c:dLbls>
          <c:showLegendKey val="0"/>
          <c:showVal val="0"/>
          <c:showCatName val="0"/>
          <c:showSerName val="0"/>
          <c:showPercent val="0"/>
          <c:showBubbleSize val="0"/>
        </c:dLbls>
        <c:gapWidth val="75"/>
        <c:overlap val="-25"/>
        <c:axId val="748229624"/>
        <c:axId val="1"/>
      </c:barChart>
      <c:lineChart>
        <c:grouping val="standard"/>
        <c:varyColors val="0"/>
        <c:ser>
          <c:idx val="1"/>
          <c:order val="1"/>
          <c:tx>
            <c:v>META</c:v>
          </c:tx>
          <c:marker>
            <c:symbol val="none"/>
          </c:marker>
          <c:cat>
            <c:strRef>
              <c:f>'1_SolicitudesTramitadas'!$D$48:$P$48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'1_SolicitudesTramitadas'!$D$50:$P$50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2E62-46E2-B7A9-D0EF117DA917}"/>
            </c:ext>
          </c:extLst>
        </c:ser>
        <c:dLbls>
          <c:showLegendKey val="0"/>
          <c:showVal val="0"/>
          <c:showCatName val="0"/>
          <c:showSerName val="0"/>
          <c:showPercent val="0"/>
          <c:showBubbleSize val="0"/>
        </c:dLbls>
        <c:marker val="1"/>
        <c:smooth val="0"/>
        <c:axId val="748229624"/>
        <c:axId val="1"/>
      </c:lineChart>
      <c:catAx>
        <c:axId val="7482296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29624"/>
        <c:crosses val="autoZero"/>
        <c:crossBetween val="between"/>
      </c:valAx>
      <c:spPr>
        <a:noFill/>
        <a:ln w="25400">
          <a:noFill/>
        </a:ln>
      </c:spPr>
    </c:plotArea>
    <c:legend>
      <c:legendPos val="r"/>
      <c:layout>
        <c:manualLayout>
          <c:xMode val="edge"/>
          <c:yMode val="edge"/>
          <c:x val="0.40418702564140269"/>
          <c:y val="0.87415262511981229"/>
          <c:w val="0.18276980083371935"/>
          <c:h val="8.1632850501195842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'2_SolicitudesEvaluadas'!$C$49</c:f>
              <c:strCache>
                <c:ptCount val="1"/>
                <c:pt idx="0">
                  <c:v>RESULTADO</c:v>
                </c:pt>
              </c:strCache>
            </c:strRef>
          </c:tx>
          <c:invertIfNegative val="0"/>
          <c:cat>
            <c:strRef>
              <c:f>'2_SolicitudesEvaluadas'!$D$48:$P$48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'2_SolicitudesEvaluadas'!$D$49:$P$49</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0F04-4454-892A-DFC0D5400856}"/>
            </c:ext>
          </c:extLst>
        </c:ser>
        <c:dLbls>
          <c:showLegendKey val="0"/>
          <c:showVal val="0"/>
          <c:showCatName val="0"/>
          <c:showSerName val="0"/>
          <c:showPercent val="0"/>
          <c:showBubbleSize val="0"/>
        </c:dLbls>
        <c:gapWidth val="75"/>
        <c:overlap val="-25"/>
        <c:axId val="748225032"/>
        <c:axId val="1"/>
      </c:barChart>
      <c:lineChart>
        <c:grouping val="standard"/>
        <c:varyColors val="0"/>
        <c:ser>
          <c:idx val="1"/>
          <c:order val="1"/>
          <c:tx>
            <c:v>META</c:v>
          </c:tx>
          <c:marker>
            <c:symbol val="none"/>
          </c:marker>
          <c:cat>
            <c:strRef>
              <c:f>'2_SolicitudesEvaluadas'!$D$48:$P$48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'2_SolicitudesEvaluadas'!$D$50:$P$50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0F04-4454-892A-DFC0D5400856}"/>
            </c:ext>
          </c:extLst>
        </c:ser>
        <c:dLbls>
          <c:showLegendKey val="0"/>
          <c:showVal val="0"/>
          <c:showCatName val="0"/>
          <c:showSerName val="0"/>
          <c:showPercent val="0"/>
          <c:showBubbleSize val="0"/>
        </c:dLbls>
        <c:marker val="1"/>
        <c:smooth val="0"/>
        <c:axId val="748225032"/>
        <c:axId val="1"/>
      </c:lineChart>
      <c:catAx>
        <c:axId val="7482250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25032"/>
        <c:crosses val="autoZero"/>
        <c:crossBetween val="between"/>
      </c:valAx>
    </c:plotArea>
    <c:legend>
      <c:legendPos val="r"/>
      <c:layout>
        <c:manualLayout>
          <c:xMode val="edge"/>
          <c:yMode val="edge"/>
          <c:x val="0.40305676417598851"/>
          <c:y val="0.90845070939559136"/>
          <c:w val="0.19388747534665246"/>
          <c:h val="7.0422700658921089E-2"/>
        </c:manualLayout>
      </c:layout>
      <c:overlay val="0"/>
      <c:txPr>
        <a:bodyPr/>
        <a:lstStyle/>
        <a:p>
          <a:pPr>
            <a:defRPr sz="78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'3_SolicitudCalculoActuarial'!$C$49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('3_SolicitudCalculoActuarial'!$F$48,'3_SolicitudCalculoActuarial'!$I$48,'3_SolicitudCalculoActuarial'!$L$48,'3_SolicitudCalculoActuarial'!$O$48,'3_SolicitudCalculoActuarial'!$P$48)</c:f>
              <c:strCache>
                <c:ptCount val="5"/>
                <c:pt idx="0">
                  <c:v>MAR</c:v>
                </c:pt>
                <c:pt idx="1">
                  <c:v>JUN</c:v>
                </c:pt>
                <c:pt idx="2">
                  <c:v>SEP</c:v>
                </c:pt>
                <c:pt idx="3">
                  <c:v>DIC</c:v>
                </c:pt>
                <c:pt idx="4">
                  <c:v>RESULTADO</c:v>
                </c:pt>
              </c:strCache>
            </c:strRef>
          </c:cat>
          <c:val>
            <c:numRef>
              <c:f>('3_SolicitudCalculoActuarial'!$F$49,'3_SolicitudCalculoActuarial'!$I$49,'3_SolicitudCalculoActuarial'!$L$49,'3_SolicitudCalculoActuarial'!$O$49,'3_SolicitudCalculoActuarial'!$P$49)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AAD-469D-811A-EBF3013ADFF0}"/>
            </c:ext>
          </c:extLst>
        </c:ser>
        <c:dLbls>
          <c:showLegendKey val="0"/>
          <c:showVal val="0"/>
          <c:showCatName val="0"/>
          <c:showSerName val="0"/>
          <c:showPercent val="0"/>
          <c:showBubbleSize val="0"/>
        </c:dLbls>
        <c:gapWidth val="75"/>
        <c:axId val="748221424"/>
        <c:axId val="1"/>
      </c:barChart>
      <c:lineChart>
        <c:grouping val="standard"/>
        <c:varyColors val="0"/>
        <c:ser>
          <c:idx val="1"/>
          <c:order val="1"/>
          <c:tx>
            <c:v>META</c:v>
          </c:tx>
          <c:marker>
            <c:symbol val="none"/>
          </c:marker>
          <c:cat>
            <c:strRef>
              <c:f>'3_SolicitudCalculoActuarial'!$D$48:$P$48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('3_SolicitudCalculoActuarial'!$F$50,'3_SolicitudCalculoActuarial'!$I$50,'3_SolicitudCalculoActuarial'!$L$50,'3_SolicitudCalculoActuarial'!$O$50,'3_SolicitudCalculoActuarial'!$P$50)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DAAD-469D-811A-EBF3013ADFF0}"/>
            </c:ext>
          </c:extLst>
        </c:ser>
        <c:dLbls>
          <c:showLegendKey val="0"/>
          <c:showVal val="0"/>
          <c:showCatName val="0"/>
          <c:showSerName val="0"/>
          <c:showPercent val="0"/>
          <c:showBubbleSize val="0"/>
        </c:dLbls>
        <c:marker val="1"/>
        <c:smooth val="0"/>
        <c:axId val="748221424"/>
        <c:axId val="1"/>
      </c:lineChart>
      <c:catAx>
        <c:axId val="7482214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1424"/>
        <c:crosses val="autoZero"/>
        <c:crossBetween val="between"/>
      </c:valAx>
    </c:plotArea>
    <c:legend>
      <c:legendPos val="r"/>
      <c:layout>
        <c:manualLayout>
          <c:xMode val="edge"/>
          <c:yMode val="edge"/>
          <c:x val="0.37880186880521632"/>
          <c:y val="0.9029572755687697"/>
          <c:w val="0.2221198228225168"/>
          <c:h val="8.4388538569608262E-2"/>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'4_OtrasSolicitudes'!$C$49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('4_OtrasSolicitudes'!$F$49,'4_OtrasSolicitudes'!$I$49,'4_OtrasSolicitudes'!$L$49,'4_OtrasSolicitudes'!$O$49,'4_OtrasSolicitudes'!$P$49)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E724-4EB9-A0DF-4F11BA5ED801}"/>
            </c:ext>
          </c:extLst>
        </c:ser>
        <c:dLbls>
          <c:showLegendKey val="0"/>
          <c:showVal val="0"/>
          <c:showCatName val="0"/>
          <c:showSerName val="0"/>
          <c:showPercent val="0"/>
          <c:showBubbleSize val="0"/>
        </c:dLbls>
        <c:gapWidth val="75"/>
        <c:axId val="748220112"/>
        <c:axId val="1"/>
      </c:barChart>
      <c:lineChart>
        <c:grouping val="standard"/>
        <c:varyColors val="0"/>
        <c:ser>
          <c:idx val="1"/>
          <c:order val="1"/>
          <c:tx>
            <c:v>META</c:v>
          </c:tx>
          <c:marker>
            <c:symbol val="none"/>
          </c:marker>
          <c:cat>
            <c:strRef>
              <c:f>('4_OtrasSolicitudes'!$F$48,'4_OtrasSolicitudes'!$I$48,'4_OtrasSolicitudes'!$L$48,'4_OtrasSolicitudes'!$O$48,'4_OtrasSolicitudes'!$P$48)</c:f>
              <c:strCache>
                <c:ptCount val="5"/>
                <c:pt idx="0">
                  <c:v>MAR</c:v>
                </c:pt>
                <c:pt idx="1">
                  <c:v>JUN</c:v>
                </c:pt>
                <c:pt idx="2">
                  <c:v>SEP</c:v>
                </c:pt>
                <c:pt idx="3">
                  <c:v>DIC</c:v>
                </c:pt>
                <c:pt idx="4">
                  <c:v>RESULTADO</c:v>
                </c:pt>
              </c:strCache>
            </c:strRef>
          </c:cat>
          <c:val>
            <c:numRef>
              <c:f>('4_OtrasSolicitudes'!$F$50,'4_OtrasSolicitudes'!$I$50,'4_OtrasSolicitudes'!$L$50,'4_OtrasSolicitudes'!$O$50,'4_OtrasSolicitudes'!$P$50)</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E724-4EB9-A0DF-4F11BA5ED801}"/>
            </c:ext>
          </c:extLst>
        </c:ser>
        <c:dLbls>
          <c:showLegendKey val="0"/>
          <c:showVal val="0"/>
          <c:showCatName val="0"/>
          <c:showSerName val="0"/>
          <c:showPercent val="0"/>
          <c:showBubbleSize val="0"/>
        </c:dLbls>
        <c:marker val="1"/>
        <c:smooth val="0"/>
        <c:axId val="748220112"/>
        <c:axId val="1"/>
      </c:lineChart>
      <c:catAx>
        <c:axId val="7482201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0112"/>
        <c:crosses val="autoZero"/>
        <c:crossBetween val="between"/>
      </c:valAx>
    </c:plotArea>
    <c:legend>
      <c:legendPos val="r"/>
      <c:layout>
        <c:manualLayout>
          <c:xMode val="edge"/>
          <c:yMode val="edge"/>
          <c:x val="0.36474504094539006"/>
          <c:y val="0.90456605424321956"/>
          <c:w val="0.27605318454263883"/>
          <c:h val="8.298775153105864E-2"/>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'5_SociedadesReestructura'!$C$49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('5_SociedadesReestructura'!$I$48,'5_SociedadesReestructura'!$O$48,'5_SociedadesReestructura'!$P$48)</c:f>
              <c:strCache>
                <c:ptCount val="3"/>
                <c:pt idx="0">
                  <c:v>JUN</c:v>
                </c:pt>
                <c:pt idx="1">
                  <c:v>DIC</c:v>
                </c:pt>
                <c:pt idx="2">
                  <c:v>RESULTADOS</c:v>
                </c:pt>
              </c:strCache>
            </c:strRef>
          </c:cat>
          <c:val>
            <c:numRef>
              <c:f>('5_SociedadesReestructura'!$I$49,'5_SociedadesReestructura'!$O$49,'5_SociedadesReestructura'!$P$49)</c:f>
              <c:numCache>
                <c:formatCode>0%</c:formatCode>
                <c:ptCount val="3"/>
                <c:pt idx="0">
                  <c:v>0</c:v>
                </c:pt>
                <c:pt idx="1">
                  <c:v>0</c:v>
                </c:pt>
                <c:pt idx="2">
                  <c:v>0</c:v>
                </c:pt>
              </c:numCache>
            </c:numRef>
          </c:val>
          <c:extLst>
            <c:ext xmlns:c16="http://schemas.microsoft.com/office/drawing/2014/chart" uri="{C3380CC4-5D6E-409C-BE32-E72D297353CC}">
              <c16:uniqueId val="{00000000-BA14-415A-BDD0-679566510521}"/>
            </c:ext>
          </c:extLst>
        </c:ser>
        <c:dLbls>
          <c:showLegendKey val="0"/>
          <c:showVal val="0"/>
          <c:showCatName val="0"/>
          <c:showSerName val="0"/>
          <c:showPercent val="0"/>
          <c:showBubbleSize val="0"/>
        </c:dLbls>
        <c:gapWidth val="75"/>
        <c:axId val="748225688"/>
        <c:axId val="1"/>
      </c:barChart>
      <c:lineChart>
        <c:grouping val="standard"/>
        <c:varyColors val="0"/>
        <c:ser>
          <c:idx val="1"/>
          <c:order val="1"/>
          <c:tx>
            <c:v>META</c:v>
          </c:tx>
          <c:marker>
            <c:symbol val="none"/>
          </c:marker>
          <c:cat>
            <c:strRef>
              <c:f>('5_SociedadesReestructura'!$I$48,'5_SociedadesReestructura'!$O$48,'5_SociedadesReestructura'!$P$48)</c:f>
              <c:strCache>
                <c:ptCount val="3"/>
                <c:pt idx="0">
                  <c:v>JUN</c:v>
                </c:pt>
                <c:pt idx="1">
                  <c:v>DIC</c:v>
                </c:pt>
                <c:pt idx="2">
                  <c:v>RESULTADOS</c:v>
                </c:pt>
              </c:strCache>
            </c:strRef>
          </c:cat>
          <c:val>
            <c:numRef>
              <c:f>('5_SociedadesReestructura'!$I$50,'5_SociedadesReestructura'!$O$50,'5_SociedadesReestructura'!$P$50)</c:f>
              <c:numCache>
                <c:formatCode>0%</c:formatCode>
                <c:ptCount val="3"/>
                <c:pt idx="0">
                  <c:v>0.8</c:v>
                </c:pt>
                <c:pt idx="1">
                  <c:v>0.8</c:v>
                </c:pt>
                <c:pt idx="2" formatCode="General">
                  <c:v>0.8</c:v>
                </c:pt>
              </c:numCache>
            </c:numRef>
          </c:val>
          <c:smooth val="0"/>
          <c:extLst>
            <c:ext xmlns:c16="http://schemas.microsoft.com/office/drawing/2014/chart" uri="{C3380CC4-5D6E-409C-BE32-E72D297353CC}">
              <c16:uniqueId val="{00000001-BA14-415A-BDD0-679566510521}"/>
            </c:ext>
          </c:extLst>
        </c:ser>
        <c:dLbls>
          <c:showLegendKey val="0"/>
          <c:showVal val="0"/>
          <c:showCatName val="0"/>
          <c:showSerName val="0"/>
          <c:showPercent val="0"/>
          <c:showBubbleSize val="0"/>
        </c:dLbls>
        <c:marker val="1"/>
        <c:smooth val="0"/>
        <c:axId val="748225688"/>
        <c:axId val="1"/>
      </c:lineChart>
      <c:catAx>
        <c:axId val="748225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5688"/>
        <c:crosses val="autoZero"/>
        <c:crossBetween val="between"/>
      </c:valAx>
    </c:plotArea>
    <c:legend>
      <c:legendPos val="r"/>
      <c:layout>
        <c:manualLayout>
          <c:xMode val="edge"/>
          <c:yMode val="edge"/>
          <c:x val="0.34229447125560913"/>
          <c:y val="0.87552041471994413"/>
          <c:w val="0.31362063613016117"/>
          <c:h val="8.7136929460580936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'6_SolicitudesAtendidas'!$C$49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('6_SolicitudesAtendidas'!$F$48,'6_SolicitudesAtendidas'!$I$48,'6_SolicitudesAtendidas'!$L$48,'6_SolicitudesAtendidas'!$O$48,'6_SolicitudesAtendidas'!$P$48)</c:f>
              <c:strCache>
                <c:ptCount val="5"/>
                <c:pt idx="0">
                  <c:v>MAR</c:v>
                </c:pt>
                <c:pt idx="1">
                  <c:v>JUN</c:v>
                </c:pt>
                <c:pt idx="2">
                  <c:v>SEP</c:v>
                </c:pt>
                <c:pt idx="3">
                  <c:v>DIC</c:v>
                </c:pt>
                <c:pt idx="4">
                  <c:v>RESULTADO</c:v>
                </c:pt>
              </c:strCache>
            </c:strRef>
          </c:cat>
          <c:val>
            <c:numRef>
              <c:f>('6_SolicitudesAtendidas'!$F$49,'6_SolicitudesAtendidas'!$I$49,'6_SolicitudesAtendidas'!$L$49,'6_SolicitudesAtendidas'!$O$49,'6_SolicitudesAtendidas'!$P$49)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93AE-47DA-9073-4BE5F3EE3679}"/>
            </c:ext>
          </c:extLst>
        </c:ser>
        <c:dLbls>
          <c:showLegendKey val="0"/>
          <c:showVal val="0"/>
          <c:showCatName val="0"/>
          <c:showSerName val="0"/>
          <c:showPercent val="0"/>
          <c:showBubbleSize val="0"/>
        </c:dLbls>
        <c:gapWidth val="75"/>
        <c:axId val="748230608"/>
        <c:axId val="1"/>
      </c:barChart>
      <c:lineChart>
        <c:grouping val="standard"/>
        <c:varyColors val="0"/>
        <c:ser>
          <c:idx val="1"/>
          <c:order val="1"/>
          <c:tx>
            <c:v>META</c:v>
          </c:tx>
          <c:marker>
            <c:symbol val="none"/>
          </c:marker>
          <c:cat>
            <c:strRef>
              <c:f>('6_SolicitudesAtendidas'!$F$48,'6_SolicitudesAtendidas'!$I$48,'6_SolicitudesAtendidas'!$L$48,'6_SolicitudesAtendidas'!$O$48,'6_SolicitudesAtendidas'!$P$48)</c:f>
              <c:strCache>
                <c:ptCount val="5"/>
                <c:pt idx="0">
                  <c:v>MAR</c:v>
                </c:pt>
                <c:pt idx="1">
                  <c:v>JUN</c:v>
                </c:pt>
                <c:pt idx="2">
                  <c:v>SEP</c:v>
                </c:pt>
                <c:pt idx="3">
                  <c:v>DIC</c:v>
                </c:pt>
                <c:pt idx="4">
                  <c:v>RESULTADO</c:v>
                </c:pt>
              </c:strCache>
            </c:strRef>
          </c:cat>
          <c:val>
            <c:numRef>
              <c:f>('6_SolicitudesAtendidas'!$F$50,'6_SolicitudesAtendidas'!$I$50,'6_SolicitudesAtendidas'!$L$50,'6_SolicitudesAtendidas'!$O$50,'6_SolicitudesAtendidas'!$P$50)</c:f>
              <c:numCache>
                <c:formatCode>General</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93AE-47DA-9073-4BE5F3EE3679}"/>
            </c:ext>
          </c:extLst>
        </c:ser>
        <c:dLbls>
          <c:showLegendKey val="0"/>
          <c:showVal val="0"/>
          <c:showCatName val="0"/>
          <c:showSerName val="0"/>
          <c:showPercent val="0"/>
          <c:showBubbleSize val="0"/>
        </c:dLbls>
        <c:marker val="1"/>
        <c:smooth val="0"/>
        <c:axId val="748230608"/>
        <c:axId val="1"/>
      </c:lineChart>
      <c:catAx>
        <c:axId val="7482306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30608"/>
        <c:crosses val="autoZero"/>
        <c:crossBetween val="between"/>
      </c:valAx>
    </c:plotArea>
    <c:legend>
      <c:legendPos val="r"/>
      <c:layout>
        <c:manualLayout>
          <c:xMode val="edge"/>
          <c:yMode val="edge"/>
          <c:x val="0.34434782608695652"/>
          <c:y val="0.87552041471994413"/>
          <c:w val="0.3043478260869566"/>
          <c:h val="8.7136929460580936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'7_DenunciasIncumplimiento'!$C$49</c:f>
              <c:strCache>
                <c:ptCount val="1"/>
                <c:pt idx="0">
                  <c:v>RESULTADO</c:v>
                </c:pt>
              </c:strCache>
            </c:strRef>
          </c:tx>
          <c:spPr>
            <a:solidFill>
              <a:srgbClr val="4F81BD"/>
            </a:solidFill>
            <a:ln w="25400">
              <a:noFill/>
            </a:ln>
          </c:spPr>
          <c:invertIfNegative val="0"/>
          <c:cat>
            <c:strRef>
              <c:f>('7_DenunciasIncumplimiento'!$F$48,'7_DenunciasIncumplimiento'!$I$48,'7_DenunciasIncumplimiento'!$L$48,'7_DenunciasIncumplimiento'!$O$48,'7_DenunciasIncumplimiento'!$P$48)</c:f>
              <c:strCache>
                <c:ptCount val="5"/>
                <c:pt idx="0">
                  <c:v>MAR</c:v>
                </c:pt>
                <c:pt idx="1">
                  <c:v>JUN</c:v>
                </c:pt>
                <c:pt idx="2">
                  <c:v>SEP</c:v>
                </c:pt>
                <c:pt idx="3">
                  <c:v>DIC</c:v>
                </c:pt>
                <c:pt idx="4">
                  <c:v>RESULTADO</c:v>
                </c:pt>
              </c:strCache>
            </c:strRef>
          </c:cat>
          <c:val>
            <c:numRef>
              <c:f>('7_DenunciasIncumplimiento'!$F$49,'7_DenunciasIncumplimiento'!$I$49,'7_DenunciasIncumplimiento'!$L$49,'7_DenunciasIncumplimiento'!$O$49,'7_DenunciasIncumplimiento'!$P$49)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9AD5-450B-A93E-217C9677EC43}"/>
            </c:ext>
          </c:extLst>
        </c:ser>
        <c:dLbls>
          <c:showLegendKey val="0"/>
          <c:showVal val="0"/>
          <c:showCatName val="0"/>
          <c:showSerName val="0"/>
          <c:showPercent val="0"/>
          <c:showBubbleSize val="0"/>
        </c:dLbls>
        <c:gapWidth val="219"/>
        <c:axId val="748239136"/>
        <c:axId val="1"/>
      </c:barChart>
      <c:lineChart>
        <c:grouping val="stacked"/>
        <c:varyColors val="0"/>
        <c:ser>
          <c:idx val="1"/>
          <c:order val="1"/>
          <c:tx>
            <c:strRef>
              <c:f>'7_DenunciasIncumplimiento'!$C$50</c:f>
              <c:strCache>
                <c:ptCount val="1"/>
                <c:pt idx="0">
                  <c:v>META</c:v>
                </c:pt>
              </c:strCache>
            </c:strRef>
          </c:tx>
          <c:spPr>
            <a:ln w="28575" cap="rnd">
              <a:solidFill>
                <a:schemeClr val="accent2"/>
              </a:solidFill>
              <a:round/>
            </a:ln>
            <a:effectLst/>
          </c:spPr>
          <c:marker>
            <c:symbol val="none"/>
          </c:marker>
          <c:cat>
            <c:strRef>
              <c:f>('7_DenunciasIncumplimiento'!$F$48,'7_DenunciasIncumplimiento'!$I$48,'7_DenunciasIncumplimiento'!$L$48,'7_DenunciasIncumplimiento'!$O$48,'7_DenunciasIncumplimiento'!$P$48)</c:f>
              <c:strCache>
                <c:ptCount val="5"/>
                <c:pt idx="0">
                  <c:v>MAR</c:v>
                </c:pt>
                <c:pt idx="1">
                  <c:v>JUN</c:v>
                </c:pt>
                <c:pt idx="2">
                  <c:v>SEP</c:v>
                </c:pt>
                <c:pt idx="3">
                  <c:v>DIC</c:v>
                </c:pt>
                <c:pt idx="4">
                  <c:v>RESULTADO</c:v>
                </c:pt>
              </c:strCache>
            </c:strRef>
          </c:cat>
          <c:val>
            <c:numRef>
              <c:f>('7_DenunciasIncumplimiento'!$F$50,'7_DenunciasIncumplimiento'!$I$50,'7_DenunciasIncumplimiento'!$L$50,'7_DenunciasIncumplimiento'!$O$50,'7_DenunciasIncumplimiento'!$P$50)</c:f>
              <c:numCache>
                <c:formatCode>0%</c:formatCode>
                <c:ptCount val="5"/>
                <c:pt idx="0">
                  <c:v>0.9</c:v>
                </c:pt>
                <c:pt idx="1">
                  <c:v>0.9</c:v>
                </c:pt>
                <c:pt idx="2">
                  <c:v>0.9</c:v>
                </c:pt>
                <c:pt idx="3">
                  <c:v>0.9</c:v>
                </c:pt>
                <c:pt idx="4" formatCode="General">
                  <c:v>0.9</c:v>
                </c:pt>
              </c:numCache>
            </c:numRef>
          </c:val>
          <c:smooth val="0"/>
          <c:extLst>
            <c:ext xmlns:c16="http://schemas.microsoft.com/office/drawing/2014/chart" uri="{C3380CC4-5D6E-409C-BE32-E72D297353CC}">
              <c16:uniqueId val="{00000001-9AD5-450B-A93E-217C9677EC43}"/>
            </c:ext>
          </c:extLst>
        </c:ser>
        <c:dLbls>
          <c:showLegendKey val="0"/>
          <c:showVal val="0"/>
          <c:showCatName val="0"/>
          <c:showSerName val="0"/>
          <c:showPercent val="0"/>
          <c:showBubbleSize val="0"/>
        </c:dLbls>
        <c:marker val="1"/>
        <c:smooth val="0"/>
        <c:axId val="748239136"/>
        <c:axId val="1"/>
      </c:lineChart>
      <c:catAx>
        <c:axId val="7482391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748239136"/>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'8_RecursosRevocatoriaCC'!$C$49</c:f>
              <c:strCache>
                <c:ptCount val="1"/>
                <c:pt idx="0">
                  <c:v>RESULTADO</c:v>
                </c:pt>
              </c:strCache>
            </c:strRef>
          </c:tx>
          <c:invertIfNegative val="0"/>
          <c:cat>
            <c:strRef>
              <c:f>'8_RecursosRevocatoriaCC'!$D$48:$P$48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'8_RecursosRevocatoriaCC'!$D$49:$P$49</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extLst>
            <c:ext xmlns:c16="http://schemas.microsoft.com/office/drawing/2014/chart" uri="{C3380CC4-5D6E-409C-BE32-E72D297353CC}">
              <c16:uniqueId val="{00000000-8FDA-476D-A368-79642F311A0E}"/>
            </c:ext>
          </c:extLst>
        </c:ser>
        <c:dLbls>
          <c:showLegendKey val="0"/>
          <c:showVal val="0"/>
          <c:showCatName val="0"/>
          <c:showSerName val="0"/>
          <c:showPercent val="0"/>
          <c:showBubbleSize val="0"/>
        </c:dLbls>
        <c:gapWidth val="75"/>
        <c:overlap val="-25"/>
        <c:axId val="748239464"/>
        <c:axId val="1"/>
      </c:barChart>
      <c:lineChart>
        <c:grouping val="standard"/>
        <c:varyColors val="0"/>
        <c:ser>
          <c:idx val="1"/>
          <c:order val="1"/>
          <c:tx>
            <c:v>META</c:v>
          </c:tx>
          <c:marker>
            <c:symbol val="none"/>
          </c:marker>
          <c:cat>
            <c:strRef>
              <c:f>'8_RecursosRevocatoriaCC'!$D$48:$P$48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'8_RecursosRevocatoriaCC'!$D$50:$P$50</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8FDA-476D-A368-79642F311A0E}"/>
            </c:ext>
          </c:extLst>
        </c:ser>
        <c:dLbls>
          <c:showLegendKey val="0"/>
          <c:showVal val="0"/>
          <c:showCatName val="0"/>
          <c:showSerName val="0"/>
          <c:showPercent val="0"/>
          <c:showBubbleSize val="0"/>
        </c:dLbls>
        <c:marker val="1"/>
        <c:smooth val="0"/>
        <c:axId val="748239464"/>
        <c:axId val="1"/>
      </c:lineChart>
      <c:catAx>
        <c:axId val="74823946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39464"/>
        <c:crosses val="autoZero"/>
        <c:crossBetween val="between"/>
      </c:valAx>
    </c:plotArea>
    <c:legend>
      <c:legendPos val="r"/>
      <c:layout>
        <c:manualLayout>
          <c:xMode val="edge"/>
          <c:yMode val="edge"/>
          <c:x val="0.40418714669054068"/>
          <c:y val="0.87415247512665573"/>
          <c:w val="0.18276992170014161"/>
          <c:h val="8.163305168249313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266700</xdr:colOff>
      <xdr:row>51</xdr:row>
      <xdr:rowOff>133350</xdr:rowOff>
    </xdr:from>
    <xdr:to>
      <xdr:col>15</xdr:col>
      <xdr:colOff>400050</xdr:colOff>
      <xdr:row>69</xdr:row>
      <xdr:rowOff>19050</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324972</xdr:colOff>
      <xdr:row>1</xdr:row>
      <xdr:rowOff>33618</xdr:rowOff>
    </xdr:from>
    <xdr:to>
      <xdr:col>1</xdr:col>
      <xdr:colOff>1626356</xdr:colOff>
      <xdr:row>4</xdr:row>
      <xdr:rowOff>168834</xdr:rowOff>
    </xdr:to>
    <xdr:pic>
      <xdr:nvPicPr>
        <xdr:cNvPr id="5" name="Imagen 4" descr="Texto&#10;&#10;Descripción generada automáticamente con confianza baja">
          <a:extLst>
            <a:ext uri="{FF2B5EF4-FFF2-40B4-BE49-F238E27FC236}">
              <a16:creationId xmlns:a16="http://schemas.microsoft.com/office/drawing/2014/main" id="{2D3B5118-95ED-4CA9-BEF3-4331F7FF4E6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92207" y="100853"/>
          <a:ext cx="1301384" cy="75154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4371" name="Group 1">
          <a:extLst>
            <a:ext uri="{FF2B5EF4-FFF2-40B4-BE49-F238E27FC236}">
              <a16:creationId xmlns:a16="http://schemas.microsoft.com/office/drawing/2014/main" id="{00000000-0008-0000-0900-0000F3355500}"/>
            </a:ext>
          </a:extLst>
        </xdr:cNvPr>
        <xdr:cNvGrpSpPr>
          <a:grpSpLocks/>
        </xdr:cNvGrpSpPr>
      </xdr:nvGrpSpPr>
      <xdr:grpSpPr bwMode="auto">
        <a:xfrm>
          <a:off x="4572000" y="104775"/>
          <a:ext cx="0" cy="428625"/>
          <a:chOff x="5362575" y="104775"/>
          <a:chExt cx="0" cy="314325"/>
        </a:xfrm>
      </xdr:grpSpPr>
      <xdr:sp macro="" textlink="">
        <xdr:nvSpPr>
          <xdr:cNvPr id="5584415" name="Rectangle 2">
            <a:extLst>
              <a:ext uri="{FF2B5EF4-FFF2-40B4-BE49-F238E27FC236}">
                <a16:creationId xmlns:a16="http://schemas.microsoft.com/office/drawing/2014/main" id="{00000000-0008-0000-0900-00001F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D197414-FA60-4314-8F1E-FA42D8FDD6E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2" name="Group 15">
          <a:extLst>
            <a:ext uri="{FF2B5EF4-FFF2-40B4-BE49-F238E27FC236}">
              <a16:creationId xmlns:a16="http://schemas.microsoft.com/office/drawing/2014/main" id="{00000000-0008-0000-0900-0000F4355500}"/>
            </a:ext>
          </a:extLst>
        </xdr:cNvPr>
        <xdr:cNvGrpSpPr>
          <a:grpSpLocks/>
        </xdr:cNvGrpSpPr>
      </xdr:nvGrpSpPr>
      <xdr:grpSpPr bwMode="auto">
        <a:xfrm>
          <a:off x="4572000" y="104775"/>
          <a:ext cx="0" cy="428625"/>
          <a:chOff x="5362575" y="104775"/>
          <a:chExt cx="0" cy="314325"/>
        </a:xfrm>
      </xdr:grpSpPr>
      <xdr:sp macro="" textlink="">
        <xdr:nvSpPr>
          <xdr:cNvPr id="5584413" name="Rectangle 16">
            <a:extLst>
              <a:ext uri="{FF2B5EF4-FFF2-40B4-BE49-F238E27FC236}">
                <a16:creationId xmlns:a16="http://schemas.microsoft.com/office/drawing/2014/main" id="{00000000-0008-0000-0900-00001D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B172895-2602-48DE-B747-B85054E4852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3" name="Group 1">
          <a:extLst>
            <a:ext uri="{FF2B5EF4-FFF2-40B4-BE49-F238E27FC236}">
              <a16:creationId xmlns:a16="http://schemas.microsoft.com/office/drawing/2014/main" id="{00000000-0008-0000-0900-0000F5355500}"/>
            </a:ext>
          </a:extLst>
        </xdr:cNvPr>
        <xdr:cNvGrpSpPr>
          <a:grpSpLocks/>
        </xdr:cNvGrpSpPr>
      </xdr:nvGrpSpPr>
      <xdr:grpSpPr bwMode="auto">
        <a:xfrm>
          <a:off x="4572000" y="104775"/>
          <a:ext cx="0" cy="428625"/>
          <a:chOff x="5362575" y="104775"/>
          <a:chExt cx="0" cy="314325"/>
        </a:xfrm>
      </xdr:grpSpPr>
      <xdr:sp macro="" textlink="">
        <xdr:nvSpPr>
          <xdr:cNvPr id="5584411" name="Rectangle 2">
            <a:extLst>
              <a:ext uri="{FF2B5EF4-FFF2-40B4-BE49-F238E27FC236}">
                <a16:creationId xmlns:a16="http://schemas.microsoft.com/office/drawing/2014/main" id="{00000000-0008-0000-0900-00001B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A6E449C-D7DD-45C3-96CC-AB413843CE0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4" name="Group 15">
          <a:extLst>
            <a:ext uri="{FF2B5EF4-FFF2-40B4-BE49-F238E27FC236}">
              <a16:creationId xmlns:a16="http://schemas.microsoft.com/office/drawing/2014/main" id="{00000000-0008-0000-0900-0000F6355500}"/>
            </a:ext>
          </a:extLst>
        </xdr:cNvPr>
        <xdr:cNvGrpSpPr>
          <a:grpSpLocks/>
        </xdr:cNvGrpSpPr>
      </xdr:nvGrpSpPr>
      <xdr:grpSpPr bwMode="auto">
        <a:xfrm>
          <a:off x="4572000" y="104775"/>
          <a:ext cx="0" cy="428625"/>
          <a:chOff x="5362575" y="104775"/>
          <a:chExt cx="0" cy="314325"/>
        </a:xfrm>
      </xdr:grpSpPr>
      <xdr:sp macro="" textlink="">
        <xdr:nvSpPr>
          <xdr:cNvPr id="5584409" name="Rectangle 16">
            <a:extLst>
              <a:ext uri="{FF2B5EF4-FFF2-40B4-BE49-F238E27FC236}">
                <a16:creationId xmlns:a16="http://schemas.microsoft.com/office/drawing/2014/main" id="{00000000-0008-0000-0900-000019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58F8B9C-ABA5-4DAA-AAED-D1664A5401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5" name="Group 1">
          <a:extLst>
            <a:ext uri="{FF2B5EF4-FFF2-40B4-BE49-F238E27FC236}">
              <a16:creationId xmlns:a16="http://schemas.microsoft.com/office/drawing/2014/main" id="{00000000-0008-0000-0900-0000F7355500}"/>
            </a:ext>
          </a:extLst>
        </xdr:cNvPr>
        <xdr:cNvGrpSpPr>
          <a:grpSpLocks/>
        </xdr:cNvGrpSpPr>
      </xdr:nvGrpSpPr>
      <xdr:grpSpPr bwMode="auto">
        <a:xfrm>
          <a:off x="4572000" y="104775"/>
          <a:ext cx="0" cy="428625"/>
          <a:chOff x="7950200" y="104775"/>
          <a:chExt cx="0" cy="314325"/>
        </a:xfrm>
      </xdr:grpSpPr>
      <xdr:sp macro="" textlink="">
        <xdr:nvSpPr>
          <xdr:cNvPr id="5584407" name="Rectangle 2">
            <a:extLst>
              <a:ext uri="{FF2B5EF4-FFF2-40B4-BE49-F238E27FC236}">
                <a16:creationId xmlns:a16="http://schemas.microsoft.com/office/drawing/2014/main" id="{00000000-0008-0000-0900-000017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5B36B66B-DE2F-41A4-9448-F10E7CA0624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6" name="Group 1">
          <a:extLst>
            <a:ext uri="{FF2B5EF4-FFF2-40B4-BE49-F238E27FC236}">
              <a16:creationId xmlns:a16="http://schemas.microsoft.com/office/drawing/2014/main" id="{00000000-0008-0000-0900-0000F8355500}"/>
            </a:ext>
          </a:extLst>
        </xdr:cNvPr>
        <xdr:cNvGrpSpPr>
          <a:grpSpLocks/>
        </xdr:cNvGrpSpPr>
      </xdr:nvGrpSpPr>
      <xdr:grpSpPr bwMode="auto">
        <a:xfrm>
          <a:off x="4572000" y="104775"/>
          <a:ext cx="0" cy="428625"/>
          <a:chOff x="5362575" y="104775"/>
          <a:chExt cx="0" cy="314325"/>
        </a:xfrm>
      </xdr:grpSpPr>
      <xdr:sp macro="" textlink="">
        <xdr:nvSpPr>
          <xdr:cNvPr id="5584405" name="Rectangle 2">
            <a:extLst>
              <a:ext uri="{FF2B5EF4-FFF2-40B4-BE49-F238E27FC236}">
                <a16:creationId xmlns:a16="http://schemas.microsoft.com/office/drawing/2014/main" id="{00000000-0008-0000-0900-000015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685949A7-CFAB-440C-9365-8686617736E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7" name="Group 15">
          <a:extLst>
            <a:ext uri="{FF2B5EF4-FFF2-40B4-BE49-F238E27FC236}">
              <a16:creationId xmlns:a16="http://schemas.microsoft.com/office/drawing/2014/main" id="{00000000-0008-0000-0900-0000F9355500}"/>
            </a:ext>
          </a:extLst>
        </xdr:cNvPr>
        <xdr:cNvGrpSpPr>
          <a:grpSpLocks/>
        </xdr:cNvGrpSpPr>
      </xdr:nvGrpSpPr>
      <xdr:grpSpPr bwMode="auto">
        <a:xfrm>
          <a:off x="4572000" y="104775"/>
          <a:ext cx="0" cy="428625"/>
          <a:chOff x="5362575" y="104775"/>
          <a:chExt cx="0" cy="314325"/>
        </a:xfrm>
      </xdr:grpSpPr>
      <xdr:sp macro="" textlink="">
        <xdr:nvSpPr>
          <xdr:cNvPr id="5584403" name="Rectangle 16">
            <a:extLst>
              <a:ext uri="{FF2B5EF4-FFF2-40B4-BE49-F238E27FC236}">
                <a16:creationId xmlns:a16="http://schemas.microsoft.com/office/drawing/2014/main" id="{00000000-0008-0000-0900-000013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F1A7617-74CD-4F8F-BDC4-296A0200C40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8" name="Group 1">
          <a:extLst>
            <a:ext uri="{FF2B5EF4-FFF2-40B4-BE49-F238E27FC236}">
              <a16:creationId xmlns:a16="http://schemas.microsoft.com/office/drawing/2014/main" id="{00000000-0008-0000-0900-0000FA355500}"/>
            </a:ext>
          </a:extLst>
        </xdr:cNvPr>
        <xdr:cNvGrpSpPr>
          <a:grpSpLocks/>
        </xdr:cNvGrpSpPr>
      </xdr:nvGrpSpPr>
      <xdr:grpSpPr bwMode="auto">
        <a:xfrm>
          <a:off x="4572000" y="104775"/>
          <a:ext cx="0" cy="428625"/>
          <a:chOff x="5362575" y="104775"/>
          <a:chExt cx="0" cy="314325"/>
        </a:xfrm>
      </xdr:grpSpPr>
      <xdr:sp macro="" textlink="">
        <xdr:nvSpPr>
          <xdr:cNvPr id="5584401" name="Rectangle 2">
            <a:extLst>
              <a:ext uri="{FF2B5EF4-FFF2-40B4-BE49-F238E27FC236}">
                <a16:creationId xmlns:a16="http://schemas.microsoft.com/office/drawing/2014/main" id="{00000000-0008-0000-0900-000011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1F332BA-ED18-44A5-976A-70C5481802D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9" name="Group 15">
          <a:extLst>
            <a:ext uri="{FF2B5EF4-FFF2-40B4-BE49-F238E27FC236}">
              <a16:creationId xmlns:a16="http://schemas.microsoft.com/office/drawing/2014/main" id="{00000000-0008-0000-0900-0000FB355500}"/>
            </a:ext>
          </a:extLst>
        </xdr:cNvPr>
        <xdr:cNvGrpSpPr>
          <a:grpSpLocks/>
        </xdr:cNvGrpSpPr>
      </xdr:nvGrpSpPr>
      <xdr:grpSpPr bwMode="auto">
        <a:xfrm>
          <a:off x="4572000" y="104775"/>
          <a:ext cx="0" cy="428625"/>
          <a:chOff x="5362575" y="104775"/>
          <a:chExt cx="0" cy="314325"/>
        </a:xfrm>
      </xdr:grpSpPr>
      <xdr:sp macro="" textlink="">
        <xdr:nvSpPr>
          <xdr:cNvPr id="5584399" name="Rectangle 16">
            <a:extLst>
              <a:ext uri="{FF2B5EF4-FFF2-40B4-BE49-F238E27FC236}">
                <a16:creationId xmlns:a16="http://schemas.microsoft.com/office/drawing/2014/main" id="{00000000-0008-0000-0900-00000F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96D34FD-B954-4BF2-8F1D-1535628C980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0" name="Group 1">
          <a:extLst>
            <a:ext uri="{FF2B5EF4-FFF2-40B4-BE49-F238E27FC236}">
              <a16:creationId xmlns:a16="http://schemas.microsoft.com/office/drawing/2014/main" id="{00000000-0008-0000-0900-0000FC355500}"/>
            </a:ext>
          </a:extLst>
        </xdr:cNvPr>
        <xdr:cNvGrpSpPr>
          <a:grpSpLocks/>
        </xdr:cNvGrpSpPr>
      </xdr:nvGrpSpPr>
      <xdr:grpSpPr bwMode="auto">
        <a:xfrm>
          <a:off x="4572000" y="104775"/>
          <a:ext cx="0" cy="428625"/>
          <a:chOff x="7950200" y="104775"/>
          <a:chExt cx="0" cy="314325"/>
        </a:xfrm>
      </xdr:grpSpPr>
      <xdr:sp macro="" textlink="">
        <xdr:nvSpPr>
          <xdr:cNvPr id="5584397" name="Rectangle 2">
            <a:extLst>
              <a:ext uri="{FF2B5EF4-FFF2-40B4-BE49-F238E27FC236}">
                <a16:creationId xmlns:a16="http://schemas.microsoft.com/office/drawing/2014/main" id="{00000000-0008-0000-0900-00000D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A33768C-C7AD-4EBD-A22E-ADF60AE1EA3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1" name="Group 1">
          <a:extLst>
            <a:ext uri="{FF2B5EF4-FFF2-40B4-BE49-F238E27FC236}">
              <a16:creationId xmlns:a16="http://schemas.microsoft.com/office/drawing/2014/main" id="{00000000-0008-0000-0900-0000FD355500}"/>
            </a:ext>
          </a:extLst>
        </xdr:cNvPr>
        <xdr:cNvGrpSpPr>
          <a:grpSpLocks/>
        </xdr:cNvGrpSpPr>
      </xdr:nvGrpSpPr>
      <xdr:grpSpPr bwMode="auto">
        <a:xfrm>
          <a:off x="4572000" y="104775"/>
          <a:ext cx="0" cy="428625"/>
          <a:chOff x="5362575" y="104775"/>
          <a:chExt cx="0" cy="314325"/>
        </a:xfrm>
      </xdr:grpSpPr>
      <xdr:sp macro="" textlink="">
        <xdr:nvSpPr>
          <xdr:cNvPr id="5584395" name="Rectangle 2">
            <a:extLst>
              <a:ext uri="{FF2B5EF4-FFF2-40B4-BE49-F238E27FC236}">
                <a16:creationId xmlns:a16="http://schemas.microsoft.com/office/drawing/2014/main" id="{00000000-0008-0000-0900-00000B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C5FA082-FB9F-4FF5-9237-2A8BC631BA5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2" name="Group 15">
          <a:extLst>
            <a:ext uri="{FF2B5EF4-FFF2-40B4-BE49-F238E27FC236}">
              <a16:creationId xmlns:a16="http://schemas.microsoft.com/office/drawing/2014/main" id="{00000000-0008-0000-0900-0000FE355500}"/>
            </a:ext>
          </a:extLst>
        </xdr:cNvPr>
        <xdr:cNvGrpSpPr>
          <a:grpSpLocks/>
        </xdr:cNvGrpSpPr>
      </xdr:nvGrpSpPr>
      <xdr:grpSpPr bwMode="auto">
        <a:xfrm>
          <a:off x="4572000" y="104775"/>
          <a:ext cx="0" cy="428625"/>
          <a:chOff x="5362575" y="104775"/>
          <a:chExt cx="0" cy="314325"/>
        </a:xfrm>
      </xdr:grpSpPr>
      <xdr:sp macro="" textlink="">
        <xdr:nvSpPr>
          <xdr:cNvPr id="5584393" name="Rectangle 16">
            <a:extLst>
              <a:ext uri="{FF2B5EF4-FFF2-40B4-BE49-F238E27FC236}">
                <a16:creationId xmlns:a16="http://schemas.microsoft.com/office/drawing/2014/main" id="{00000000-0008-0000-0900-000009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F4A693C-0E0B-4082-8D3C-CEF226CDDF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3" name="Group 1">
          <a:extLst>
            <a:ext uri="{FF2B5EF4-FFF2-40B4-BE49-F238E27FC236}">
              <a16:creationId xmlns:a16="http://schemas.microsoft.com/office/drawing/2014/main" id="{00000000-0008-0000-0900-0000FF355500}"/>
            </a:ext>
          </a:extLst>
        </xdr:cNvPr>
        <xdr:cNvGrpSpPr>
          <a:grpSpLocks/>
        </xdr:cNvGrpSpPr>
      </xdr:nvGrpSpPr>
      <xdr:grpSpPr bwMode="auto">
        <a:xfrm>
          <a:off x="4572000" y="104775"/>
          <a:ext cx="0" cy="428625"/>
          <a:chOff x="5362575" y="104775"/>
          <a:chExt cx="0" cy="314325"/>
        </a:xfrm>
      </xdr:grpSpPr>
      <xdr:sp macro="" textlink="">
        <xdr:nvSpPr>
          <xdr:cNvPr id="5584391" name="Rectangle 2">
            <a:extLst>
              <a:ext uri="{FF2B5EF4-FFF2-40B4-BE49-F238E27FC236}">
                <a16:creationId xmlns:a16="http://schemas.microsoft.com/office/drawing/2014/main" id="{00000000-0008-0000-0900-000007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19B0746-2BEB-42B5-AA61-F4670F953A7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4" name="Group 15">
          <a:extLst>
            <a:ext uri="{FF2B5EF4-FFF2-40B4-BE49-F238E27FC236}">
              <a16:creationId xmlns:a16="http://schemas.microsoft.com/office/drawing/2014/main" id="{00000000-0008-0000-0900-000000365500}"/>
            </a:ext>
          </a:extLst>
        </xdr:cNvPr>
        <xdr:cNvGrpSpPr>
          <a:grpSpLocks/>
        </xdr:cNvGrpSpPr>
      </xdr:nvGrpSpPr>
      <xdr:grpSpPr bwMode="auto">
        <a:xfrm>
          <a:off x="4572000" y="104775"/>
          <a:ext cx="0" cy="428625"/>
          <a:chOff x="5362575" y="104775"/>
          <a:chExt cx="0" cy="314325"/>
        </a:xfrm>
      </xdr:grpSpPr>
      <xdr:sp macro="" textlink="">
        <xdr:nvSpPr>
          <xdr:cNvPr id="5584389" name="Rectangle 16">
            <a:extLst>
              <a:ext uri="{FF2B5EF4-FFF2-40B4-BE49-F238E27FC236}">
                <a16:creationId xmlns:a16="http://schemas.microsoft.com/office/drawing/2014/main" id="{00000000-0008-0000-0900-000005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96B560E-BCA3-4E73-9B2A-933DBB02AA7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5" name="Group 1">
          <a:extLst>
            <a:ext uri="{FF2B5EF4-FFF2-40B4-BE49-F238E27FC236}">
              <a16:creationId xmlns:a16="http://schemas.microsoft.com/office/drawing/2014/main" id="{00000000-0008-0000-0900-000001365500}"/>
            </a:ext>
          </a:extLst>
        </xdr:cNvPr>
        <xdr:cNvGrpSpPr>
          <a:grpSpLocks/>
        </xdr:cNvGrpSpPr>
      </xdr:nvGrpSpPr>
      <xdr:grpSpPr bwMode="auto">
        <a:xfrm>
          <a:off x="4572000" y="104775"/>
          <a:ext cx="0" cy="428625"/>
          <a:chOff x="7950200" y="104775"/>
          <a:chExt cx="0" cy="314325"/>
        </a:xfrm>
      </xdr:grpSpPr>
      <xdr:sp macro="" textlink="">
        <xdr:nvSpPr>
          <xdr:cNvPr id="5584387" name="Rectangle 2">
            <a:extLst>
              <a:ext uri="{FF2B5EF4-FFF2-40B4-BE49-F238E27FC236}">
                <a16:creationId xmlns:a16="http://schemas.microsoft.com/office/drawing/2014/main" id="{00000000-0008-0000-0900-000003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D6330B2-6893-43FB-B5A3-AFC1B3B963D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247650</xdr:rowOff>
    </xdr:from>
    <xdr:to>
      <xdr:col>0</xdr:col>
      <xdr:colOff>1885950</xdr:colOff>
      <xdr:row>3</xdr:row>
      <xdr:rowOff>247650</xdr:rowOff>
    </xdr:to>
    <xdr:pic>
      <xdr:nvPicPr>
        <xdr:cNvPr id="2" name="Imagen 1" descr="Texto&#10;&#10;Descripción generada automáticamente con confianza baja">
          <a:extLst>
            <a:ext uri="{FF2B5EF4-FFF2-40B4-BE49-F238E27FC236}">
              <a16:creationId xmlns:a16="http://schemas.microsoft.com/office/drawing/2014/main" id="{5048D294-1508-47A8-A4AF-46D75DF8B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0" y="247650"/>
          <a:ext cx="1885950" cy="1143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12</xdr:col>
      <xdr:colOff>447675</xdr:colOff>
      <xdr:row>66</xdr:row>
      <xdr:rowOff>0</xdr:rowOff>
    </xdr:to>
    <xdr:graphicFrame macro="">
      <xdr:nvGraphicFramePr>
        <xdr:cNvPr id="4748203" name="1 Gráfico">
          <a:extLst>
            <a:ext uri="{FF2B5EF4-FFF2-40B4-BE49-F238E27FC236}">
              <a16:creationId xmlns:a16="http://schemas.microsoft.com/office/drawing/2014/main" id="{00000000-0008-0000-0A00-0000AB734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347384</xdr:colOff>
      <xdr:row>1</xdr:row>
      <xdr:rowOff>33618</xdr:rowOff>
    </xdr:from>
    <xdr:to>
      <xdr:col>1</xdr:col>
      <xdr:colOff>1648768</xdr:colOff>
      <xdr:row>4</xdr:row>
      <xdr:rowOff>168834</xdr:rowOff>
    </xdr:to>
    <xdr:pic>
      <xdr:nvPicPr>
        <xdr:cNvPr id="2" name="Imagen 1" descr="Texto&#10;&#10;Descripción generada automáticamente con confianza baja">
          <a:extLst>
            <a:ext uri="{FF2B5EF4-FFF2-40B4-BE49-F238E27FC236}">
              <a16:creationId xmlns:a16="http://schemas.microsoft.com/office/drawing/2014/main" id="{DFFF2644-A2A6-4812-81B5-EAA341F77E0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14619" y="67236"/>
          <a:ext cx="1301384" cy="751539"/>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6419" name="Group 1">
          <a:extLst>
            <a:ext uri="{FF2B5EF4-FFF2-40B4-BE49-F238E27FC236}">
              <a16:creationId xmlns:a16="http://schemas.microsoft.com/office/drawing/2014/main" id="{00000000-0008-0000-0B00-0000F33D5500}"/>
            </a:ext>
          </a:extLst>
        </xdr:cNvPr>
        <xdr:cNvGrpSpPr>
          <a:grpSpLocks/>
        </xdr:cNvGrpSpPr>
      </xdr:nvGrpSpPr>
      <xdr:grpSpPr bwMode="auto">
        <a:xfrm>
          <a:off x="3709147" y="104775"/>
          <a:ext cx="0" cy="428625"/>
          <a:chOff x="5362575" y="104775"/>
          <a:chExt cx="0" cy="314325"/>
        </a:xfrm>
      </xdr:grpSpPr>
      <xdr:sp macro="" textlink="">
        <xdr:nvSpPr>
          <xdr:cNvPr id="5586463" name="Rectangle 2">
            <a:extLst>
              <a:ext uri="{FF2B5EF4-FFF2-40B4-BE49-F238E27FC236}">
                <a16:creationId xmlns:a16="http://schemas.microsoft.com/office/drawing/2014/main" id="{00000000-0008-0000-0B00-00001F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ED47C61-D79C-451C-9897-358392CFC33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0" name="Group 15">
          <a:extLst>
            <a:ext uri="{FF2B5EF4-FFF2-40B4-BE49-F238E27FC236}">
              <a16:creationId xmlns:a16="http://schemas.microsoft.com/office/drawing/2014/main" id="{00000000-0008-0000-0B00-0000F43D5500}"/>
            </a:ext>
          </a:extLst>
        </xdr:cNvPr>
        <xdr:cNvGrpSpPr>
          <a:grpSpLocks/>
        </xdr:cNvGrpSpPr>
      </xdr:nvGrpSpPr>
      <xdr:grpSpPr bwMode="auto">
        <a:xfrm>
          <a:off x="3709147" y="104775"/>
          <a:ext cx="0" cy="428625"/>
          <a:chOff x="5362575" y="104775"/>
          <a:chExt cx="0" cy="314325"/>
        </a:xfrm>
      </xdr:grpSpPr>
      <xdr:sp macro="" textlink="">
        <xdr:nvSpPr>
          <xdr:cNvPr id="5586461" name="Rectangle 16">
            <a:extLst>
              <a:ext uri="{FF2B5EF4-FFF2-40B4-BE49-F238E27FC236}">
                <a16:creationId xmlns:a16="http://schemas.microsoft.com/office/drawing/2014/main" id="{00000000-0008-0000-0B00-00001D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30E76AB-CAED-487F-BF4F-BB1BF68ED9D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1" name="Group 1">
          <a:extLst>
            <a:ext uri="{FF2B5EF4-FFF2-40B4-BE49-F238E27FC236}">
              <a16:creationId xmlns:a16="http://schemas.microsoft.com/office/drawing/2014/main" id="{00000000-0008-0000-0B00-0000F53D5500}"/>
            </a:ext>
          </a:extLst>
        </xdr:cNvPr>
        <xdr:cNvGrpSpPr>
          <a:grpSpLocks/>
        </xdr:cNvGrpSpPr>
      </xdr:nvGrpSpPr>
      <xdr:grpSpPr bwMode="auto">
        <a:xfrm>
          <a:off x="3709147" y="104775"/>
          <a:ext cx="0" cy="428625"/>
          <a:chOff x="5362575" y="104775"/>
          <a:chExt cx="0" cy="314325"/>
        </a:xfrm>
      </xdr:grpSpPr>
      <xdr:sp macro="" textlink="">
        <xdr:nvSpPr>
          <xdr:cNvPr id="5586459" name="Rectangle 2">
            <a:extLst>
              <a:ext uri="{FF2B5EF4-FFF2-40B4-BE49-F238E27FC236}">
                <a16:creationId xmlns:a16="http://schemas.microsoft.com/office/drawing/2014/main" id="{00000000-0008-0000-0B00-00001B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DCA5AF0-FC94-4613-8F45-34BD93366F8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2" name="Group 15">
          <a:extLst>
            <a:ext uri="{FF2B5EF4-FFF2-40B4-BE49-F238E27FC236}">
              <a16:creationId xmlns:a16="http://schemas.microsoft.com/office/drawing/2014/main" id="{00000000-0008-0000-0B00-0000F63D5500}"/>
            </a:ext>
          </a:extLst>
        </xdr:cNvPr>
        <xdr:cNvGrpSpPr>
          <a:grpSpLocks/>
        </xdr:cNvGrpSpPr>
      </xdr:nvGrpSpPr>
      <xdr:grpSpPr bwMode="auto">
        <a:xfrm>
          <a:off x="3709147" y="104775"/>
          <a:ext cx="0" cy="428625"/>
          <a:chOff x="5362575" y="104775"/>
          <a:chExt cx="0" cy="314325"/>
        </a:xfrm>
      </xdr:grpSpPr>
      <xdr:sp macro="" textlink="">
        <xdr:nvSpPr>
          <xdr:cNvPr id="5586457" name="Rectangle 16">
            <a:extLst>
              <a:ext uri="{FF2B5EF4-FFF2-40B4-BE49-F238E27FC236}">
                <a16:creationId xmlns:a16="http://schemas.microsoft.com/office/drawing/2014/main" id="{00000000-0008-0000-0B00-000019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2A26F134-E702-49F9-8A84-CA5ACF2D76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3" name="Group 1">
          <a:extLst>
            <a:ext uri="{FF2B5EF4-FFF2-40B4-BE49-F238E27FC236}">
              <a16:creationId xmlns:a16="http://schemas.microsoft.com/office/drawing/2014/main" id="{00000000-0008-0000-0B00-0000F73D5500}"/>
            </a:ext>
          </a:extLst>
        </xdr:cNvPr>
        <xdr:cNvGrpSpPr>
          <a:grpSpLocks/>
        </xdr:cNvGrpSpPr>
      </xdr:nvGrpSpPr>
      <xdr:grpSpPr bwMode="auto">
        <a:xfrm>
          <a:off x="3709147" y="104775"/>
          <a:ext cx="0" cy="428625"/>
          <a:chOff x="7950200" y="104775"/>
          <a:chExt cx="0" cy="314325"/>
        </a:xfrm>
      </xdr:grpSpPr>
      <xdr:sp macro="" textlink="">
        <xdr:nvSpPr>
          <xdr:cNvPr id="5586455" name="Rectangle 2">
            <a:extLst>
              <a:ext uri="{FF2B5EF4-FFF2-40B4-BE49-F238E27FC236}">
                <a16:creationId xmlns:a16="http://schemas.microsoft.com/office/drawing/2014/main" id="{00000000-0008-0000-0B00-000017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0A55757-8CA3-4705-9971-1059E6ADB72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4" name="Group 1">
          <a:extLst>
            <a:ext uri="{FF2B5EF4-FFF2-40B4-BE49-F238E27FC236}">
              <a16:creationId xmlns:a16="http://schemas.microsoft.com/office/drawing/2014/main" id="{00000000-0008-0000-0B00-0000F83D5500}"/>
            </a:ext>
          </a:extLst>
        </xdr:cNvPr>
        <xdr:cNvGrpSpPr>
          <a:grpSpLocks/>
        </xdr:cNvGrpSpPr>
      </xdr:nvGrpSpPr>
      <xdr:grpSpPr bwMode="auto">
        <a:xfrm>
          <a:off x="3709147" y="104775"/>
          <a:ext cx="0" cy="428625"/>
          <a:chOff x="5362575" y="104775"/>
          <a:chExt cx="0" cy="314325"/>
        </a:xfrm>
      </xdr:grpSpPr>
      <xdr:sp macro="" textlink="">
        <xdr:nvSpPr>
          <xdr:cNvPr id="5586453" name="Rectangle 2">
            <a:extLst>
              <a:ext uri="{FF2B5EF4-FFF2-40B4-BE49-F238E27FC236}">
                <a16:creationId xmlns:a16="http://schemas.microsoft.com/office/drawing/2014/main" id="{00000000-0008-0000-0B00-000015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B7D2A56-DBEB-4EEF-AFC3-F98769E425E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5" name="Group 15">
          <a:extLst>
            <a:ext uri="{FF2B5EF4-FFF2-40B4-BE49-F238E27FC236}">
              <a16:creationId xmlns:a16="http://schemas.microsoft.com/office/drawing/2014/main" id="{00000000-0008-0000-0B00-0000F93D5500}"/>
            </a:ext>
          </a:extLst>
        </xdr:cNvPr>
        <xdr:cNvGrpSpPr>
          <a:grpSpLocks/>
        </xdr:cNvGrpSpPr>
      </xdr:nvGrpSpPr>
      <xdr:grpSpPr bwMode="auto">
        <a:xfrm>
          <a:off x="3709147" y="104775"/>
          <a:ext cx="0" cy="428625"/>
          <a:chOff x="5362575" y="104775"/>
          <a:chExt cx="0" cy="314325"/>
        </a:xfrm>
      </xdr:grpSpPr>
      <xdr:sp macro="" textlink="">
        <xdr:nvSpPr>
          <xdr:cNvPr id="5586451" name="Rectangle 16">
            <a:extLst>
              <a:ext uri="{FF2B5EF4-FFF2-40B4-BE49-F238E27FC236}">
                <a16:creationId xmlns:a16="http://schemas.microsoft.com/office/drawing/2014/main" id="{00000000-0008-0000-0B00-000013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2D9B888-9322-4E84-B1F3-8D01A7C168B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6" name="Group 1">
          <a:extLst>
            <a:ext uri="{FF2B5EF4-FFF2-40B4-BE49-F238E27FC236}">
              <a16:creationId xmlns:a16="http://schemas.microsoft.com/office/drawing/2014/main" id="{00000000-0008-0000-0B00-0000FA3D5500}"/>
            </a:ext>
          </a:extLst>
        </xdr:cNvPr>
        <xdr:cNvGrpSpPr>
          <a:grpSpLocks/>
        </xdr:cNvGrpSpPr>
      </xdr:nvGrpSpPr>
      <xdr:grpSpPr bwMode="auto">
        <a:xfrm>
          <a:off x="3709147" y="104775"/>
          <a:ext cx="0" cy="428625"/>
          <a:chOff x="5362575" y="104775"/>
          <a:chExt cx="0" cy="314325"/>
        </a:xfrm>
      </xdr:grpSpPr>
      <xdr:sp macro="" textlink="">
        <xdr:nvSpPr>
          <xdr:cNvPr id="5586449" name="Rectangle 2">
            <a:extLst>
              <a:ext uri="{FF2B5EF4-FFF2-40B4-BE49-F238E27FC236}">
                <a16:creationId xmlns:a16="http://schemas.microsoft.com/office/drawing/2014/main" id="{00000000-0008-0000-0B00-000011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DA46F61-B3B4-4361-B6F9-02DF74F22DF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7" name="Group 15">
          <a:extLst>
            <a:ext uri="{FF2B5EF4-FFF2-40B4-BE49-F238E27FC236}">
              <a16:creationId xmlns:a16="http://schemas.microsoft.com/office/drawing/2014/main" id="{00000000-0008-0000-0B00-0000FB3D5500}"/>
            </a:ext>
          </a:extLst>
        </xdr:cNvPr>
        <xdr:cNvGrpSpPr>
          <a:grpSpLocks/>
        </xdr:cNvGrpSpPr>
      </xdr:nvGrpSpPr>
      <xdr:grpSpPr bwMode="auto">
        <a:xfrm>
          <a:off x="3709147" y="104775"/>
          <a:ext cx="0" cy="428625"/>
          <a:chOff x="5362575" y="104775"/>
          <a:chExt cx="0" cy="314325"/>
        </a:xfrm>
      </xdr:grpSpPr>
      <xdr:sp macro="" textlink="">
        <xdr:nvSpPr>
          <xdr:cNvPr id="5586447" name="Rectangle 16">
            <a:extLst>
              <a:ext uri="{FF2B5EF4-FFF2-40B4-BE49-F238E27FC236}">
                <a16:creationId xmlns:a16="http://schemas.microsoft.com/office/drawing/2014/main" id="{00000000-0008-0000-0B00-00000F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D146010C-D9EB-49C7-8A5E-6948476E855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8" name="Group 1">
          <a:extLst>
            <a:ext uri="{FF2B5EF4-FFF2-40B4-BE49-F238E27FC236}">
              <a16:creationId xmlns:a16="http://schemas.microsoft.com/office/drawing/2014/main" id="{00000000-0008-0000-0B00-0000FC3D5500}"/>
            </a:ext>
          </a:extLst>
        </xdr:cNvPr>
        <xdr:cNvGrpSpPr>
          <a:grpSpLocks/>
        </xdr:cNvGrpSpPr>
      </xdr:nvGrpSpPr>
      <xdr:grpSpPr bwMode="auto">
        <a:xfrm>
          <a:off x="3709147" y="104775"/>
          <a:ext cx="0" cy="428625"/>
          <a:chOff x="7950200" y="104775"/>
          <a:chExt cx="0" cy="314325"/>
        </a:xfrm>
      </xdr:grpSpPr>
      <xdr:sp macro="" textlink="">
        <xdr:nvSpPr>
          <xdr:cNvPr id="5586445" name="Rectangle 2">
            <a:extLst>
              <a:ext uri="{FF2B5EF4-FFF2-40B4-BE49-F238E27FC236}">
                <a16:creationId xmlns:a16="http://schemas.microsoft.com/office/drawing/2014/main" id="{00000000-0008-0000-0B00-00000D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556922B-D707-4B37-B098-D35C48E8C4D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9" name="Group 1">
          <a:extLst>
            <a:ext uri="{FF2B5EF4-FFF2-40B4-BE49-F238E27FC236}">
              <a16:creationId xmlns:a16="http://schemas.microsoft.com/office/drawing/2014/main" id="{00000000-0008-0000-0B00-0000FD3D5500}"/>
            </a:ext>
          </a:extLst>
        </xdr:cNvPr>
        <xdr:cNvGrpSpPr>
          <a:grpSpLocks/>
        </xdr:cNvGrpSpPr>
      </xdr:nvGrpSpPr>
      <xdr:grpSpPr bwMode="auto">
        <a:xfrm>
          <a:off x="3709147" y="104775"/>
          <a:ext cx="0" cy="428625"/>
          <a:chOff x="5362575" y="104775"/>
          <a:chExt cx="0" cy="314325"/>
        </a:xfrm>
      </xdr:grpSpPr>
      <xdr:sp macro="" textlink="">
        <xdr:nvSpPr>
          <xdr:cNvPr id="5586443" name="Rectangle 2">
            <a:extLst>
              <a:ext uri="{FF2B5EF4-FFF2-40B4-BE49-F238E27FC236}">
                <a16:creationId xmlns:a16="http://schemas.microsoft.com/office/drawing/2014/main" id="{00000000-0008-0000-0B00-00000B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EAE4B2C-C1AD-4BAB-B16B-9DC84A7DD6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0" name="Group 15">
          <a:extLst>
            <a:ext uri="{FF2B5EF4-FFF2-40B4-BE49-F238E27FC236}">
              <a16:creationId xmlns:a16="http://schemas.microsoft.com/office/drawing/2014/main" id="{00000000-0008-0000-0B00-0000FE3D5500}"/>
            </a:ext>
          </a:extLst>
        </xdr:cNvPr>
        <xdr:cNvGrpSpPr>
          <a:grpSpLocks/>
        </xdr:cNvGrpSpPr>
      </xdr:nvGrpSpPr>
      <xdr:grpSpPr bwMode="auto">
        <a:xfrm>
          <a:off x="3709147" y="104775"/>
          <a:ext cx="0" cy="428625"/>
          <a:chOff x="5362575" y="104775"/>
          <a:chExt cx="0" cy="314325"/>
        </a:xfrm>
      </xdr:grpSpPr>
      <xdr:sp macro="" textlink="">
        <xdr:nvSpPr>
          <xdr:cNvPr id="5586441" name="Rectangle 16">
            <a:extLst>
              <a:ext uri="{FF2B5EF4-FFF2-40B4-BE49-F238E27FC236}">
                <a16:creationId xmlns:a16="http://schemas.microsoft.com/office/drawing/2014/main" id="{00000000-0008-0000-0B00-000009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028D38F-6548-4121-9E0D-65E8D992B2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1" name="Group 1">
          <a:extLst>
            <a:ext uri="{FF2B5EF4-FFF2-40B4-BE49-F238E27FC236}">
              <a16:creationId xmlns:a16="http://schemas.microsoft.com/office/drawing/2014/main" id="{00000000-0008-0000-0B00-0000FF3D5500}"/>
            </a:ext>
          </a:extLst>
        </xdr:cNvPr>
        <xdr:cNvGrpSpPr>
          <a:grpSpLocks/>
        </xdr:cNvGrpSpPr>
      </xdr:nvGrpSpPr>
      <xdr:grpSpPr bwMode="auto">
        <a:xfrm>
          <a:off x="3709147" y="104775"/>
          <a:ext cx="0" cy="428625"/>
          <a:chOff x="5362575" y="104775"/>
          <a:chExt cx="0" cy="314325"/>
        </a:xfrm>
      </xdr:grpSpPr>
      <xdr:sp macro="" textlink="">
        <xdr:nvSpPr>
          <xdr:cNvPr id="5586439" name="Rectangle 2">
            <a:extLst>
              <a:ext uri="{FF2B5EF4-FFF2-40B4-BE49-F238E27FC236}">
                <a16:creationId xmlns:a16="http://schemas.microsoft.com/office/drawing/2014/main" id="{00000000-0008-0000-0B00-000007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8915CAE-23DD-4446-80B4-7F444BCED44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2" name="Group 15">
          <a:extLst>
            <a:ext uri="{FF2B5EF4-FFF2-40B4-BE49-F238E27FC236}">
              <a16:creationId xmlns:a16="http://schemas.microsoft.com/office/drawing/2014/main" id="{00000000-0008-0000-0B00-0000003E5500}"/>
            </a:ext>
          </a:extLst>
        </xdr:cNvPr>
        <xdr:cNvGrpSpPr>
          <a:grpSpLocks/>
        </xdr:cNvGrpSpPr>
      </xdr:nvGrpSpPr>
      <xdr:grpSpPr bwMode="auto">
        <a:xfrm>
          <a:off x="3709147" y="104775"/>
          <a:ext cx="0" cy="428625"/>
          <a:chOff x="5362575" y="104775"/>
          <a:chExt cx="0" cy="314325"/>
        </a:xfrm>
      </xdr:grpSpPr>
      <xdr:sp macro="" textlink="">
        <xdr:nvSpPr>
          <xdr:cNvPr id="5586437" name="Rectangle 16">
            <a:extLst>
              <a:ext uri="{FF2B5EF4-FFF2-40B4-BE49-F238E27FC236}">
                <a16:creationId xmlns:a16="http://schemas.microsoft.com/office/drawing/2014/main" id="{00000000-0008-0000-0B00-000005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D1DF946-78A8-404F-A491-FC86345BA46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3" name="Group 1">
          <a:extLst>
            <a:ext uri="{FF2B5EF4-FFF2-40B4-BE49-F238E27FC236}">
              <a16:creationId xmlns:a16="http://schemas.microsoft.com/office/drawing/2014/main" id="{00000000-0008-0000-0B00-0000013E5500}"/>
            </a:ext>
          </a:extLst>
        </xdr:cNvPr>
        <xdr:cNvGrpSpPr>
          <a:grpSpLocks/>
        </xdr:cNvGrpSpPr>
      </xdr:nvGrpSpPr>
      <xdr:grpSpPr bwMode="auto">
        <a:xfrm>
          <a:off x="3709147" y="104775"/>
          <a:ext cx="0" cy="428625"/>
          <a:chOff x="7950200" y="104775"/>
          <a:chExt cx="0" cy="314325"/>
        </a:xfrm>
      </xdr:grpSpPr>
      <xdr:sp macro="" textlink="">
        <xdr:nvSpPr>
          <xdr:cNvPr id="5586435" name="Rectangle 2">
            <a:extLst>
              <a:ext uri="{FF2B5EF4-FFF2-40B4-BE49-F238E27FC236}">
                <a16:creationId xmlns:a16="http://schemas.microsoft.com/office/drawing/2014/main" id="{00000000-0008-0000-0B00-000003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0580C4B-DB57-4115-B218-879FB32BB83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33618</xdr:colOff>
      <xdr:row>0</xdr:row>
      <xdr:rowOff>156884</xdr:rowOff>
    </xdr:from>
    <xdr:to>
      <xdr:col>0</xdr:col>
      <xdr:colOff>1860176</xdr:colOff>
      <xdr:row>3</xdr:row>
      <xdr:rowOff>168090</xdr:rowOff>
    </xdr:to>
    <xdr:pic>
      <xdr:nvPicPr>
        <xdr:cNvPr id="2" name="Imagen 1" descr="Texto&#10;&#10;Descripción generada automáticamente con confianza baja">
          <a:extLst>
            <a:ext uri="{FF2B5EF4-FFF2-40B4-BE49-F238E27FC236}">
              <a16:creationId xmlns:a16="http://schemas.microsoft.com/office/drawing/2014/main" id="{76D75B80-2506-4B40-B262-E998E190DD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3618" y="156884"/>
          <a:ext cx="1826558" cy="115420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1352550</xdr:colOff>
      <xdr:row>51</xdr:row>
      <xdr:rowOff>95250</xdr:rowOff>
    </xdr:from>
    <xdr:to>
      <xdr:col>14</xdr:col>
      <xdr:colOff>114300</xdr:colOff>
      <xdr:row>66</xdr:row>
      <xdr:rowOff>114300</xdr:rowOff>
    </xdr:to>
    <xdr:graphicFrame macro="">
      <xdr:nvGraphicFramePr>
        <xdr:cNvPr id="4750312" name="Gráfico 1">
          <a:extLst>
            <a:ext uri="{FF2B5EF4-FFF2-40B4-BE49-F238E27FC236}">
              <a16:creationId xmlns:a16="http://schemas.microsoft.com/office/drawing/2014/main" id="{00000000-0008-0000-0C00-0000E87B4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324970</xdr:colOff>
      <xdr:row>1</xdr:row>
      <xdr:rowOff>44823</xdr:rowOff>
    </xdr:from>
    <xdr:to>
      <xdr:col>1</xdr:col>
      <xdr:colOff>1626354</xdr:colOff>
      <xdr:row>4</xdr:row>
      <xdr:rowOff>180039</xdr:rowOff>
    </xdr:to>
    <xdr:pic>
      <xdr:nvPicPr>
        <xdr:cNvPr id="2" name="Imagen 1" descr="Texto&#10;&#10;Descripción generada automáticamente con confianza baja">
          <a:extLst>
            <a:ext uri="{FF2B5EF4-FFF2-40B4-BE49-F238E27FC236}">
              <a16:creationId xmlns:a16="http://schemas.microsoft.com/office/drawing/2014/main" id="{9BA31416-DF63-4F61-B4D5-FAD0441A98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92205" y="78441"/>
          <a:ext cx="1301384" cy="751539"/>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8467" name="Group 1">
          <a:extLst>
            <a:ext uri="{FF2B5EF4-FFF2-40B4-BE49-F238E27FC236}">
              <a16:creationId xmlns:a16="http://schemas.microsoft.com/office/drawing/2014/main" id="{00000000-0008-0000-0D00-0000F3455500}"/>
            </a:ext>
          </a:extLst>
        </xdr:cNvPr>
        <xdr:cNvGrpSpPr>
          <a:grpSpLocks/>
        </xdr:cNvGrpSpPr>
      </xdr:nvGrpSpPr>
      <xdr:grpSpPr bwMode="auto">
        <a:xfrm>
          <a:off x="4022912" y="104775"/>
          <a:ext cx="0" cy="428625"/>
          <a:chOff x="5362575" y="104775"/>
          <a:chExt cx="0" cy="314325"/>
        </a:xfrm>
      </xdr:grpSpPr>
      <xdr:sp macro="" textlink="">
        <xdr:nvSpPr>
          <xdr:cNvPr id="5588511" name="Rectangle 2">
            <a:extLst>
              <a:ext uri="{FF2B5EF4-FFF2-40B4-BE49-F238E27FC236}">
                <a16:creationId xmlns:a16="http://schemas.microsoft.com/office/drawing/2014/main" id="{00000000-0008-0000-0D00-00001F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36AD095-4E5A-41BF-847A-FA8E3B6036C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68" name="Group 15">
          <a:extLst>
            <a:ext uri="{FF2B5EF4-FFF2-40B4-BE49-F238E27FC236}">
              <a16:creationId xmlns:a16="http://schemas.microsoft.com/office/drawing/2014/main" id="{00000000-0008-0000-0D00-0000F4455500}"/>
            </a:ext>
          </a:extLst>
        </xdr:cNvPr>
        <xdr:cNvGrpSpPr>
          <a:grpSpLocks/>
        </xdr:cNvGrpSpPr>
      </xdr:nvGrpSpPr>
      <xdr:grpSpPr bwMode="auto">
        <a:xfrm>
          <a:off x="4022912" y="104775"/>
          <a:ext cx="0" cy="428625"/>
          <a:chOff x="5362575" y="104775"/>
          <a:chExt cx="0" cy="314325"/>
        </a:xfrm>
      </xdr:grpSpPr>
      <xdr:sp macro="" textlink="">
        <xdr:nvSpPr>
          <xdr:cNvPr id="5588509" name="Rectangle 16">
            <a:extLst>
              <a:ext uri="{FF2B5EF4-FFF2-40B4-BE49-F238E27FC236}">
                <a16:creationId xmlns:a16="http://schemas.microsoft.com/office/drawing/2014/main" id="{00000000-0008-0000-0D00-00001D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EA86B6B-29FA-4684-9DC2-3941EB347F1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69" name="Group 1">
          <a:extLst>
            <a:ext uri="{FF2B5EF4-FFF2-40B4-BE49-F238E27FC236}">
              <a16:creationId xmlns:a16="http://schemas.microsoft.com/office/drawing/2014/main" id="{00000000-0008-0000-0D00-0000F5455500}"/>
            </a:ext>
          </a:extLst>
        </xdr:cNvPr>
        <xdr:cNvGrpSpPr>
          <a:grpSpLocks/>
        </xdr:cNvGrpSpPr>
      </xdr:nvGrpSpPr>
      <xdr:grpSpPr bwMode="auto">
        <a:xfrm>
          <a:off x="4022912" y="104775"/>
          <a:ext cx="0" cy="428625"/>
          <a:chOff x="5362575" y="104775"/>
          <a:chExt cx="0" cy="314325"/>
        </a:xfrm>
      </xdr:grpSpPr>
      <xdr:sp macro="" textlink="">
        <xdr:nvSpPr>
          <xdr:cNvPr id="5588507" name="Rectangle 2">
            <a:extLst>
              <a:ext uri="{FF2B5EF4-FFF2-40B4-BE49-F238E27FC236}">
                <a16:creationId xmlns:a16="http://schemas.microsoft.com/office/drawing/2014/main" id="{00000000-0008-0000-0D00-00001B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8BC0734-3ED3-4B8C-B170-8347EFCD7CD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0" name="Group 15">
          <a:extLst>
            <a:ext uri="{FF2B5EF4-FFF2-40B4-BE49-F238E27FC236}">
              <a16:creationId xmlns:a16="http://schemas.microsoft.com/office/drawing/2014/main" id="{00000000-0008-0000-0D00-0000F6455500}"/>
            </a:ext>
          </a:extLst>
        </xdr:cNvPr>
        <xdr:cNvGrpSpPr>
          <a:grpSpLocks/>
        </xdr:cNvGrpSpPr>
      </xdr:nvGrpSpPr>
      <xdr:grpSpPr bwMode="auto">
        <a:xfrm>
          <a:off x="4022912" y="104775"/>
          <a:ext cx="0" cy="428625"/>
          <a:chOff x="5362575" y="104775"/>
          <a:chExt cx="0" cy="314325"/>
        </a:xfrm>
      </xdr:grpSpPr>
      <xdr:sp macro="" textlink="">
        <xdr:nvSpPr>
          <xdr:cNvPr id="5588505" name="Rectangle 16">
            <a:extLst>
              <a:ext uri="{FF2B5EF4-FFF2-40B4-BE49-F238E27FC236}">
                <a16:creationId xmlns:a16="http://schemas.microsoft.com/office/drawing/2014/main" id="{00000000-0008-0000-0D00-000019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32FE334-3094-4701-A16F-D75F4B6BB09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1" name="Group 1">
          <a:extLst>
            <a:ext uri="{FF2B5EF4-FFF2-40B4-BE49-F238E27FC236}">
              <a16:creationId xmlns:a16="http://schemas.microsoft.com/office/drawing/2014/main" id="{00000000-0008-0000-0D00-0000F7455500}"/>
            </a:ext>
          </a:extLst>
        </xdr:cNvPr>
        <xdr:cNvGrpSpPr>
          <a:grpSpLocks/>
        </xdr:cNvGrpSpPr>
      </xdr:nvGrpSpPr>
      <xdr:grpSpPr bwMode="auto">
        <a:xfrm>
          <a:off x="4022912" y="104775"/>
          <a:ext cx="0" cy="428625"/>
          <a:chOff x="7950200" y="104775"/>
          <a:chExt cx="0" cy="314325"/>
        </a:xfrm>
      </xdr:grpSpPr>
      <xdr:sp macro="" textlink="">
        <xdr:nvSpPr>
          <xdr:cNvPr id="5588503" name="Rectangle 2">
            <a:extLst>
              <a:ext uri="{FF2B5EF4-FFF2-40B4-BE49-F238E27FC236}">
                <a16:creationId xmlns:a16="http://schemas.microsoft.com/office/drawing/2014/main" id="{00000000-0008-0000-0D00-000017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F3C14DE-8605-4749-9C95-2AAC94773DE4}"/>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2" name="Group 1">
          <a:extLst>
            <a:ext uri="{FF2B5EF4-FFF2-40B4-BE49-F238E27FC236}">
              <a16:creationId xmlns:a16="http://schemas.microsoft.com/office/drawing/2014/main" id="{00000000-0008-0000-0D00-0000F8455500}"/>
            </a:ext>
          </a:extLst>
        </xdr:cNvPr>
        <xdr:cNvGrpSpPr>
          <a:grpSpLocks/>
        </xdr:cNvGrpSpPr>
      </xdr:nvGrpSpPr>
      <xdr:grpSpPr bwMode="auto">
        <a:xfrm>
          <a:off x="4022912" y="104775"/>
          <a:ext cx="0" cy="428625"/>
          <a:chOff x="5362575" y="104775"/>
          <a:chExt cx="0" cy="314325"/>
        </a:xfrm>
      </xdr:grpSpPr>
      <xdr:sp macro="" textlink="">
        <xdr:nvSpPr>
          <xdr:cNvPr id="5588501" name="Rectangle 2">
            <a:extLst>
              <a:ext uri="{FF2B5EF4-FFF2-40B4-BE49-F238E27FC236}">
                <a16:creationId xmlns:a16="http://schemas.microsoft.com/office/drawing/2014/main" id="{00000000-0008-0000-0D00-000015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6867830-BFA8-4F20-9509-F2A37E538D1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3" name="Group 15">
          <a:extLst>
            <a:ext uri="{FF2B5EF4-FFF2-40B4-BE49-F238E27FC236}">
              <a16:creationId xmlns:a16="http://schemas.microsoft.com/office/drawing/2014/main" id="{00000000-0008-0000-0D00-0000F9455500}"/>
            </a:ext>
          </a:extLst>
        </xdr:cNvPr>
        <xdr:cNvGrpSpPr>
          <a:grpSpLocks/>
        </xdr:cNvGrpSpPr>
      </xdr:nvGrpSpPr>
      <xdr:grpSpPr bwMode="auto">
        <a:xfrm>
          <a:off x="4022912" y="104775"/>
          <a:ext cx="0" cy="428625"/>
          <a:chOff x="5362575" y="104775"/>
          <a:chExt cx="0" cy="314325"/>
        </a:xfrm>
      </xdr:grpSpPr>
      <xdr:sp macro="" textlink="">
        <xdr:nvSpPr>
          <xdr:cNvPr id="5588499" name="Rectangle 16">
            <a:extLst>
              <a:ext uri="{FF2B5EF4-FFF2-40B4-BE49-F238E27FC236}">
                <a16:creationId xmlns:a16="http://schemas.microsoft.com/office/drawing/2014/main" id="{00000000-0008-0000-0D00-000013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C21FEA1-EA52-4536-9B19-C38887A6BAC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4" name="Group 1">
          <a:extLst>
            <a:ext uri="{FF2B5EF4-FFF2-40B4-BE49-F238E27FC236}">
              <a16:creationId xmlns:a16="http://schemas.microsoft.com/office/drawing/2014/main" id="{00000000-0008-0000-0D00-0000FA455500}"/>
            </a:ext>
          </a:extLst>
        </xdr:cNvPr>
        <xdr:cNvGrpSpPr>
          <a:grpSpLocks/>
        </xdr:cNvGrpSpPr>
      </xdr:nvGrpSpPr>
      <xdr:grpSpPr bwMode="auto">
        <a:xfrm>
          <a:off x="4022912" y="104775"/>
          <a:ext cx="0" cy="428625"/>
          <a:chOff x="5362575" y="104775"/>
          <a:chExt cx="0" cy="314325"/>
        </a:xfrm>
      </xdr:grpSpPr>
      <xdr:sp macro="" textlink="">
        <xdr:nvSpPr>
          <xdr:cNvPr id="5588497" name="Rectangle 2">
            <a:extLst>
              <a:ext uri="{FF2B5EF4-FFF2-40B4-BE49-F238E27FC236}">
                <a16:creationId xmlns:a16="http://schemas.microsoft.com/office/drawing/2014/main" id="{00000000-0008-0000-0D00-000011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C71D3C7-BC13-40C9-AA03-4081585472B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5" name="Group 15">
          <a:extLst>
            <a:ext uri="{FF2B5EF4-FFF2-40B4-BE49-F238E27FC236}">
              <a16:creationId xmlns:a16="http://schemas.microsoft.com/office/drawing/2014/main" id="{00000000-0008-0000-0D00-0000FB455500}"/>
            </a:ext>
          </a:extLst>
        </xdr:cNvPr>
        <xdr:cNvGrpSpPr>
          <a:grpSpLocks/>
        </xdr:cNvGrpSpPr>
      </xdr:nvGrpSpPr>
      <xdr:grpSpPr bwMode="auto">
        <a:xfrm>
          <a:off x="4022912" y="104775"/>
          <a:ext cx="0" cy="428625"/>
          <a:chOff x="5362575" y="104775"/>
          <a:chExt cx="0" cy="314325"/>
        </a:xfrm>
      </xdr:grpSpPr>
      <xdr:sp macro="" textlink="">
        <xdr:nvSpPr>
          <xdr:cNvPr id="5588495" name="Rectangle 16">
            <a:extLst>
              <a:ext uri="{FF2B5EF4-FFF2-40B4-BE49-F238E27FC236}">
                <a16:creationId xmlns:a16="http://schemas.microsoft.com/office/drawing/2014/main" id="{00000000-0008-0000-0D00-00000F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868114DA-2B1E-4C30-BD4D-52C5904B77A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6" name="Group 1">
          <a:extLst>
            <a:ext uri="{FF2B5EF4-FFF2-40B4-BE49-F238E27FC236}">
              <a16:creationId xmlns:a16="http://schemas.microsoft.com/office/drawing/2014/main" id="{00000000-0008-0000-0D00-0000FC455500}"/>
            </a:ext>
          </a:extLst>
        </xdr:cNvPr>
        <xdr:cNvGrpSpPr>
          <a:grpSpLocks/>
        </xdr:cNvGrpSpPr>
      </xdr:nvGrpSpPr>
      <xdr:grpSpPr bwMode="auto">
        <a:xfrm>
          <a:off x="4022912" y="104775"/>
          <a:ext cx="0" cy="428625"/>
          <a:chOff x="7950200" y="104775"/>
          <a:chExt cx="0" cy="314325"/>
        </a:xfrm>
      </xdr:grpSpPr>
      <xdr:sp macro="" textlink="">
        <xdr:nvSpPr>
          <xdr:cNvPr id="5588493" name="Rectangle 2">
            <a:extLst>
              <a:ext uri="{FF2B5EF4-FFF2-40B4-BE49-F238E27FC236}">
                <a16:creationId xmlns:a16="http://schemas.microsoft.com/office/drawing/2014/main" id="{00000000-0008-0000-0D00-00000D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C82EC0A-09B1-46C0-A5B5-65DD3CF4948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7" name="Group 1">
          <a:extLst>
            <a:ext uri="{FF2B5EF4-FFF2-40B4-BE49-F238E27FC236}">
              <a16:creationId xmlns:a16="http://schemas.microsoft.com/office/drawing/2014/main" id="{00000000-0008-0000-0D00-0000FD455500}"/>
            </a:ext>
          </a:extLst>
        </xdr:cNvPr>
        <xdr:cNvGrpSpPr>
          <a:grpSpLocks/>
        </xdr:cNvGrpSpPr>
      </xdr:nvGrpSpPr>
      <xdr:grpSpPr bwMode="auto">
        <a:xfrm>
          <a:off x="4022912" y="104775"/>
          <a:ext cx="0" cy="428625"/>
          <a:chOff x="5362575" y="104775"/>
          <a:chExt cx="0" cy="314325"/>
        </a:xfrm>
      </xdr:grpSpPr>
      <xdr:sp macro="" textlink="">
        <xdr:nvSpPr>
          <xdr:cNvPr id="5588491" name="Rectangle 2">
            <a:extLst>
              <a:ext uri="{FF2B5EF4-FFF2-40B4-BE49-F238E27FC236}">
                <a16:creationId xmlns:a16="http://schemas.microsoft.com/office/drawing/2014/main" id="{00000000-0008-0000-0D00-00000B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AFE7237-F7DB-456F-9470-B59130CFA2E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8" name="Group 15">
          <a:extLst>
            <a:ext uri="{FF2B5EF4-FFF2-40B4-BE49-F238E27FC236}">
              <a16:creationId xmlns:a16="http://schemas.microsoft.com/office/drawing/2014/main" id="{00000000-0008-0000-0D00-0000FE455500}"/>
            </a:ext>
          </a:extLst>
        </xdr:cNvPr>
        <xdr:cNvGrpSpPr>
          <a:grpSpLocks/>
        </xdr:cNvGrpSpPr>
      </xdr:nvGrpSpPr>
      <xdr:grpSpPr bwMode="auto">
        <a:xfrm>
          <a:off x="4022912" y="104775"/>
          <a:ext cx="0" cy="428625"/>
          <a:chOff x="5362575" y="104775"/>
          <a:chExt cx="0" cy="314325"/>
        </a:xfrm>
      </xdr:grpSpPr>
      <xdr:sp macro="" textlink="">
        <xdr:nvSpPr>
          <xdr:cNvPr id="5588489" name="Rectangle 16">
            <a:extLst>
              <a:ext uri="{FF2B5EF4-FFF2-40B4-BE49-F238E27FC236}">
                <a16:creationId xmlns:a16="http://schemas.microsoft.com/office/drawing/2014/main" id="{00000000-0008-0000-0D00-000009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01626B0-A1AE-4B17-A5E1-3DE02A12ECF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9" name="Group 1">
          <a:extLst>
            <a:ext uri="{FF2B5EF4-FFF2-40B4-BE49-F238E27FC236}">
              <a16:creationId xmlns:a16="http://schemas.microsoft.com/office/drawing/2014/main" id="{00000000-0008-0000-0D00-0000FF455500}"/>
            </a:ext>
          </a:extLst>
        </xdr:cNvPr>
        <xdr:cNvGrpSpPr>
          <a:grpSpLocks/>
        </xdr:cNvGrpSpPr>
      </xdr:nvGrpSpPr>
      <xdr:grpSpPr bwMode="auto">
        <a:xfrm>
          <a:off x="4022912" y="104775"/>
          <a:ext cx="0" cy="428625"/>
          <a:chOff x="5362575" y="104775"/>
          <a:chExt cx="0" cy="314325"/>
        </a:xfrm>
      </xdr:grpSpPr>
      <xdr:sp macro="" textlink="">
        <xdr:nvSpPr>
          <xdr:cNvPr id="5588487" name="Rectangle 2">
            <a:extLst>
              <a:ext uri="{FF2B5EF4-FFF2-40B4-BE49-F238E27FC236}">
                <a16:creationId xmlns:a16="http://schemas.microsoft.com/office/drawing/2014/main" id="{00000000-0008-0000-0D00-000007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4CCF95D-4103-4CDD-A115-4E3358689C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80" name="Group 15">
          <a:extLst>
            <a:ext uri="{FF2B5EF4-FFF2-40B4-BE49-F238E27FC236}">
              <a16:creationId xmlns:a16="http://schemas.microsoft.com/office/drawing/2014/main" id="{00000000-0008-0000-0D00-000000465500}"/>
            </a:ext>
          </a:extLst>
        </xdr:cNvPr>
        <xdr:cNvGrpSpPr>
          <a:grpSpLocks/>
        </xdr:cNvGrpSpPr>
      </xdr:nvGrpSpPr>
      <xdr:grpSpPr bwMode="auto">
        <a:xfrm>
          <a:off x="4022912" y="104775"/>
          <a:ext cx="0" cy="428625"/>
          <a:chOff x="5362575" y="104775"/>
          <a:chExt cx="0" cy="314325"/>
        </a:xfrm>
      </xdr:grpSpPr>
      <xdr:sp macro="" textlink="">
        <xdr:nvSpPr>
          <xdr:cNvPr id="5588485" name="Rectangle 16">
            <a:extLst>
              <a:ext uri="{FF2B5EF4-FFF2-40B4-BE49-F238E27FC236}">
                <a16:creationId xmlns:a16="http://schemas.microsoft.com/office/drawing/2014/main" id="{00000000-0008-0000-0D00-000005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477EA994-48E8-425F-9D2F-8F9DDE38A5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81" name="Group 1">
          <a:extLst>
            <a:ext uri="{FF2B5EF4-FFF2-40B4-BE49-F238E27FC236}">
              <a16:creationId xmlns:a16="http://schemas.microsoft.com/office/drawing/2014/main" id="{00000000-0008-0000-0D00-000001465500}"/>
            </a:ext>
          </a:extLst>
        </xdr:cNvPr>
        <xdr:cNvGrpSpPr>
          <a:grpSpLocks/>
        </xdr:cNvGrpSpPr>
      </xdr:nvGrpSpPr>
      <xdr:grpSpPr bwMode="auto">
        <a:xfrm>
          <a:off x="4022912" y="104775"/>
          <a:ext cx="0" cy="428625"/>
          <a:chOff x="7950200" y="104775"/>
          <a:chExt cx="0" cy="314325"/>
        </a:xfrm>
      </xdr:grpSpPr>
      <xdr:sp macro="" textlink="">
        <xdr:nvSpPr>
          <xdr:cNvPr id="5588483" name="Rectangle 2">
            <a:extLst>
              <a:ext uri="{FF2B5EF4-FFF2-40B4-BE49-F238E27FC236}">
                <a16:creationId xmlns:a16="http://schemas.microsoft.com/office/drawing/2014/main" id="{00000000-0008-0000-0D00-000003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DDDEA7A-4157-4B6E-A460-B94F546C307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22412</xdr:colOff>
      <xdr:row>0</xdr:row>
      <xdr:rowOff>145678</xdr:rowOff>
    </xdr:from>
    <xdr:to>
      <xdr:col>0</xdr:col>
      <xdr:colOff>1848970</xdr:colOff>
      <xdr:row>3</xdr:row>
      <xdr:rowOff>233269</xdr:rowOff>
    </xdr:to>
    <xdr:pic>
      <xdr:nvPicPr>
        <xdr:cNvPr id="2" name="Imagen 1" descr="Texto&#10;&#10;Descripción generada automáticamente con confianza baja">
          <a:extLst>
            <a:ext uri="{FF2B5EF4-FFF2-40B4-BE49-F238E27FC236}">
              <a16:creationId xmlns:a16="http://schemas.microsoft.com/office/drawing/2014/main" id="{2946B890-DE0F-4335-982E-69FD0ECE9C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22412" y="145678"/>
          <a:ext cx="1826558" cy="1230591"/>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266700</xdr:colOff>
      <xdr:row>51</xdr:row>
      <xdr:rowOff>133350</xdr:rowOff>
    </xdr:from>
    <xdr:to>
      <xdr:col>15</xdr:col>
      <xdr:colOff>400050</xdr:colOff>
      <xdr:row>69</xdr:row>
      <xdr:rowOff>19050</xdr:rowOff>
    </xdr:to>
    <xdr:graphicFrame macro="">
      <xdr:nvGraphicFramePr>
        <xdr:cNvPr id="3" name="2 Gráfico">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324971</xdr:colOff>
      <xdr:row>1</xdr:row>
      <xdr:rowOff>56029</xdr:rowOff>
    </xdr:from>
    <xdr:to>
      <xdr:col>1</xdr:col>
      <xdr:colOff>1626355</xdr:colOff>
      <xdr:row>4</xdr:row>
      <xdr:rowOff>191245</xdr:rowOff>
    </xdr:to>
    <xdr:pic>
      <xdr:nvPicPr>
        <xdr:cNvPr id="12" name="Imagen 11" descr="Texto&#10;&#10;Descripción generada automáticamente con confianza baja">
          <a:extLst>
            <a:ext uri="{FF2B5EF4-FFF2-40B4-BE49-F238E27FC236}">
              <a16:creationId xmlns:a16="http://schemas.microsoft.com/office/drawing/2014/main" id="{6805F763-4946-4DF9-AFE1-8C1278550DD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69795" y="89647"/>
          <a:ext cx="1301384" cy="75153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156882</xdr:colOff>
      <xdr:row>0</xdr:row>
      <xdr:rowOff>201705</xdr:rowOff>
    </xdr:from>
    <xdr:to>
      <xdr:col>0</xdr:col>
      <xdr:colOff>1824877</xdr:colOff>
      <xdr:row>3</xdr:row>
      <xdr:rowOff>185932</xdr:rowOff>
    </xdr:to>
    <xdr:pic>
      <xdr:nvPicPr>
        <xdr:cNvPr id="3" name="Imagen 2" descr="Texto&#10;&#10;Descripción generada automáticamente con confianza baja">
          <a:extLst>
            <a:ext uri="{FF2B5EF4-FFF2-40B4-BE49-F238E27FC236}">
              <a16:creationId xmlns:a16="http://schemas.microsoft.com/office/drawing/2014/main" id="{8B687DBB-7D0C-4FD2-97A2-A0B0050AB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56882" y="201705"/>
          <a:ext cx="1658470" cy="1113892"/>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344365</xdr:colOff>
      <xdr:row>1</xdr:row>
      <xdr:rowOff>43961</xdr:rowOff>
    </xdr:from>
    <xdr:to>
      <xdr:col>1</xdr:col>
      <xdr:colOff>1645749</xdr:colOff>
      <xdr:row>4</xdr:row>
      <xdr:rowOff>179177</xdr:rowOff>
    </xdr:to>
    <xdr:pic>
      <xdr:nvPicPr>
        <xdr:cNvPr id="11" name="Imagen 10" descr="Texto&#10;&#10;Descripción generada automáticamente con confianza baja">
          <a:extLst>
            <a:ext uri="{FF2B5EF4-FFF2-40B4-BE49-F238E27FC236}">
              <a16:creationId xmlns:a16="http://schemas.microsoft.com/office/drawing/2014/main" id="{3910656E-5C12-457B-B705-C5CE7AEC60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95653" y="80596"/>
          <a:ext cx="1301384" cy="7433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0</xdr:col>
      <xdr:colOff>1855471</xdr:colOff>
      <xdr:row>3</xdr:row>
      <xdr:rowOff>159103</xdr:rowOff>
    </xdr:to>
    <xdr:pic>
      <xdr:nvPicPr>
        <xdr:cNvPr id="3" name="Imagen 2" descr="Texto&#10;&#10;Descripción generada automáticamente con confianza baja">
          <a:extLst>
            <a:ext uri="{FF2B5EF4-FFF2-40B4-BE49-F238E27FC236}">
              <a16:creationId xmlns:a16="http://schemas.microsoft.com/office/drawing/2014/main" id="{B3598EB9-53A1-4BC1-8364-69615EF9A5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66675" y="104775"/>
          <a:ext cx="1781176" cy="12011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190501</xdr:rowOff>
    </xdr:from>
    <xdr:to>
      <xdr:col>0</xdr:col>
      <xdr:colOff>1863987</xdr:colOff>
      <xdr:row>3</xdr:row>
      <xdr:rowOff>156884</xdr:rowOff>
    </xdr:to>
    <xdr:pic>
      <xdr:nvPicPr>
        <xdr:cNvPr id="3" name="Imagen 2" descr="Texto&#10;&#10;Descripción generada automáticamente con confianza baja">
          <a:extLst>
            <a:ext uri="{FF2B5EF4-FFF2-40B4-BE49-F238E27FC236}">
              <a16:creationId xmlns:a16="http://schemas.microsoft.com/office/drawing/2014/main" id="{70ECC485-6EBC-4742-A5B1-284FD95922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44824" y="190501"/>
          <a:ext cx="1815353" cy="110938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438150</xdr:colOff>
      <xdr:row>51</xdr:row>
      <xdr:rowOff>104775</xdr:rowOff>
    </xdr:from>
    <xdr:to>
      <xdr:col>15</xdr:col>
      <xdr:colOff>514350</xdr:colOff>
      <xdr:row>66</xdr:row>
      <xdr:rowOff>95250</xdr:rowOff>
    </xdr:to>
    <xdr:graphicFrame macro="">
      <xdr:nvGraphicFramePr>
        <xdr:cNvPr id="3" name="2 Gráfico">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381000</xdr:colOff>
      <xdr:row>1</xdr:row>
      <xdr:rowOff>11206</xdr:rowOff>
    </xdr:from>
    <xdr:to>
      <xdr:col>1</xdr:col>
      <xdr:colOff>1682384</xdr:colOff>
      <xdr:row>4</xdr:row>
      <xdr:rowOff>146422</xdr:rowOff>
    </xdr:to>
    <xdr:pic>
      <xdr:nvPicPr>
        <xdr:cNvPr id="6" name="Imagen 5" descr="Texto&#10;&#10;Descripción generada automáticamente con confianza baja">
          <a:extLst>
            <a:ext uri="{FF2B5EF4-FFF2-40B4-BE49-F238E27FC236}">
              <a16:creationId xmlns:a16="http://schemas.microsoft.com/office/drawing/2014/main" id="{906DA8F3-9F97-4B2E-A256-6FEF710808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59441" y="67235"/>
          <a:ext cx="1301384" cy="7515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190502</xdr:rowOff>
    </xdr:from>
    <xdr:to>
      <xdr:col>0</xdr:col>
      <xdr:colOff>1882588</xdr:colOff>
      <xdr:row>3</xdr:row>
      <xdr:rowOff>190501</xdr:rowOff>
    </xdr:to>
    <xdr:pic>
      <xdr:nvPicPr>
        <xdr:cNvPr id="3" name="Imagen 2" descr="Texto&#10;&#10;Descripción generada automáticamente con confianza baja">
          <a:extLst>
            <a:ext uri="{FF2B5EF4-FFF2-40B4-BE49-F238E27FC236}">
              <a16:creationId xmlns:a16="http://schemas.microsoft.com/office/drawing/2014/main" id="{368DC7EC-B4BC-4D23-8144-A6A589F4E8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0" y="190502"/>
          <a:ext cx="1882588" cy="11429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400050</xdr:colOff>
      <xdr:row>52</xdr:row>
      <xdr:rowOff>9525</xdr:rowOff>
    </xdr:from>
    <xdr:to>
      <xdr:col>15</xdr:col>
      <xdr:colOff>638175</xdr:colOff>
      <xdr:row>65</xdr:row>
      <xdr:rowOff>161925</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275896</xdr:colOff>
      <xdr:row>1</xdr:row>
      <xdr:rowOff>13137</xdr:rowOff>
    </xdr:from>
    <xdr:to>
      <xdr:col>1</xdr:col>
      <xdr:colOff>1648809</xdr:colOff>
      <xdr:row>4</xdr:row>
      <xdr:rowOff>189002</xdr:rowOff>
    </xdr:to>
    <xdr:pic>
      <xdr:nvPicPr>
        <xdr:cNvPr id="7" name="Imagen 6" descr="Texto&#10;&#10;Descripción generada automáticamente con confianza baja">
          <a:extLst>
            <a:ext uri="{FF2B5EF4-FFF2-40B4-BE49-F238E27FC236}">
              <a16:creationId xmlns:a16="http://schemas.microsoft.com/office/drawing/2014/main" id="{3B93278C-9DEC-46F3-8181-F129209968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21879" y="78827"/>
          <a:ext cx="1372913" cy="78020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95249</xdr:rowOff>
    </xdr:from>
    <xdr:to>
      <xdr:col>1</xdr:col>
      <xdr:colOff>13606</xdr:colOff>
      <xdr:row>3</xdr:row>
      <xdr:rowOff>230465</xdr:rowOff>
    </xdr:to>
    <xdr:pic>
      <xdr:nvPicPr>
        <xdr:cNvPr id="2" name="Imagen 1" descr="Texto&#10;&#10;Descripción generada automáticamente con confianza baja">
          <a:extLst>
            <a:ext uri="{FF2B5EF4-FFF2-40B4-BE49-F238E27FC236}">
              <a16:creationId xmlns:a16="http://schemas.microsoft.com/office/drawing/2014/main" id="{4475CFB4-4FD1-449A-B003-CB91A8F64B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0" y="95249"/>
          <a:ext cx="1918606" cy="127821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533400</xdr:colOff>
      <xdr:row>51</xdr:row>
      <xdr:rowOff>133350</xdr:rowOff>
    </xdr:from>
    <xdr:to>
      <xdr:col>15</xdr:col>
      <xdr:colOff>304800</xdr:colOff>
      <xdr:row>66</xdr:row>
      <xdr:rowOff>0</xdr:rowOff>
    </xdr:to>
    <xdr:graphicFrame macro="">
      <xdr:nvGraphicFramePr>
        <xdr:cNvPr id="3" name="1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344365</xdr:colOff>
      <xdr:row>1</xdr:row>
      <xdr:rowOff>43961</xdr:rowOff>
    </xdr:from>
    <xdr:to>
      <xdr:col>1</xdr:col>
      <xdr:colOff>1645749</xdr:colOff>
      <xdr:row>4</xdr:row>
      <xdr:rowOff>179177</xdr:rowOff>
    </xdr:to>
    <xdr:pic>
      <xdr:nvPicPr>
        <xdr:cNvPr id="8" name="Imagen 7" descr="Texto&#10;&#10;Descripción generada automáticamente con confianza baja">
          <a:extLst>
            <a:ext uri="{FF2B5EF4-FFF2-40B4-BE49-F238E27FC236}">
              <a16:creationId xmlns:a16="http://schemas.microsoft.com/office/drawing/2014/main" id="{B1F03447-391C-4E57-A5CF-151FFA6F4E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95653" y="102576"/>
          <a:ext cx="1301384" cy="74335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59530</xdr:colOff>
      <xdr:row>0</xdr:row>
      <xdr:rowOff>166684</xdr:rowOff>
    </xdr:from>
    <xdr:to>
      <xdr:col>0</xdr:col>
      <xdr:colOff>1869280</xdr:colOff>
      <xdr:row>3</xdr:row>
      <xdr:rowOff>206650</xdr:rowOff>
    </xdr:to>
    <xdr:pic>
      <xdr:nvPicPr>
        <xdr:cNvPr id="2" name="Imagen 1" descr="Texto&#10;&#10;Descripción generada automáticamente con confianza baja">
          <a:extLst>
            <a:ext uri="{FF2B5EF4-FFF2-40B4-BE49-F238E27FC236}">
              <a16:creationId xmlns:a16="http://schemas.microsoft.com/office/drawing/2014/main" id="{E7B252A5-AC74-49B3-A533-A7358B919F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59530" y="166684"/>
          <a:ext cx="1809750" cy="11829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12</xdr:col>
      <xdr:colOff>447675</xdr:colOff>
      <xdr:row>66</xdr:row>
      <xdr:rowOff>0</xdr:rowOff>
    </xdr:to>
    <xdr:graphicFrame macro="">
      <xdr:nvGraphicFramePr>
        <xdr:cNvPr id="4800257" name="1 Gráfico">
          <a:extLst>
            <a:ext uri="{FF2B5EF4-FFF2-40B4-BE49-F238E27FC236}">
              <a16:creationId xmlns:a16="http://schemas.microsoft.com/office/drawing/2014/main" id="{00000000-0008-0000-0800-0000013F4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295275</xdr:colOff>
      <xdr:row>1</xdr:row>
      <xdr:rowOff>28575</xdr:rowOff>
    </xdr:from>
    <xdr:to>
      <xdr:col>1</xdr:col>
      <xdr:colOff>1596659</xdr:colOff>
      <xdr:row>4</xdr:row>
      <xdr:rowOff>163791</xdr:rowOff>
    </xdr:to>
    <xdr:pic>
      <xdr:nvPicPr>
        <xdr:cNvPr id="2" name="Imagen 1" descr="Texto&#10;&#10;Descripción generada automáticamente con confianza baja">
          <a:extLst>
            <a:ext uri="{FF2B5EF4-FFF2-40B4-BE49-F238E27FC236}">
              <a16:creationId xmlns:a16="http://schemas.microsoft.com/office/drawing/2014/main" id="{A563DBF9-1182-45DA-8E4E-660F8D39129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42900" y="85725"/>
          <a:ext cx="1301384" cy="74481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W179"/>
  <sheetViews>
    <sheetView tabSelected="1" zoomScale="85" zoomScaleNormal="85" workbookViewId="0">
      <selection activeCell="C2" sqref="C2:M2"/>
    </sheetView>
  </sheetViews>
  <sheetFormatPr baseColWidth="10" defaultColWidth="9.140625" defaultRowHeight="12.75" x14ac:dyDescent="0.2"/>
  <cols>
    <col min="1" max="1" width="1" style="12" customWidth="1"/>
    <col min="2" max="2" width="30" style="12" customWidth="1"/>
    <col min="3" max="3" width="16.85546875" style="12" customWidth="1"/>
    <col min="4" max="15" width="8.7109375" style="12" customWidth="1"/>
    <col min="16" max="16" width="13.85546875" style="12" customWidth="1"/>
    <col min="17" max="17" width="26.7109375" style="12" customWidth="1"/>
    <col min="18" max="18" width="24.7109375" style="12" customWidth="1"/>
    <col min="19" max="19" width="9.42578125" style="12" hidden="1" customWidth="1"/>
    <col min="20" max="21" width="9.140625" style="12"/>
    <col min="22" max="22" width="11.7109375" style="12" bestFit="1" customWidth="1"/>
    <col min="23" max="16384" width="9.140625" style="12"/>
  </cols>
  <sheetData>
    <row r="1" spans="1:23" ht="5.25" customHeight="1" thickBot="1" x14ac:dyDescent="0.25"/>
    <row r="2" spans="1:23" ht="16.5" customHeight="1" x14ac:dyDescent="0.2">
      <c r="B2" s="131"/>
      <c r="C2" s="134" t="s">
        <v>58</v>
      </c>
      <c r="D2" s="135"/>
      <c r="E2" s="135"/>
      <c r="F2" s="135"/>
      <c r="G2" s="135"/>
      <c r="H2" s="135"/>
      <c r="I2" s="135"/>
      <c r="J2" s="135"/>
      <c r="K2" s="135"/>
      <c r="L2" s="135"/>
      <c r="M2" s="136"/>
      <c r="N2" s="137" t="s">
        <v>175</v>
      </c>
      <c r="O2" s="138"/>
      <c r="P2" s="139"/>
      <c r="S2" s="96">
        <v>0.8</v>
      </c>
    </row>
    <row r="3" spans="1:23" ht="15.75" customHeight="1" x14ac:dyDescent="0.2">
      <c r="B3" s="132"/>
      <c r="C3" s="140" t="s">
        <v>59</v>
      </c>
      <c r="D3" s="141"/>
      <c r="E3" s="141"/>
      <c r="F3" s="141"/>
      <c r="G3" s="141"/>
      <c r="H3" s="141"/>
      <c r="I3" s="141"/>
      <c r="J3" s="141"/>
      <c r="K3" s="141"/>
      <c r="L3" s="141"/>
      <c r="M3" s="142"/>
      <c r="N3" s="143" t="s">
        <v>176</v>
      </c>
      <c r="O3" s="144"/>
      <c r="P3" s="145"/>
      <c r="S3" s="96">
        <v>0.79998999999999998</v>
      </c>
    </row>
    <row r="4" spans="1:23" ht="15.75" customHeight="1" x14ac:dyDescent="0.2">
      <c r="B4" s="132"/>
      <c r="C4" s="140" t="s">
        <v>60</v>
      </c>
      <c r="D4" s="141"/>
      <c r="E4" s="141"/>
      <c r="F4" s="141"/>
      <c r="G4" s="141"/>
      <c r="H4" s="141"/>
      <c r="I4" s="141"/>
      <c r="J4" s="141"/>
      <c r="K4" s="141"/>
      <c r="L4" s="141"/>
      <c r="M4" s="142"/>
      <c r="N4" s="143" t="s">
        <v>177</v>
      </c>
      <c r="O4" s="144"/>
      <c r="P4" s="145"/>
      <c r="S4" s="96">
        <v>0.75</v>
      </c>
    </row>
    <row r="5" spans="1:23" ht="16.5" customHeight="1" thickBot="1" x14ac:dyDescent="0.25">
      <c r="B5" s="133"/>
      <c r="C5" s="146" t="s">
        <v>61</v>
      </c>
      <c r="D5" s="147"/>
      <c r="E5" s="147"/>
      <c r="F5" s="147"/>
      <c r="G5" s="147"/>
      <c r="H5" s="147"/>
      <c r="I5" s="147"/>
      <c r="J5" s="147"/>
      <c r="K5" s="147"/>
      <c r="L5" s="147"/>
      <c r="M5" s="148"/>
      <c r="N5" s="149" t="s">
        <v>194</v>
      </c>
      <c r="O5" s="150"/>
      <c r="P5" s="151"/>
      <c r="S5" s="96">
        <v>0.74999000000000005</v>
      </c>
    </row>
    <row r="6" spans="1:23" ht="3" customHeight="1" thickBot="1" x14ac:dyDescent="0.25">
      <c r="S6" s="96"/>
    </row>
    <row r="7" spans="1:23" ht="12.75" customHeight="1" x14ac:dyDescent="0.2">
      <c r="A7" s="96"/>
      <c r="B7" s="445" t="s">
        <v>64</v>
      </c>
      <c r="C7" s="446"/>
      <c r="D7" s="446"/>
      <c r="E7" s="446"/>
      <c r="F7" s="446"/>
      <c r="G7" s="446"/>
      <c r="H7" s="446"/>
      <c r="I7" s="446"/>
      <c r="J7" s="446"/>
      <c r="K7" s="446"/>
      <c r="L7" s="446"/>
      <c r="M7" s="446"/>
      <c r="N7" s="446"/>
      <c r="O7" s="446"/>
      <c r="P7" s="447"/>
      <c r="Q7" s="96"/>
    </row>
    <row r="8" spans="1:23" ht="13.5" customHeight="1" thickBot="1" x14ac:dyDescent="0.25">
      <c r="A8" s="96"/>
      <c r="B8" s="448"/>
      <c r="C8" s="449"/>
      <c r="D8" s="449"/>
      <c r="E8" s="449"/>
      <c r="F8" s="449"/>
      <c r="G8" s="449"/>
      <c r="H8" s="449"/>
      <c r="I8" s="449"/>
      <c r="J8" s="449"/>
      <c r="K8" s="449"/>
      <c r="L8" s="449"/>
      <c r="M8" s="449"/>
      <c r="N8" s="449"/>
      <c r="O8" s="449"/>
      <c r="P8" s="450"/>
      <c r="Q8" s="96"/>
    </row>
    <row r="9" spans="1:23" ht="4.5" customHeight="1" thickBot="1" x14ac:dyDescent="0.25">
      <c r="A9" s="96"/>
      <c r="B9" s="152"/>
      <c r="C9" s="152"/>
      <c r="D9" s="152"/>
      <c r="E9" s="152"/>
      <c r="F9" s="152"/>
      <c r="G9" s="152"/>
      <c r="H9" s="152"/>
      <c r="I9" s="152"/>
      <c r="J9" s="152"/>
      <c r="K9" s="152"/>
      <c r="L9" s="152"/>
      <c r="M9" s="152"/>
      <c r="N9" s="152"/>
      <c r="O9" s="152"/>
      <c r="P9" s="152"/>
      <c r="Q9" s="96"/>
    </row>
    <row r="10" spans="1:23" ht="26.25" customHeight="1" thickBot="1" x14ac:dyDescent="0.25">
      <c r="A10" s="96"/>
      <c r="B10" s="451" t="s">
        <v>74</v>
      </c>
      <c r="C10" s="153">
        <v>2026</v>
      </c>
      <c r="D10" s="154"/>
      <c r="E10" s="154"/>
      <c r="F10" s="154"/>
      <c r="G10" s="154"/>
      <c r="H10" s="154"/>
      <c r="I10" s="155"/>
      <c r="J10" s="452" t="s">
        <v>1</v>
      </c>
      <c r="K10" s="453"/>
      <c r="L10" s="453"/>
      <c r="M10" s="453"/>
      <c r="N10" s="156" t="s">
        <v>183</v>
      </c>
      <c r="O10" s="157"/>
      <c r="P10" s="158"/>
      <c r="Q10" s="96"/>
    </row>
    <row r="11" spans="1:23" ht="4.5" customHeight="1" thickBot="1" x14ac:dyDescent="0.25">
      <c r="A11" s="96"/>
      <c r="B11" s="128"/>
      <c r="C11" s="129"/>
      <c r="D11" s="129"/>
      <c r="E11" s="129"/>
      <c r="F11" s="129"/>
      <c r="G11" s="129"/>
      <c r="H11" s="129"/>
      <c r="I11" s="129"/>
      <c r="J11" s="129"/>
      <c r="K11" s="129"/>
      <c r="L11" s="129"/>
      <c r="M11" s="129"/>
      <c r="N11" s="129"/>
      <c r="O11" s="129"/>
      <c r="P11" s="130"/>
      <c r="Q11" s="96"/>
    </row>
    <row r="12" spans="1:23" s="17" customFormat="1" ht="29.25" customHeight="1" thickBot="1" x14ac:dyDescent="0.25">
      <c r="A12" s="97"/>
      <c r="B12" s="454" t="s">
        <v>0</v>
      </c>
      <c r="C12" s="162" t="s">
        <v>57</v>
      </c>
      <c r="D12" s="162"/>
      <c r="E12" s="162"/>
      <c r="F12" s="162"/>
      <c r="G12" s="162"/>
      <c r="H12" s="162"/>
      <c r="I12" s="162"/>
      <c r="J12" s="162"/>
      <c r="K12" s="162"/>
      <c r="L12" s="162"/>
      <c r="M12" s="162"/>
      <c r="N12" s="162"/>
      <c r="O12" s="162"/>
      <c r="P12" s="163"/>
      <c r="Q12" s="97"/>
      <c r="V12" s="98"/>
    </row>
    <row r="13" spans="1:23" ht="4.5" customHeight="1" thickBot="1" x14ac:dyDescent="0.3">
      <c r="A13" s="96"/>
      <c r="B13" s="164"/>
      <c r="C13" s="165"/>
      <c r="D13" s="165"/>
      <c r="E13" s="165"/>
      <c r="F13" s="165"/>
      <c r="G13" s="165"/>
      <c r="H13" s="165"/>
      <c r="I13" s="165"/>
      <c r="J13" s="165"/>
      <c r="K13" s="165"/>
      <c r="L13" s="165"/>
      <c r="M13" s="165"/>
      <c r="N13" s="165"/>
      <c r="O13" s="165"/>
      <c r="P13" s="166"/>
      <c r="Q13" s="96"/>
    </row>
    <row r="14" spans="1:23" s="17" customFormat="1" ht="22.5" customHeight="1" thickBot="1" x14ac:dyDescent="0.25">
      <c r="A14" s="97"/>
      <c r="B14" s="454" t="s">
        <v>6</v>
      </c>
      <c r="C14" s="167" t="s">
        <v>120</v>
      </c>
      <c r="D14" s="168"/>
      <c r="E14" s="168"/>
      <c r="F14" s="168"/>
      <c r="G14" s="168"/>
      <c r="H14" s="168"/>
      <c r="I14" s="168"/>
      <c r="J14" s="168"/>
      <c r="K14" s="168"/>
      <c r="L14" s="168"/>
      <c r="M14" s="168"/>
      <c r="N14" s="168"/>
      <c r="O14" s="168"/>
      <c r="P14" s="169"/>
      <c r="Q14" s="97"/>
      <c r="V14" s="98"/>
    </row>
    <row r="15" spans="1:23" ht="4.5" customHeight="1" thickBot="1" x14ac:dyDescent="0.3">
      <c r="A15" s="96"/>
      <c r="B15" s="170"/>
      <c r="C15" s="171"/>
      <c r="D15" s="171"/>
      <c r="E15" s="171"/>
      <c r="F15" s="171"/>
      <c r="G15" s="171"/>
      <c r="H15" s="171"/>
      <c r="I15" s="171"/>
      <c r="J15" s="171"/>
      <c r="K15" s="171"/>
      <c r="L15" s="171"/>
      <c r="M15" s="171"/>
      <c r="N15" s="171"/>
      <c r="O15" s="171"/>
      <c r="P15" s="172"/>
      <c r="Q15" s="96"/>
    </row>
    <row r="16" spans="1:23" ht="21" customHeight="1" thickBot="1" x14ac:dyDescent="0.25">
      <c r="A16" s="96"/>
      <c r="B16" s="454" t="s">
        <v>36</v>
      </c>
      <c r="C16" s="173" t="s">
        <v>202</v>
      </c>
      <c r="D16" s="174"/>
      <c r="E16" s="174"/>
      <c r="F16" s="174"/>
      <c r="G16" s="174"/>
      <c r="H16" s="174"/>
      <c r="I16" s="174"/>
      <c r="J16" s="174"/>
      <c r="K16" s="174"/>
      <c r="L16" s="174"/>
      <c r="M16" s="174"/>
      <c r="N16" s="174"/>
      <c r="O16" s="174"/>
      <c r="P16" s="175"/>
      <c r="Q16" s="96"/>
      <c r="W16" s="99"/>
    </row>
    <row r="17" spans="1:17" ht="4.5" customHeight="1" thickBot="1" x14ac:dyDescent="0.3">
      <c r="A17" s="96"/>
      <c r="B17" s="170"/>
      <c r="C17" s="171"/>
      <c r="D17" s="171"/>
      <c r="E17" s="171"/>
      <c r="F17" s="171"/>
      <c r="G17" s="171"/>
      <c r="H17" s="171"/>
      <c r="I17" s="171"/>
      <c r="J17" s="171"/>
      <c r="K17" s="171"/>
      <c r="L17" s="171"/>
      <c r="M17" s="171"/>
      <c r="N17" s="171"/>
      <c r="O17" s="171"/>
      <c r="P17" s="172"/>
      <c r="Q17" s="96"/>
    </row>
    <row r="18" spans="1:17" ht="26.25" customHeight="1" thickBot="1" x14ac:dyDescent="0.25">
      <c r="A18" s="96"/>
      <c r="B18" s="454" t="s">
        <v>23</v>
      </c>
      <c r="C18" s="176" t="s">
        <v>222</v>
      </c>
      <c r="D18" s="177"/>
      <c r="E18" s="177"/>
      <c r="F18" s="177"/>
      <c r="G18" s="177"/>
      <c r="H18" s="177"/>
      <c r="I18" s="177"/>
      <c r="J18" s="177"/>
      <c r="K18" s="177"/>
      <c r="L18" s="177"/>
      <c r="M18" s="177"/>
      <c r="N18" s="177"/>
      <c r="O18" s="177"/>
      <c r="P18" s="178"/>
      <c r="Q18" s="96"/>
    </row>
    <row r="19" spans="1:17" ht="4.5" customHeight="1" thickBot="1" x14ac:dyDescent="0.25">
      <c r="A19" s="96"/>
      <c r="B19" s="179"/>
      <c r="C19" s="179"/>
      <c r="D19" s="179"/>
      <c r="E19" s="179"/>
      <c r="F19" s="179"/>
      <c r="G19" s="179"/>
      <c r="H19" s="179"/>
      <c r="I19" s="179"/>
      <c r="J19" s="179"/>
      <c r="K19" s="179"/>
      <c r="L19" s="179"/>
      <c r="M19" s="179"/>
      <c r="N19" s="179"/>
      <c r="O19" s="179"/>
      <c r="P19" s="179"/>
      <c r="Q19" s="96"/>
    </row>
    <row r="20" spans="1:17" ht="17.25" customHeight="1" thickBot="1" x14ac:dyDescent="0.25">
      <c r="A20" s="96"/>
      <c r="B20" s="455" t="s">
        <v>37</v>
      </c>
      <c r="C20" s="456"/>
      <c r="D20" s="456"/>
      <c r="E20" s="456"/>
      <c r="F20" s="456"/>
      <c r="G20" s="456"/>
      <c r="H20" s="456"/>
      <c r="I20" s="456"/>
      <c r="J20" s="456"/>
      <c r="K20" s="456"/>
      <c r="L20" s="456"/>
      <c r="M20" s="456"/>
      <c r="N20" s="456"/>
      <c r="O20" s="456"/>
      <c r="P20" s="457"/>
      <c r="Q20" s="96"/>
    </row>
    <row r="21" spans="1:17" ht="4.5" customHeight="1" thickBot="1" x14ac:dyDescent="0.25">
      <c r="A21" s="96"/>
      <c r="B21" s="180"/>
      <c r="C21" s="181"/>
      <c r="D21" s="181"/>
      <c r="E21" s="181"/>
      <c r="F21" s="181"/>
      <c r="G21" s="181"/>
      <c r="H21" s="181"/>
      <c r="I21" s="181"/>
      <c r="J21" s="181"/>
      <c r="K21" s="181"/>
      <c r="L21" s="181"/>
      <c r="M21" s="181"/>
      <c r="N21" s="181"/>
      <c r="O21" s="181"/>
      <c r="P21" s="182"/>
      <c r="Q21" s="96"/>
    </row>
    <row r="22" spans="1:17" ht="51" customHeight="1" thickBot="1" x14ac:dyDescent="0.25">
      <c r="A22" s="96"/>
      <c r="B22" s="458" t="s">
        <v>3</v>
      </c>
      <c r="C22" s="183" t="s">
        <v>203</v>
      </c>
      <c r="D22" s="168"/>
      <c r="E22" s="168"/>
      <c r="F22" s="168"/>
      <c r="G22" s="168"/>
      <c r="H22" s="168"/>
      <c r="I22" s="168"/>
      <c r="J22" s="168"/>
      <c r="K22" s="168"/>
      <c r="L22" s="168"/>
      <c r="M22" s="168"/>
      <c r="N22" s="168"/>
      <c r="O22" s="168"/>
      <c r="P22" s="169"/>
      <c r="Q22" s="96"/>
    </row>
    <row r="23" spans="1:17" ht="4.5" customHeight="1" thickBot="1" x14ac:dyDescent="0.25">
      <c r="A23" s="96"/>
      <c r="B23" s="159"/>
      <c r="C23" s="160"/>
      <c r="D23" s="160"/>
      <c r="E23" s="160"/>
      <c r="F23" s="160"/>
      <c r="G23" s="160"/>
      <c r="H23" s="160"/>
      <c r="I23" s="160"/>
      <c r="J23" s="160"/>
      <c r="K23" s="160"/>
      <c r="L23" s="160"/>
      <c r="M23" s="160"/>
      <c r="N23" s="160"/>
      <c r="O23" s="160"/>
      <c r="P23" s="161"/>
      <c r="Q23" s="96"/>
    </row>
    <row r="24" spans="1:17" ht="117" customHeight="1" thickBot="1" x14ac:dyDescent="0.25">
      <c r="A24" s="96"/>
      <c r="B24" s="458" t="s">
        <v>24</v>
      </c>
      <c r="C24" s="187" t="s">
        <v>230</v>
      </c>
      <c r="D24" s="188"/>
      <c r="E24" s="188"/>
      <c r="F24" s="188"/>
      <c r="G24" s="188"/>
      <c r="H24" s="188"/>
      <c r="I24" s="188"/>
      <c r="J24" s="188"/>
      <c r="K24" s="188"/>
      <c r="L24" s="188"/>
      <c r="M24" s="188"/>
      <c r="N24" s="188"/>
      <c r="O24" s="188"/>
      <c r="P24" s="189"/>
      <c r="Q24" s="96"/>
    </row>
    <row r="25" spans="1:17" ht="4.5" customHeight="1" thickBot="1" x14ac:dyDescent="0.25">
      <c r="A25" s="96"/>
      <c r="B25" s="190"/>
      <c r="C25" s="191"/>
      <c r="D25" s="191"/>
      <c r="E25" s="191"/>
      <c r="F25" s="191"/>
      <c r="G25" s="191"/>
      <c r="H25" s="191"/>
      <c r="I25" s="191"/>
      <c r="J25" s="191"/>
      <c r="K25" s="191"/>
      <c r="L25" s="191"/>
      <c r="M25" s="191"/>
      <c r="N25" s="191"/>
      <c r="O25" s="191"/>
      <c r="P25" s="192"/>
      <c r="Q25" s="96"/>
    </row>
    <row r="26" spans="1:17" s="17" customFormat="1" ht="18.75" customHeight="1" thickBot="1" x14ac:dyDescent="0.25">
      <c r="A26" s="97"/>
      <c r="B26" s="459" t="s">
        <v>2</v>
      </c>
      <c r="C26" s="193">
        <v>0.8</v>
      </c>
      <c r="D26" s="194"/>
      <c r="E26" s="194"/>
      <c r="F26" s="194"/>
      <c r="G26" s="194"/>
      <c r="H26" s="194"/>
      <c r="I26" s="194"/>
      <c r="J26" s="194"/>
      <c r="K26" s="194"/>
      <c r="L26" s="194"/>
      <c r="M26" s="194"/>
      <c r="N26" s="194"/>
      <c r="O26" s="194"/>
      <c r="P26" s="195"/>
      <c r="Q26" s="97"/>
    </row>
    <row r="27" spans="1:17" ht="4.5" customHeight="1" thickBot="1" x14ac:dyDescent="0.25">
      <c r="A27" s="96"/>
      <c r="B27" s="196"/>
      <c r="C27" s="197"/>
      <c r="D27" s="197"/>
      <c r="E27" s="197"/>
      <c r="F27" s="197"/>
      <c r="G27" s="197"/>
      <c r="H27" s="197"/>
      <c r="I27" s="197"/>
      <c r="J27" s="197"/>
      <c r="K27" s="197"/>
      <c r="L27" s="197"/>
      <c r="M27" s="197"/>
      <c r="N27" s="197"/>
      <c r="O27" s="197"/>
      <c r="P27" s="198"/>
      <c r="Q27" s="96"/>
    </row>
    <row r="28" spans="1:17" s="17" customFormat="1" ht="19.5" customHeight="1" thickBot="1" x14ac:dyDescent="0.25">
      <c r="A28" s="97"/>
      <c r="B28" s="459" t="s">
        <v>25</v>
      </c>
      <c r="C28" s="41" t="s">
        <v>26</v>
      </c>
      <c r="D28" s="199" t="s">
        <v>208</v>
      </c>
      <c r="E28" s="194"/>
      <c r="F28" s="194"/>
      <c r="G28" s="195"/>
      <c r="H28" s="200" t="s">
        <v>27</v>
      </c>
      <c r="I28" s="200"/>
      <c r="J28" s="200"/>
      <c r="K28" s="199" t="s">
        <v>181</v>
      </c>
      <c r="L28" s="194"/>
      <c r="M28" s="195"/>
      <c r="N28" s="201" t="s">
        <v>28</v>
      </c>
      <c r="O28" s="202"/>
      <c r="P28" s="42" t="s">
        <v>209</v>
      </c>
      <c r="Q28" s="97"/>
    </row>
    <row r="29" spans="1:17" ht="4.5" customHeight="1" thickBot="1" x14ac:dyDescent="0.25">
      <c r="A29" s="96"/>
      <c r="B29" s="203"/>
      <c r="C29" s="204"/>
      <c r="D29" s="204"/>
      <c r="E29" s="204"/>
      <c r="F29" s="204"/>
      <c r="G29" s="204"/>
      <c r="H29" s="204"/>
      <c r="I29" s="204"/>
      <c r="J29" s="204"/>
      <c r="K29" s="204"/>
      <c r="L29" s="204"/>
      <c r="M29" s="204"/>
      <c r="N29" s="204"/>
      <c r="O29" s="204"/>
      <c r="P29" s="205"/>
      <c r="Q29" s="96"/>
    </row>
    <row r="30" spans="1:17" ht="13.5" thickBot="1" x14ac:dyDescent="0.25">
      <c r="A30" s="96"/>
      <c r="B30" s="460" t="s">
        <v>7</v>
      </c>
      <c r="C30" s="184" t="s">
        <v>105</v>
      </c>
      <c r="D30" s="185"/>
      <c r="E30" s="185"/>
      <c r="F30" s="185"/>
      <c r="G30" s="185"/>
      <c r="H30" s="185"/>
      <c r="I30" s="185"/>
      <c r="J30" s="185"/>
      <c r="K30" s="185"/>
      <c r="L30" s="185"/>
      <c r="M30" s="185"/>
      <c r="N30" s="185"/>
      <c r="O30" s="185"/>
      <c r="P30" s="186"/>
      <c r="Q30" s="96"/>
    </row>
    <row r="31" spans="1:17" ht="4.5" customHeight="1" thickBot="1" x14ac:dyDescent="0.25">
      <c r="A31" s="96"/>
      <c r="B31" s="159"/>
      <c r="C31" s="160"/>
      <c r="D31" s="160"/>
      <c r="E31" s="160"/>
      <c r="F31" s="160"/>
      <c r="G31" s="160"/>
      <c r="H31" s="160"/>
      <c r="I31" s="160"/>
      <c r="J31" s="160"/>
      <c r="K31" s="160"/>
      <c r="L31" s="160"/>
      <c r="M31" s="160"/>
      <c r="N31" s="160"/>
      <c r="O31" s="160"/>
      <c r="P31" s="161"/>
      <c r="Q31" s="96"/>
    </row>
    <row r="32" spans="1:17" ht="13.5" thickBot="1" x14ac:dyDescent="0.25">
      <c r="A32" s="96"/>
      <c r="B32" s="460" t="s">
        <v>4</v>
      </c>
      <c r="C32" s="206" t="s">
        <v>73</v>
      </c>
      <c r="D32" s="207"/>
      <c r="E32" s="207"/>
      <c r="F32" s="207"/>
      <c r="G32" s="207"/>
      <c r="H32" s="207"/>
      <c r="I32" s="207"/>
      <c r="J32" s="207"/>
      <c r="K32" s="207"/>
      <c r="L32" s="207"/>
      <c r="M32" s="207"/>
      <c r="N32" s="207"/>
      <c r="O32" s="207"/>
      <c r="P32" s="208"/>
      <c r="Q32" s="96"/>
    </row>
    <row r="33" spans="1:17" ht="4.5" customHeight="1" thickBot="1" x14ac:dyDescent="0.25">
      <c r="A33" s="96"/>
      <c r="B33" s="159"/>
      <c r="C33" s="160"/>
      <c r="D33" s="160"/>
      <c r="E33" s="160"/>
      <c r="F33" s="160"/>
      <c r="G33" s="160"/>
      <c r="H33" s="160"/>
      <c r="I33" s="160"/>
      <c r="J33" s="160"/>
      <c r="K33" s="160"/>
      <c r="L33" s="160"/>
      <c r="M33" s="160"/>
      <c r="N33" s="160"/>
      <c r="O33" s="160"/>
      <c r="P33" s="161"/>
      <c r="Q33" s="96"/>
    </row>
    <row r="34" spans="1:17" ht="13.5" thickBot="1" x14ac:dyDescent="0.25">
      <c r="A34" s="96"/>
      <c r="B34" s="460" t="s">
        <v>35</v>
      </c>
      <c r="C34" s="184" t="s">
        <v>70</v>
      </c>
      <c r="D34" s="185"/>
      <c r="E34" s="185"/>
      <c r="F34" s="185"/>
      <c r="G34" s="185"/>
      <c r="H34" s="185"/>
      <c r="I34" s="185"/>
      <c r="J34" s="185"/>
      <c r="K34" s="185"/>
      <c r="L34" s="185"/>
      <c r="M34" s="185"/>
      <c r="N34" s="185"/>
      <c r="O34" s="185"/>
      <c r="P34" s="186"/>
      <c r="Q34" s="96"/>
    </row>
    <row r="35" spans="1:17" ht="4.5" customHeight="1" thickBot="1" x14ac:dyDescent="0.25">
      <c r="A35" s="96"/>
      <c r="B35" s="209"/>
      <c r="C35" s="210"/>
      <c r="D35" s="210"/>
      <c r="E35" s="210"/>
      <c r="F35" s="210"/>
      <c r="G35" s="210"/>
      <c r="H35" s="210"/>
      <c r="I35" s="210"/>
      <c r="J35" s="210"/>
      <c r="K35" s="210"/>
      <c r="L35" s="210"/>
      <c r="M35" s="210"/>
      <c r="N35" s="210"/>
      <c r="O35" s="210"/>
      <c r="P35" s="211"/>
      <c r="Q35" s="96"/>
    </row>
    <row r="36" spans="1:17" ht="16.5" customHeight="1" thickBot="1" x14ac:dyDescent="0.25">
      <c r="A36" s="96"/>
      <c r="B36" s="461" t="s">
        <v>63</v>
      </c>
      <c r="C36" s="184" t="s">
        <v>69</v>
      </c>
      <c r="D36" s="185"/>
      <c r="E36" s="185"/>
      <c r="F36" s="185"/>
      <c r="G36" s="185"/>
      <c r="H36" s="185"/>
      <c r="I36" s="185"/>
      <c r="J36" s="185"/>
      <c r="K36" s="185"/>
      <c r="L36" s="185"/>
      <c r="M36" s="185"/>
      <c r="N36" s="185"/>
      <c r="O36" s="185"/>
      <c r="P36" s="186"/>
      <c r="Q36" s="96"/>
    </row>
    <row r="37" spans="1:17" ht="4.5" customHeight="1" thickBot="1" x14ac:dyDescent="0.25">
      <c r="A37" s="96"/>
      <c r="B37" s="15"/>
      <c r="C37" s="15"/>
      <c r="D37" s="15"/>
      <c r="E37" s="15"/>
      <c r="F37" s="15"/>
      <c r="G37" s="15"/>
      <c r="H37" s="15"/>
      <c r="I37" s="15"/>
      <c r="J37" s="15"/>
      <c r="K37" s="15"/>
      <c r="L37" s="15"/>
      <c r="M37" s="15"/>
      <c r="N37" s="15"/>
      <c r="O37" s="15"/>
      <c r="P37" s="15"/>
      <c r="Q37" s="96"/>
    </row>
    <row r="38" spans="1:17" ht="13.5" thickBot="1" x14ac:dyDescent="0.25">
      <c r="A38" s="96"/>
      <c r="B38" s="462" t="s">
        <v>29</v>
      </c>
      <c r="C38" s="463"/>
      <c r="D38" s="463"/>
      <c r="E38" s="463"/>
      <c r="F38" s="463"/>
      <c r="G38" s="463"/>
      <c r="H38" s="463"/>
      <c r="I38" s="463"/>
      <c r="J38" s="463"/>
      <c r="K38" s="463"/>
      <c r="L38" s="463"/>
      <c r="M38" s="463"/>
      <c r="N38" s="463"/>
      <c r="O38" s="464"/>
      <c r="P38" s="465"/>
      <c r="Q38" s="96"/>
    </row>
    <row r="39" spans="1:17" ht="13.5" thickBot="1" x14ac:dyDescent="0.25">
      <c r="A39" s="96"/>
      <c r="B39" s="466" t="s">
        <v>34</v>
      </c>
      <c r="C39" s="462" t="s">
        <v>30</v>
      </c>
      <c r="D39" s="463"/>
      <c r="E39" s="463"/>
      <c r="F39" s="463"/>
      <c r="G39" s="465"/>
      <c r="H39" s="462" t="s">
        <v>7</v>
      </c>
      <c r="I39" s="463"/>
      <c r="J39" s="463"/>
      <c r="K39" s="463"/>
      <c r="L39" s="465"/>
      <c r="M39" s="462" t="s">
        <v>31</v>
      </c>
      <c r="N39" s="463"/>
      <c r="O39" s="464"/>
      <c r="P39" s="465"/>
      <c r="Q39" s="96"/>
    </row>
    <row r="40" spans="1:17" s="17" customFormat="1" ht="42" customHeight="1" x14ac:dyDescent="0.2">
      <c r="A40" s="100"/>
      <c r="B40" s="101" t="s">
        <v>231</v>
      </c>
      <c r="C40" s="212" t="s">
        <v>204</v>
      </c>
      <c r="D40" s="212"/>
      <c r="E40" s="212"/>
      <c r="F40" s="212"/>
      <c r="G40" s="212"/>
      <c r="H40" s="213" t="s">
        <v>106</v>
      </c>
      <c r="I40" s="213"/>
      <c r="J40" s="213"/>
      <c r="K40" s="213"/>
      <c r="L40" s="213"/>
      <c r="M40" s="214" t="s">
        <v>178</v>
      </c>
      <c r="N40" s="214"/>
      <c r="O40" s="214"/>
      <c r="P40" s="215"/>
      <c r="Q40" s="100"/>
    </row>
    <row r="41" spans="1:17" s="17" customFormat="1" ht="42.75" customHeight="1" x14ac:dyDescent="0.2">
      <c r="A41" s="100"/>
      <c r="B41" s="101" t="s">
        <v>103</v>
      </c>
      <c r="C41" s="213" t="s">
        <v>204</v>
      </c>
      <c r="D41" s="213"/>
      <c r="E41" s="213"/>
      <c r="F41" s="213"/>
      <c r="G41" s="213"/>
      <c r="H41" s="213" t="s">
        <v>106</v>
      </c>
      <c r="I41" s="213"/>
      <c r="J41" s="213"/>
      <c r="K41" s="213"/>
      <c r="L41" s="213"/>
      <c r="M41" s="214" t="s">
        <v>179</v>
      </c>
      <c r="N41" s="214"/>
      <c r="O41" s="214"/>
      <c r="P41" s="215"/>
      <c r="Q41" s="100"/>
    </row>
    <row r="42" spans="1:17" ht="13.5" hidden="1" customHeight="1" x14ac:dyDescent="0.2">
      <c r="A42" s="96"/>
      <c r="B42" s="102"/>
      <c r="C42" s="216"/>
      <c r="D42" s="217"/>
      <c r="E42" s="217"/>
      <c r="F42" s="217"/>
      <c r="G42" s="218"/>
      <c r="H42" s="216"/>
      <c r="I42" s="217"/>
      <c r="J42" s="217"/>
      <c r="K42" s="217"/>
      <c r="L42" s="218"/>
      <c r="M42" s="216"/>
      <c r="N42" s="217"/>
      <c r="O42" s="217"/>
      <c r="P42" s="219"/>
      <c r="Q42" s="96"/>
    </row>
    <row r="43" spans="1:17" ht="12.75" hidden="1" customHeight="1" x14ac:dyDescent="0.2">
      <c r="A43" s="96"/>
      <c r="B43" s="102"/>
      <c r="C43" s="216"/>
      <c r="D43" s="217"/>
      <c r="E43" s="217"/>
      <c r="F43" s="217"/>
      <c r="G43" s="218"/>
      <c r="H43" s="216"/>
      <c r="I43" s="217"/>
      <c r="J43" s="217"/>
      <c r="K43" s="217"/>
      <c r="L43" s="218"/>
      <c r="M43" s="216"/>
      <c r="N43" s="217"/>
      <c r="O43" s="217"/>
      <c r="P43" s="219"/>
      <c r="Q43" s="96"/>
    </row>
    <row r="44" spans="1:17" ht="11.25" hidden="1" customHeight="1" thickBot="1" x14ac:dyDescent="0.25">
      <c r="A44" s="96"/>
      <c r="B44" s="18"/>
      <c r="C44" s="220"/>
      <c r="D44" s="221"/>
      <c r="E44" s="221"/>
      <c r="F44" s="221"/>
      <c r="G44" s="222"/>
      <c r="H44" s="220"/>
      <c r="I44" s="221"/>
      <c r="J44" s="221"/>
      <c r="K44" s="221"/>
      <c r="L44" s="222"/>
      <c r="M44" s="220"/>
      <c r="N44" s="221"/>
      <c r="O44" s="221"/>
      <c r="P44" s="223"/>
      <c r="Q44" s="96"/>
    </row>
    <row r="45" spans="1:17" ht="4.5" customHeight="1" thickBot="1" x14ac:dyDescent="0.25">
      <c r="A45" s="96"/>
      <c r="B45" s="19"/>
      <c r="C45" s="19"/>
      <c r="D45" s="19"/>
      <c r="E45" s="19"/>
      <c r="F45" s="19"/>
      <c r="G45" s="19"/>
      <c r="H45" s="19"/>
      <c r="I45" s="19"/>
      <c r="J45" s="19"/>
      <c r="K45" s="19"/>
      <c r="L45" s="19"/>
      <c r="M45" s="19"/>
      <c r="N45" s="19"/>
      <c r="O45" s="19"/>
      <c r="P45" s="19"/>
      <c r="Q45" s="96"/>
    </row>
    <row r="46" spans="1:17" ht="13.5" customHeight="1" thickBot="1" x14ac:dyDescent="0.25">
      <c r="A46" s="96"/>
      <c r="B46" s="455" t="s">
        <v>8</v>
      </c>
      <c r="C46" s="456"/>
      <c r="D46" s="456"/>
      <c r="E46" s="456"/>
      <c r="F46" s="456"/>
      <c r="G46" s="456"/>
      <c r="H46" s="456"/>
      <c r="I46" s="456"/>
      <c r="J46" s="456"/>
      <c r="K46" s="456"/>
      <c r="L46" s="456"/>
      <c r="M46" s="456"/>
      <c r="N46" s="456"/>
      <c r="O46" s="456"/>
      <c r="P46" s="457"/>
      <c r="Q46" s="96"/>
    </row>
    <row r="47" spans="1:17" ht="4.5" customHeight="1" thickBot="1" x14ac:dyDescent="0.25">
      <c r="A47" s="96"/>
      <c r="B47" s="20"/>
      <c r="C47" s="15"/>
      <c r="D47" s="15"/>
      <c r="E47" s="15"/>
      <c r="F47" s="15"/>
      <c r="G47" s="15"/>
      <c r="H47" s="15"/>
      <c r="I47" s="15"/>
      <c r="J47" s="15"/>
      <c r="K47" s="15"/>
      <c r="L47" s="15"/>
      <c r="M47" s="15"/>
      <c r="N47" s="15"/>
      <c r="O47" s="15"/>
      <c r="P47" s="21"/>
      <c r="Q47" s="96"/>
    </row>
    <row r="48" spans="1:17" x14ac:dyDescent="0.2">
      <c r="A48" s="96"/>
      <c r="B48" s="471" t="s">
        <v>32</v>
      </c>
      <c r="C48" s="103" t="s">
        <v>9</v>
      </c>
      <c r="D48" s="104" t="s">
        <v>11</v>
      </c>
      <c r="E48" s="104" t="s">
        <v>12</v>
      </c>
      <c r="F48" s="104" t="s">
        <v>13</v>
      </c>
      <c r="G48" s="104" t="s">
        <v>14</v>
      </c>
      <c r="H48" s="104" t="s">
        <v>15</v>
      </c>
      <c r="I48" s="104" t="s">
        <v>16</v>
      </c>
      <c r="J48" s="104" t="s">
        <v>17</v>
      </c>
      <c r="K48" s="104" t="s">
        <v>18</v>
      </c>
      <c r="L48" s="104" t="s">
        <v>19</v>
      </c>
      <c r="M48" s="104" t="s">
        <v>20</v>
      </c>
      <c r="N48" s="104" t="s">
        <v>21</v>
      </c>
      <c r="O48" s="105" t="s">
        <v>22</v>
      </c>
      <c r="P48" s="106" t="s">
        <v>10</v>
      </c>
      <c r="Q48" s="96"/>
    </row>
    <row r="49" spans="1:17" s="17" customFormat="1" ht="27" customHeight="1" thickBot="1" x14ac:dyDescent="0.25">
      <c r="A49" s="97"/>
      <c r="B49" s="472"/>
      <c r="C49" s="107" t="s">
        <v>10</v>
      </c>
      <c r="D49" s="108" t="str">
        <f>'1_RegSolTramitadas'!D10</f>
        <v xml:space="preserve"> </v>
      </c>
      <c r="E49" s="108" t="str">
        <f>'1_RegSolTramitadas'!F10</f>
        <v xml:space="preserve"> </v>
      </c>
      <c r="F49" s="108" t="str">
        <f>'1_RegSolTramitadas'!H10</f>
        <v xml:space="preserve"> </v>
      </c>
      <c r="G49" s="108" t="str">
        <f>'1_RegSolTramitadas'!J10</f>
        <v xml:space="preserve"> </v>
      </c>
      <c r="H49" s="108" t="str">
        <f>'1_RegSolTramitadas'!L10</f>
        <v xml:space="preserve"> </v>
      </c>
      <c r="I49" s="108" t="str">
        <f>'1_RegSolTramitadas'!N10</f>
        <v xml:space="preserve"> </v>
      </c>
      <c r="J49" s="108" t="str">
        <f>'1_RegSolTramitadas'!P10</f>
        <v xml:space="preserve"> </v>
      </c>
      <c r="K49" s="108" t="str">
        <f>'1_RegSolTramitadas'!R10</f>
        <v xml:space="preserve"> </v>
      </c>
      <c r="L49" s="108" t="str">
        <f>'1_RegSolTramitadas'!T10</f>
        <v xml:space="preserve"> </v>
      </c>
      <c r="M49" s="108" t="str">
        <f>'1_RegSolTramitadas'!V10</f>
        <v xml:space="preserve"> </v>
      </c>
      <c r="N49" s="108" t="str">
        <f>'1_RegSolTramitadas'!X10</f>
        <v xml:space="preserve"> </v>
      </c>
      <c r="O49" s="108" t="str">
        <f>'1_RegSolTramitadas'!Z10</f>
        <v xml:space="preserve"> </v>
      </c>
      <c r="P49" s="108" t="str">
        <f>'1_RegSolTramitadas'!AB10</f>
        <v xml:space="preserve"> </v>
      </c>
      <c r="Q49" s="97"/>
    </row>
    <row r="50" spans="1:17" ht="4.5" customHeight="1" thickBot="1" x14ac:dyDescent="0.25">
      <c r="A50" s="96"/>
      <c r="B50" s="22">
        <v>0.9</v>
      </c>
      <c r="C50" s="23"/>
      <c r="D50" s="24">
        <v>0.8</v>
      </c>
      <c r="E50" s="24">
        <v>0.8</v>
      </c>
      <c r="F50" s="24">
        <v>0.8</v>
      </c>
      <c r="G50" s="24">
        <v>0.8</v>
      </c>
      <c r="H50" s="24">
        <v>0.8</v>
      </c>
      <c r="I50" s="24">
        <v>0.8</v>
      </c>
      <c r="J50" s="24">
        <v>0.8</v>
      </c>
      <c r="K50" s="24">
        <v>0.8</v>
      </c>
      <c r="L50" s="24">
        <v>0.8</v>
      </c>
      <c r="M50" s="24">
        <v>0.8</v>
      </c>
      <c r="N50" s="24">
        <v>0.8</v>
      </c>
      <c r="O50" s="24">
        <v>0.8</v>
      </c>
      <c r="P50" s="24">
        <v>0.8</v>
      </c>
      <c r="Q50" s="96"/>
    </row>
    <row r="51" spans="1:17" ht="13.5" thickBot="1" x14ac:dyDescent="0.25">
      <c r="A51" s="96"/>
      <c r="B51" s="455" t="s">
        <v>33</v>
      </c>
      <c r="C51" s="456"/>
      <c r="D51" s="456"/>
      <c r="E51" s="456"/>
      <c r="F51" s="456"/>
      <c r="G51" s="456"/>
      <c r="H51" s="456"/>
      <c r="I51" s="456"/>
      <c r="J51" s="456"/>
      <c r="K51" s="456"/>
      <c r="L51" s="456"/>
      <c r="M51" s="456"/>
      <c r="N51" s="456"/>
      <c r="O51" s="456"/>
      <c r="P51" s="457"/>
      <c r="Q51" s="96"/>
    </row>
    <row r="52" spans="1:17" x14ac:dyDescent="0.2">
      <c r="A52" s="96"/>
      <c r="B52" s="226"/>
      <c r="C52" s="227"/>
      <c r="D52" s="227"/>
      <c r="E52" s="227"/>
      <c r="F52" s="227"/>
      <c r="G52" s="227"/>
      <c r="H52" s="227"/>
      <c r="I52" s="227"/>
      <c r="J52" s="227"/>
      <c r="K52" s="227"/>
      <c r="L52" s="227"/>
      <c r="M52" s="227"/>
      <c r="N52" s="227"/>
      <c r="O52" s="227"/>
      <c r="P52" s="228"/>
      <c r="Q52" s="96"/>
    </row>
    <row r="53" spans="1:17" x14ac:dyDescent="0.2">
      <c r="A53" s="96"/>
      <c r="B53" s="229"/>
      <c r="C53" s="230"/>
      <c r="D53" s="230"/>
      <c r="E53" s="230"/>
      <c r="F53" s="230"/>
      <c r="G53" s="230"/>
      <c r="H53" s="230"/>
      <c r="I53" s="230"/>
      <c r="J53" s="230"/>
      <c r="K53" s="230"/>
      <c r="L53" s="230"/>
      <c r="M53" s="230"/>
      <c r="N53" s="230"/>
      <c r="O53" s="230"/>
      <c r="P53" s="231"/>
      <c r="Q53" s="96"/>
    </row>
    <row r="54" spans="1:17" x14ac:dyDescent="0.2">
      <c r="A54" s="96"/>
      <c r="B54" s="229"/>
      <c r="C54" s="230"/>
      <c r="D54" s="230"/>
      <c r="E54" s="230"/>
      <c r="F54" s="230"/>
      <c r="G54" s="230"/>
      <c r="H54" s="230"/>
      <c r="I54" s="230"/>
      <c r="J54" s="230"/>
      <c r="K54" s="230"/>
      <c r="L54" s="230"/>
      <c r="M54" s="230"/>
      <c r="N54" s="230"/>
      <c r="O54" s="230"/>
      <c r="P54" s="231"/>
      <c r="Q54" s="96"/>
    </row>
    <row r="55" spans="1:17" x14ac:dyDescent="0.2">
      <c r="A55" s="96"/>
      <c r="B55" s="229"/>
      <c r="C55" s="230"/>
      <c r="D55" s="230"/>
      <c r="E55" s="230"/>
      <c r="F55" s="230"/>
      <c r="G55" s="230"/>
      <c r="H55" s="230"/>
      <c r="I55" s="230"/>
      <c r="J55" s="230"/>
      <c r="K55" s="230"/>
      <c r="L55" s="230"/>
      <c r="M55" s="230"/>
      <c r="N55" s="230"/>
      <c r="O55" s="230"/>
      <c r="P55" s="231"/>
      <c r="Q55" s="96"/>
    </row>
    <row r="56" spans="1:17" x14ac:dyDescent="0.2">
      <c r="A56" s="96"/>
      <c r="B56" s="229"/>
      <c r="C56" s="230"/>
      <c r="D56" s="230"/>
      <c r="E56" s="230"/>
      <c r="F56" s="230"/>
      <c r="G56" s="230"/>
      <c r="H56" s="230"/>
      <c r="I56" s="230"/>
      <c r="J56" s="230"/>
      <c r="K56" s="230"/>
      <c r="L56" s="230"/>
      <c r="M56" s="230"/>
      <c r="N56" s="230"/>
      <c r="O56" s="230"/>
      <c r="P56" s="231"/>
      <c r="Q56" s="96"/>
    </row>
    <row r="57" spans="1:17" x14ac:dyDescent="0.2">
      <c r="A57" s="96"/>
      <c r="B57" s="229"/>
      <c r="C57" s="230"/>
      <c r="D57" s="230"/>
      <c r="E57" s="230"/>
      <c r="F57" s="230"/>
      <c r="G57" s="230"/>
      <c r="H57" s="230"/>
      <c r="I57" s="230"/>
      <c r="J57" s="230"/>
      <c r="K57" s="230"/>
      <c r="L57" s="230"/>
      <c r="M57" s="230"/>
      <c r="N57" s="230"/>
      <c r="O57" s="230"/>
      <c r="P57" s="231"/>
      <c r="Q57" s="96"/>
    </row>
    <row r="58" spans="1:17" x14ac:dyDescent="0.2">
      <c r="A58" s="96"/>
      <c r="B58" s="229"/>
      <c r="C58" s="230"/>
      <c r="D58" s="230"/>
      <c r="E58" s="230"/>
      <c r="F58" s="230"/>
      <c r="G58" s="230"/>
      <c r="H58" s="230"/>
      <c r="I58" s="230"/>
      <c r="J58" s="230"/>
      <c r="K58" s="230"/>
      <c r="L58" s="230"/>
      <c r="M58" s="230"/>
      <c r="N58" s="230"/>
      <c r="O58" s="230"/>
      <c r="P58" s="231"/>
      <c r="Q58" s="96"/>
    </row>
    <row r="59" spans="1:17" x14ac:dyDescent="0.2">
      <c r="A59" s="96"/>
      <c r="B59" s="229"/>
      <c r="C59" s="230"/>
      <c r="D59" s="230"/>
      <c r="E59" s="230"/>
      <c r="F59" s="230"/>
      <c r="G59" s="230"/>
      <c r="H59" s="230"/>
      <c r="I59" s="230"/>
      <c r="J59" s="230"/>
      <c r="K59" s="230"/>
      <c r="L59" s="230"/>
      <c r="M59" s="230"/>
      <c r="N59" s="230"/>
      <c r="O59" s="230"/>
      <c r="P59" s="231"/>
      <c r="Q59" s="96"/>
    </row>
    <row r="60" spans="1:17" x14ac:dyDescent="0.2">
      <c r="A60" s="96"/>
      <c r="B60" s="229"/>
      <c r="C60" s="230"/>
      <c r="D60" s="230"/>
      <c r="E60" s="230"/>
      <c r="F60" s="230"/>
      <c r="G60" s="230"/>
      <c r="H60" s="230"/>
      <c r="I60" s="230"/>
      <c r="J60" s="230"/>
      <c r="K60" s="230"/>
      <c r="L60" s="230"/>
      <c r="M60" s="230"/>
      <c r="N60" s="230"/>
      <c r="O60" s="230"/>
      <c r="P60" s="231"/>
      <c r="Q60" s="96"/>
    </row>
    <row r="61" spans="1:17" x14ac:dyDescent="0.2">
      <c r="A61" s="96"/>
      <c r="B61" s="229"/>
      <c r="C61" s="230"/>
      <c r="D61" s="230"/>
      <c r="E61" s="230"/>
      <c r="F61" s="230"/>
      <c r="G61" s="230"/>
      <c r="H61" s="230"/>
      <c r="I61" s="230"/>
      <c r="J61" s="230"/>
      <c r="K61" s="230"/>
      <c r="L61" s="230"/>
      <c r="M61" s="230"/>
      <c r="N61" s="230"/>
      <c r="O61" s="230"/>
      <c r="P61" s="231"/>
      <c r="Q61" s="96"/>
    </row>
    <row r="62" spans="1:17" x14ac:dyDescent="0.2">
      <c r="A62" s="96"/>
      <c r="B62" s="229"/>
      <c r="C62" s="230"/>
      <c r="D62" s="230"/>
      <c r="E62" s="230"/>
      <c r="F62" s="230"/>
      <c r="G62" s="230"/>
      <c r="H62" s="230"/>
      <c r="I62" s="230"/>
      <c r="J62" s="230"/>
      <c r="K62" s="230"/>
      <c r="L62" s="230"/>
      <c r="M62" s="230"/>
      <c r="N62" s="230"/>
      <c r="O62" s="230"/>
      <c r="P62" s="231"/>
      <c r="Q62" s="96"/>
    </row>
    <row r="63" spans="1:17" x14ac:dyDescent="0.2">
      <c r="A63" s="96"/>
      <c r="B63" s="229"/>
      <c r="C63" s="230"/>
      <c r="D63" s="230"/>
      <c r="E63" s="230"/>
      <c r="F63" s="230"/>
      <c r="G63" s="230"/>
      <c r="H63" s="230"/>
      <c r="I63" s="230"/>
      <c r="J63" s="230"/>
      <c r="K63" s="230"/>
      <c r="L63" s="230"/>
      <c r="M63" s="230"/>
      <c r="N63" s="230"/>
      <c r="O63" s="230"/>
      <c r="P63" s="231"/>
      <c r="Q63" s="96"/>
    </row>
    <row r="64" spans="1:17" x14ac:dyDescent="0.2">
      <c r="A64" s="96"/>
      <c r="B64" s="229"/>
      <c r="C64" s="230"/>
      <c r="D64" s="230"/>
      <c r="E64" s="230"/>
      <c r="F64" s="230"/>
      <c r="G64" s="230"/>
      <c r="H64" s="230"/>
      <c r="I64" s="230"/>
      <c r="J64" s="230"/>
      <c r="K64" s="230"/>
      <c r="L64" s="230"/>
      <c r="M64" s="230"/>
      <c r="N64" s="230"/>
      <c r="O64" s="230"/>
      <c r="P64" s="231"/>
      <c r="Q64" s="96"/>
    </row>
    <row r="65" spans="1:17" x14ac:dyDescent="0.2">
      <c r="A65" s="96"/>
      <c r="B65" s="229"/>
      <c r="C65" s="230"/>
      <c r="D65" s="230"/>
      <c r="E65" s="230"/>
      <c r="F65" s="230"/>
      <c r="G65" s="230"/>
      <c r="H65" s="230"/>
      <c r="I65" s="230"/>
      <c r="J65" s="230"/>
      <c r="K65" s="230"/>
      <c r="L65" s="230"/>
      <c r="M65" s="230"/>
      <c r="N65" s="230"/>
      <c r="O65" s="230"/>
      <c r="P65" s="231"/>
      <c r="Q65" s="96"/>
    </row>
    <row r="66" spans="1:17" x14ac:dyDescent="0.2">
      <c r="A66" s="96"/>
      <c r="B66" s="229"/>
      <c r="C66" s="230"/>
      <c r="D66" s="230"/>
      <c r="E66" s="230"/>
      <c r="F66" s="230"/>
      <c r="G66" s="230"/>
      <c r="H66" s="230"/>
      <c r="I66" s="230"/>
      <c r="J66" s="230"/>
      <c r="K66" s="230"/>
      <c r="L66" s="230"/>
      <c r="M66" s="230"/>
      <c r="N66" s="230"/>
      <c r="O66" s="230"/>
      <c r="P66" s="231"/>
      <c r="Q66" s="96"/>
    </row>
    <row r="67" spans="1:17" x14ac:dyDescent="0.2">
      <c r="A67" s="96"/>
      <c r="B67" s="229"/>
      <c r="C67" s="230"/>
      <c r="D67" s="230"/>
      <c r="E67" s="230"/>
      <c r="F67" s="230"/>
      <c r="G67" s="230"/>
      <c r="H67" s="230"/>
      <c r="I67" s="230"/>
      <c r="J67" s="230"/>
      <c r="K67" s="230"/>
      <c r="L67" s="230"/>
      <c r="M67" s="230"/>
      <c r="N67" s="230"/>
      <c r="O67" s="230"/>
      <c r="P67" s="231"/>
      <c r="Q67" s="96"/>
    </row>
    <row r="68" spans="1:17" x14ac:dyDescent="0.2">
      <c r="A68" s="96"/>
      <c r="B68" s="229"/>
      <c r="C68" s="230"/>
      <c r="D68" s="230"/>
      <c r="E68" s="230"/>
      <c r="F68" s="230"/>
      <c r="G68" s="230"/>
      <c r="H68" s="230"/>
      <c r="I68" s="230"/>
      <c r="J68" s="230"/>
      <c r="K68" s="230"/>
      <c r="L68" s="230"/>
      <c r="M68" s="230"/>
      <c r="N68" s="230"/>
      <c r="O68" s="230"/>
      <c r="P68" s="231"/>
      <c r="Q68" s="96"/>
    </row>
    <row r="69" spans="1:17" x14ac:dyDescent="0.2">
      <c r="A69" s="96"/>
      <c r="B69" s="229"/>
      <c r="C69" s="230"/>
      <c r="D69" s="230"/>
      <c r="E69" s="230"/>
      <c r="F69" s="230"/>
      <c r="G69" s="230"/>
      <c r="H69" s="230"/>
      <c r="I69" s="230"/>
      <c r="J69" s="230"/>
      <c r="K69" s="230"/>
      <c r="L69" s="230"/>
      <c r="M69" s="230"/>
      <c r="N69" s="230"/>
      <c r="O69" s="230"/>
      <c r="P69" s="231"/>
      <c r="Q69" s="96"/>
    </row>
    <row r="70" spans="1:17" ht="13.5" thickBot="1" x14ac:dyDescent="0.25">
      <c r="A70" s="96"/>
      <c r="B70" s="232"/>
      <c r="C70" s="233"/>
      <c r="D70" s="233"/>
      <c r="E70" s="233"/>
      <c r="F70" s="233"/>
      <c r="G70" s="233"/>
      <c r="H70" s="233"/>
      <c r="I70" s="233"/>
      <c r="J70" s="233"/>
      <c r="K70" s="233"/>
      <c r="L70" s="233"/>
      <c r="M70" s="233"/>
      <c r="N70" s="233"/>
      <c r="O70" s="233"/>
      <c r="P70" s="234"/>
      <c r="Q70" s="96"/>
    </row>
    <row r="71" spans="1:17" customFormat="1" ht="4.5" customHeight="1" thickBot="1" x14ac:dyDescent="0.25">
      <c r="A71" s="235"/>
      <c r="B71" s="235"/>
      <c r="C71" s="235"/>
      <c r="D71" s="235"/>
      <c r="E71" s="235"/>
      <c r="F71" s="235"/>
      <c r="G71" s="235"/>
      <c r="H71" s="235"/>
      <c r="I71" s="235"/>
      <c r="J71" s="235"/>
      <c r="K71" s="235"/>
      <c r="L71" s="235"/>
      <c r="M71" s="235"/>
      <c r="N71" s="235"/>
      <c r="O71" s="235"/>
      <c r="P71" s="235"/>
      <c r="Q71" s="235"/>
    </row>
    <row r="72" spans="1:17" ht="18" customHeight="1" x14ac:dyDescent="0.2">
      <c r="A72" s="96"/>
      <c r="B72" s="467" t="s">
        <v>5</v>
      </c>
      <c r="C72" s="236" t="s">
        <v>112</v>
      </c>
      <c r="D72" s="237"/>
      <c r="E72" s="237"/>
      <c r="F72" s="237"/>
      <c r="G72" s="237"/>
      <c r="H72" s="237"/>
      <c r="I72" s="237"/>
      <c r="J72" s="237"/>
      <c r="K72" s="237"/>
      <c r="L72" s="237"/>
      <c r="M72" s="237"/>
      <c r="N72" s="237"/>
      <c r="O72" s="237"/>
      <c r="P72" s="238"/>
      <c r="Q72" s="96"/>
    </row>
    <row r="73" spans="1:17" ht="78.75" customHeight="1" x14ac:dyDescent="0.2">
      <c r="A73" s="96"/>
      <c r="B73" s="468"/>
      <c r="C73" s="239"/>
      <c r="D73" s="240"/>
      <c r="E73" s="240"/>
      <c r="F73" s="240"/>
      <c r="G73" s="240"/>
      <c r="H73" s="240"/>
      <c r="I73" s="240"/>
      <c r="J73" s="240"/>
      <c r="K73" s="240"/>
      <c r="L73" s="240"/>
      <c r="M73" s="240"/>
      <c r="N73" s="240"/>
      <c r="O73" s="240"/>
      <c r="P73" s="241"/>
      <c r="Q73" s="96"/>
    </row>
    <row r="74" spans="1:17" ht="15" customHeight="1" x14ac:dyDescent="0.2">
      <c r="A74" s="96"/>
      <c r="B74" s="468"/>
      <c r="C74" s="242" t="s">
        <v>113</v>
      </c>
      <c r="D74" s="243"/>
      <c r="E74" s="243"/>
      <c r="F74" s="243"/>
      <c r="G74" s="243"/>
      <c r="H74" s="243"/>
      <c r="I74" s="243"/>
      <c r="J74" s="243"/>
      <c r="K74" s="243"/>
      <c r="L74" s="243"/>
      <c r="M74" s="243"/>
      <c r="N74" s="243"/>
      <c r="O74" s="243"/>
      <c r="P74" s="244"/>
      <c r="Q74" s="96"/>
    </row>
    <row r="75" spans="1:17" ht="81.75" customHeight="1" thickBot="1" x14ac:dyDescent="0.25">
      <c r="A75" s="96"/>
      <c r="B75" s="469"/>
      <c r="C75" s="239"/>
      <c r="D75" s="240"/>
      <c r="E75" s="240"/>
      <c r="F75" s="240"/>
      <c r="G75" s="240"/>
      <c r="H75" s="240"/>
      <c r="I75" s="240"/>
      <c r="J75" s="240"/>
      <c r="K75" s="240"/>
      <c r="L75" s="240"/>
      <c r="M75" s="240"/>
      <c r="N75" s="240"/>
      <c r="O75" s="240"/>
      <c r="P75" s="241"/>
      <c r="Q75" s="96"/>
    </row>
    <row r="76" spans="1:17" ht="41.25" customHeight="1" thickBot="1" x14ac:dyDescent="0.25">
      <c r="A76" s="96"/>
      <c r="B76" s="470" t="s">
        <v>62</v>
      </c>
      <c r="C76" s="184" t="s">
        <v>162</v>
      </c>
      <c r="D76" s="185"/>
      <c r="E76" s="185"/>
      <c r="F76" s="185"/>
      <c r="G76" s="185"/>
      <c r="H76" s="185"/>
      <c r="I76" s="185"/>
      <c r="J76" s="185"/>
      <c r="K76" s="185"/>
      <c r="L76" s="185"/>
      <c r="M76" s="185"/>
      <c r="N76" s="185"/>
      <c r="O76" s="185"/>
      <c r="P76" s="186"/>
      <c r="Q76" s="96"/>
    </row>
    <row r="77" spans="1:17" ht="27.75" customHeight="1" thickBot="1" x14ac:dyDescent="0.25">
      <c r="A77" s="96"/>
      <c r="B77" s="470" t="s">
        <v>75</v>
      </c>
      <c r="C77" s="224"/>
      <c r="D77" s="224"/>
      <c r="E77" s="224"/>
      <c r="F77" s="224"/>
      <c r="G77" s="224"/>
      <c r="H77" s="224"/>
      <c r="I77" s="224"/>
      <c r="J77" s="224"/>
      <c r="K77" s="224"/>
      <c r="L77" s="224"/>
      <c r="M77" s="224"/>
      <c r="N77" s="224"/>
      <c r="O77" s="224"/>
      <c r="P77" s="225"/>
      <c r="Q77" s="96"/>
    </row>
    <row r="80" spans="1:17" ht="21" hidden="1" customHeight="1" x14ac:dyDescent="0.2">
      <c r="B80" s="12">
        <v>2021</v>
      </c>
      <c r="C80" s="25"/>
    </row>
    <row r="81" spans="2:22" ht="17.45" hidden="1" customHeight="1" x14ac:dyDescent="0.2">
      <c r="B81" s="12">
        <v>2022</v>
      </c>
    </row>
    <row r="86" spans="2:22" s="26" customFormat="1" x14ac:dyDescent="0.2"/>
    <row r="87" spans="2:22" s="96" customFormat="1" x14ac:dyDescent="0.2"/>
    <row r="88" spans="2:22" s="96" customFormat="1" x14ac:dyDescent="0.2"/>
    <row r="89" spans="2:22" s="96" customFormat="1" x14ac:dyDescent="0.2"/>
    <row r="90" spans="2:22" s="96" customFormat="1" x14ac:dyDescent="0.2"/>
    <row r="91" spans="2:22" s="96" customFormat="1" x14ac:dyDescent="0.2"/>
    <row r="92" spans="2:22" s="96" customFormat="1" x14ac:dyDescent="0.2">
      <c r="B92" s="27"/>
      <c r="C92" s="27"/>
      <c r="D92" s="27"/>
      <c r="E92" s="27"/>
      <c r="F92" s="27"/>
      <c r="G92" s="27"/>
      <c r="H92" s="27"/>
      <c r="I92" s="27"/>
      <c r="J92" s="27"/>
      <c r="K92" s="27"/>
      <c r="L92" s="27"/>
      <c r="M92" s="27"/>
      <c r="N92" s="27"/>
      <c r="O92" s="27"/>
      <c r="P92" s="27"/>
      <c r="Q92" s="27"/>
      <c r="R92" s="27"/>
      <c r="S92" s="27"/>
      <c r="T92" s="27"/>
      <c r="U92" s="27"/>
      <c r="V92" s="27"/>
    </row>
    <row r="93" spans="2:22" s="96" customFormat="1" x14ac:dyDescent="0.2">
      <c r="B93" s="27"/>
      <c r="C93" s="27"/>
      <c r="D93" s="27"/>
      <c r="E93" s="27"/>
      <c r="F93" s="27"/>
      <c r="G93" s="27"/>
      <c r="H93" s="27"/>
      <c r="I93" s="27"/>
      <c r="J93" s="27"/>
      <c r="K93" s="27"/>
      <c r="L93" s="27"/>
      <c r="M93" s="27"/>
      <c r="N93" s="27"/>
      <c r="O93" s="27"/>
      <c r="P93" s="27"/>
      <c r="Q93" s="27"/>
      <c r="R93" s="27"/>
      <c r="S93" s="27"/>
      <c r="T93" s="27"/>
      <c r="U93" s="27"/>
      <c r="V93" s="27"/>
    </row>
    <row r="94" spans="2:22" s="96" customFormat="1" x14ac:dyDescent="0.2">
      <c r="B94" s="27"/>
      <c r="C94" s="27"/>
      <c r="D94" s="27"/>
      <c r="E94" s="27"/>
      <c r="F94" s="27"/>
      <c r="G94" s="27"/>
      <c r="H94" s="27"/>
      <c r="I94" s="27"/>
      <c r="J94" s="27"/>
      <c r="K94" s="27"/>
      <c r="L94" s="27"/>
      <c r="M94" s="27"/>
      <c r="N94" s="27"/>
      <c r="O94" s="27"/>
      <c r="P94" s="27"/>
      <c r="Q94" s="27"/>
      <c r="R94" s="27"/>
      <c r="S94" s="27"/>
      <c r="T94" s="27"/>
      <c r="U94" s="27"/>
      <c r="V94" s="27"/>
    </row>
    <row r="95" spans="2:22" s="96" customFormat="1" x14ac:dyDescent="0.2">
      <c r="B95" s="27"/>
      <c r="C95" s="27"/>
      <c r="D95" s="27"/>
      <c r="E95" s="27"/>
      <c r="F95" s="27"/>
      <c r="G95" s="27"/>
      <c r="H95" s="27"/>
      <c r="I95" s="27"/>
      <c r="J95" s="27"/>
      <c r="K95" s="27"/>
      <c r="L95" s="27"/>
      <c r="M95" s="27"/>
      <c r="N95" s="27"/>
      <c r="O95" s="27"/>
      <c r="P95" s="27"/>
      <c r="Q95" s="27"/>
      <c r="R95" s="27"/>
      <c r="S95" s="27"/>
      <c r="T95" s="27"/>
      <c r="U95" s="27"/>
      <c r="V95" s="27"/>
    </row>
    <row r="96" spans="2:22" s="96" customFormat="1" x14ac:dyDescent="0.2">
      <c r="B96" s="27"/>
      <c r="C96" s="27"/>
      <c r="D96" s="27"/>
      <c r="E96" s="27"/>
      <c r="F96" s="27"/>
      <c r="G96" s="27"/>
      <c r="H96" s="27"/>
      <c r="I96" s="27"/>
      <c r="J96" s="27"/>
      <c r="K96" s="27"/>
      <c r="L96" s="27"/>
      <c r="M96" s="27"/>
      <c r="N96" s="27"/>
      <c r="O96" s="27"/>
      <c r="P96" s="27"/>
      <c r="Q96" s="27"/>
      <c r="R96" s="27"/>
      <c r="S96" s="27"/>
      <c r="T96" s="27"/>
      <c r="U96" s="27"/>
      <c r="V96" s="27"/>
    </row>
    <row r="97" spans="2:22" s="96" customFormat="1" x14ac:dyDescent="0.2">
      <c r="B97" s="26"/>
      <c r="C97" s="26"/>
      <c r="D97" s="26"/>
      <c r="E97" s="26"/>
      <c r="F97" s="26"/>
      <c r="G97" s="26"/>
      <c r="H97" s="26"/>
      <c r="I97" s="26"/>
      <c r="J97" s="26"/>
      <c r="K97" s="26"/>
      <c r="L97" s="26"/>
      <c r="M97" s="26"/>
      <c r="N97" s="26"/>
      <c r="O97" s="26"/>
      <c r="P97" s="26"/>
      <c r="Q97" s="26"/>
      <c r="R97" s="26"/>
      <c r="S97" s="26"/>
      <c r="T97" s="26"/>
      <c r="U97" s="26"/>
      <c r="V97" s="27"/>
    </row>
    <row r="98" spans="2:22" s="96" customFormat="1" x14ac:dyDescent="0.2">
      <c r="B98" s="26"/>
      <c r="C98" s="26"/>
      <c r="D98" s="26"/>
      <c r="E98" s="26"/>
      <c r="F98" s="26"/>
      <c r="G98" s="26"/>
      <c r="H98" s="26"/>
      <c r="I98" s="26"/>
      <c r="J98" s="26"/>
      <c r="K98" s="26"/>
      <c r="L98" s="26"/>
      <c r="M98" s="26"/>
      <c r="N98" s="26"/>
      <c r="O98" s="26"/>
      <c r="P98" s="26"/>
      <c r="Q98" s="26"/>
      <c r="R98" s="26"/>
      <c r="S98" s="26"/>
      <c r="T98" s="26"/>
      <c r="U98" s="26"/>
      <c r="V98" s="27"/>
    </row>
    <row r="99" spans="2:22" s="96" customFormat="1" x14ac:dyDescent="0.2">
      <c r="B99" s="26"/>
      <c r="C99" s="26"/>
      <c r="D99" s="26"/>
      <c r="E99" s="26"/>
      <c r="F99" s="26"/>
      <c r="G99" s="26"/>
      <c r="H99" s="26"/>
      <c r="I99" s="26"/>
      <c r="J99" s="26"/>
      <c r="K99" s="26"/>
      <c r="L99" s="26"/>
      <c r="M99" s="26"/>
      <c r="N99" s="26"/>
      <c r="O99" s="26"/>
      <c r="P99" s="26"/>
      <c r="Q99" s="26"/>
      <c r="R99" s="26"/>
      <c r="S99" s="26"/>
      <c r="T99" s="26"/>
      <c r="U99" s="26"/>
      <c r="V99" s="27"/>
    </row>
    <row r="100" spans="2:22" s="96" customFormat="1" x14ac:dyDescent="0.2">
      <c r="B100" s="26"/>
      <c r="C100" s="26"/>
      <c r="D100" s="26"/>
      <c r="E100" s="26"/>
      <c r="F100" s="26"/>
      <c r="G100" s="26"/>
      <c r="H100" s="26"/>
      <c r="I100" s="26"/>
      <c r="J100" s="26"/>
      <c r="K100" s="26"/>
      <c r="L100" s="26"/>
      <c r="M100" s="26"/>
      <c r="N100" s="26"/>
      <c r="O100" s="26"/>
      <c r="P100" s="26"/>
      <c r="Q100" s="26"/>
      <c r="R100" s="26"/>
      <c r="S100" s="26"/>
      <c r="T100" s="26"/>
      <c r="U100" s="26"/>
      <c r="V100" s="27"/>
    </row>
    <row r="101" spans="2:22" s="26" customFormat="1" x14ac:dyDescent="0.2">
      <c r="V101" s="27"/>
    </row>
    <row r="102" spans="2:22" s="26" customFormat="1" x14ac:dyDescent="0.2">
      <c r="B102" s="26" t="s">
        <v>39</v>
      </c>
      <c r="C102" s="26" t="s">
        <v>38</v>
      </c>
      <c r="D102" s="26" t="s">
        <v>40</v>
      </c>
      <c r="Q102" s="28" t="s">
        <v>68</v>
      </c>
      <c r="V102" s="27"/>
    </row>
    <row r="103" spans="2:22" s="26" customFormat="1" x14ac:dyDescent="0.2">
      <c r="B103" s="28" t="s">
        <v>41</v>
      </c>
      <c r="C103" s="28" t="s">
        <v>43</v>
      </c>
      <c r="D103" s="29" t="s">
        <v>86</v>
      </c>
      <c r="M103" s="28" t="s">
        <v>65</v>
      </c>
      <c r="Q103" s="28" t="s">
        <v>69</v>
      </c>
      <c r="V103" s="27"/>
    </row>
    <row r="104" spans="2:22" s="26" customFormat="1" x14ac:dyDescent="0.2">
      <c r="B104" s="28" t="s">
        <v>77</v>
      </c>
      <c r="C104" s="28" t="s">
        <v>44</v>
      </c>
      <c r="D104" s="29" t="s">
        <v>87</v>
      </c>
      <c r="M104" s="28" t="s">
        <v>67</v>
      </c>
      <c r="Q104" s="28" t="s">
        <v>71</v>
      </c>
      <c r="V104" s="27"/>
    </row>
    <row r="105" spans="2:22" s="26" customFormat="1" x14ac:dyDescent="0.2">
      <c r="B105" s="28" t="s">
        <v>42</v>
      </c>
      <c r="C105" s="28" t="s">
        <v>45</v>
      </c>
      <c r="D105" s="29" t="s">
        <v>88</v>
      </c>
      <c r="M105" s="28" t="s">
        <v>76</v>
      </c>
      <c r="Q105" s="28" t="s">
        <v>70</v>
      </c>
      <c r="V105" s="27"/>
    </row>
    <row r="106" spans="2:22" s="26" customFormat="1" x14ac:dyDescent="0.2">
      <c r="C106" s="28" t="s">
        <v>46</v>
      </c>
      <c r="D106" s="29" t="s">
        <v>89</v>
      </c>
      <c r="M106" s="28"/>
      <c r="Q106" s="28" t="s">
        <v>72</v>
      </c>
      <c r="V106" s="27"/>
    </row>
    <row r="107" spans="2:22" s="26" customFormat="1" x14ac:dyDescent="0.2">
      <c r="C107" s="28" t="s">
        <v>47</v>
      </c>
      <c r="D107" s="29" t="s">
        <v>90</v>
      </c>
      <c r="N107" s="26" t="s">
        <v>66</v>
      </c>
      <c r="Q107" s="28" t="s">
        <v>73</v>
      </c>
      <c r="V107" s="27"/>
    </row>
    <row r="108" spans="2:22" s="26" customFormat="1" x14ac:dyDescent="0.2">
      <c r="C108" s="28" t="s">
        <v>48</v>
      </c>
      <c r="D108" s="29" t="s">
        <v>91</v>
      </c>
      <c r="V108" s="27"/>
    </row>
    <row r="109" spans="2:22" s="26" customFormat="1" x14ac:dyDescent="0.2">
      <c r="C109" s="28" t="s">
        <v>49</v>
      </c>
      <c r="D109" s="29" t="s">
        <v>57</v>
      </c>
      <c r="V109" s="27"/>
    </row>
    <row r="110" spans="2:22" s="26" customFormat="1" x14ac:dyDescent="0.2">
      <c r="D110" s="29" t="s">
        <v>56</v>
      </c>
      <c r="V110" s="27"/>
    </row>
    <row r="111" spans="2:22" s="26" customFormat="1" x14ac:dyDescent="0.2">
      <c r="D111" s="29" t="s">
        <v>51</v>
      </c>
      <c r="V111" s="27"/>
    </row>
    <row r="112" spans="2:22" s="26" customFormat="1" x14ac:dyDescent="0.2">
      <c r="D112" s="29" t="s">
        <v>50</v>
      </c>
      <c r="Q112" s="28">
        <v>2015</v>
      </c>
      <c r="V112" s="27"/>
    </row>
    <row r="113" spans="2:22" s="26" customFormat="1" ht="12.75" customHeight="1" x14ac:dyDescent="0.2">
      <c r="D113" s="29" t="s">
        <v>53</v>
      </c>
      <c r="Q113" s="28">
        <v>2016</v>
      </c>
      <c r="V113" s="27"/>
    </row>
    <row r="114" spans="2:22" s="26" customFormat="1" x14ac:dyDescent="0.2">
      <c r="D114" s="29" t="s">
        <v>52</v>
      </c>
      <c r="Q114" s="28">
        <v>2017</v>
      </c>
      <c r="V114" s="27"/>
    </row>
    <row r="115" spans="2:22" s="26" customFormat="1" x14ac:dyDescent="0.2">
      <c r="D115" s="29" t="s">
        <v>54</v>
      </c>
      <c r="Q115" s="28">
        <v>2018</v>
      </c>
    </row>
    <row r="116" spans="2:22" s="26" customFormat="1" x14ac:dyDescent="0.2">
      <c r="D116" s="29" t="s">
        <v>92</v>
      </c>
    </row>
    <row r="117" spans="2:22" s="26" customFormat="1" x14ac:dyDescent="0.2">
      <c r="D117" s="29" t="s">
        <v>79</v>
      </c>
    </row>
    <row r="118" spans="2:22" s="26" customFormat="1" x14ac:dyDescent="0.2">
      <c r="B118" s="30"/>
      <c r="D118" s="29" t="s">
        <v>80</v>
      </c>
    </row>
    <row r="119" spans="2:22" s="26" customFormat="1" x14ac:dyDescent="0.2">
      <c r="B119" s="30"/>
      <c r="D119" s="29" t="s">
        <v>78</v>
      </c>
    </row>
    <row r="120" spans="2:22" s="26" customFormat="1" x14ac:dyDescent="0.2">
      <c r="B120" s="30"/>
      <c r="D120" s="29" t="s">
        <v>93</v>
      </c>
    </row>
    <row r="121" spans="2:22" s="26" customFormat="1" x14ac:dyDescent="0.2">
      <c r="B121" s="30"/>
      <c r="D121" s="29" t="s">
        <v>94</v>
      </c>
    </row>
    <row r="122" spans="2:22" s="26" customFormat="1" x14ac:dyDescent="0.2">
      <c r="B122" s="30"/>
      <c r="D122" s="29" t="s">
        <v>95</v>
      </c>
    </row>
    <row r="123" spans="2:22" s="26" customFormat="1" x14ac:dyDescent="0.2">
      <c r="B123" s="30"/>
      <c r="D123" s="29" t="s">
        <v>96</v>
      </c>
    </row>
    <row r="124" spans="2:22" s="26" customFormat="1" x14ac:dyDescent="0.2">
      <c r="B124" s="30"/>
      <c r="D124" s="29" t="s">
        <v>97</v>
      </c>
    </row>
    <row r="125" spans="2:22" s="26" customFormat="1" x14ac:dyDescent="0.2">
      <c r="B125" s="31"/>
      <c r="D125" s="29" t="s">
        <v>98</v>
      </c>
    </row>
    <row r="126" spans="2:22" s="26" customFormat="1" x14ac:dyDescent="0.2">
      <c r="B126" s="31"/>
      <c r="D126" s="29" t="s">
        <v>99</v>
      </c>
    </row>
    <row r="127" spans="2:22" s="26" customFormat="1" x14ac:dyDescent="0.2">
      <c r="D127" s="29" t="s">
        <v>100</v>
      </c>
    </row>
    <row r="128" spans="2:22" s="26" customFormat="1" x14ac:dyDescent="0.2">
      <c r="B128" s="31"/>
      <c r="D128" s="29" t="s">
        <v>55</v>
      </c>
    </row>
    <row r="129" spans="2:6" s="26" customFormat="1" x14ac:dyDescent="0.2">
      <c r="B129" s="88" t="s">
        <v>220</v>
      </c>
    </row>
    <row r="130" spans="2:6" s="26" customFormat="1" x14ac:dyDescent="0.2">
      <c r="B130" s="88" t="s">
        <v>221</v>
      </c>
    </row>
    <row r="131" spans="2:6" s="26" customFormat="1" x14ac:dyDescent="0.2">
      <c r="B131" s="88" t="s">
        <v>222</v>
      </c>
    </row>
    <row r="132" spans="2:6" s="26" customFormat="1" x14ac:dyDescent="0.2">
      <c r="B132" s="88" t="s">
        <v>223</v>
      </c>
    </row>
    <row r="133" spans="2:6" s="26" customFormat="1" x14ac:dyDescent="0.2">
      <c r="B133" s="88" t="s">
        <v>224</v>
      </c>
    </row>
    <row r="134" spans="2:6" s="26" customFormat="1" x14ac:dyDescent="0.2">
      <c r="B134" s="88" t="s">
        <v>225</v>
      </c>
      <c r="C134" s="27"/>
      <c r="D134" s="27"/>
      <c r="E134" s="27"/>
      <c r="F134" s="27"/>
    </row>
    <row r="135" spans="2:6" s="26" customFormat="1" x14ac:dyDescent="0.2">
      <c r="B135" s="88" t="s">
        <v>226</v>
      </c>
    </row>
    <row r="136" spans="2:6" s="26" customFormat="1" x14ac:dyDescent="0.2">
      <c r="B136" s="109"/>
    </row>
    <row r="137" spans="2:6" s="96" customFormat="1" x14ac:dyDescent="0.2">
      <c r="B137" s="26" t="s">
        <v>40</v>
      </c>
    </row>
    <row r="138" spans="2:6" s="96" customFormat="1" x14ac:dyDescent="0.2">
      <c r="B138" s="29" t="s">
        <v>57</v>
      </c>
    </row>
    <row r="139" spans="2:6" s="96" customFormat="1" x14ac:dyDescent="0.2">
      <c r="B139" s="29" t="s">
        <v>91</v>
      </c>
    </row>
    <row r="140" spans="2:6" s="96" customFormat="1" x14ac:dyDescent="0.2">
      <c r="B140" s="29" t="s">
        <v>50</v>
      </c>
    </row>
    <row r="141" spans="2:6" s="96" customFormat="1" x14ac:dyDescent="0.2">
      <c r="B141" s="29" t="s">
        <v>98</v>
      </c>
    </row>
    <row r="142" spans="2:6" s="96" customFormat="1" x14ac:dyDescent="0.2">
      <c r="B142" s="29" t="s">
        <v>79</v>
      </c>
    </row>
    <row r="143" spans="2:6" s="96" customFormat="1" x14ac:dyDescent="0.2">
      <c r="B143" s="29" t="s">
        <v>100</v>
      </c>
    </row>
    <row r="144" spans="2:6" s="96" customFormat="1" x14ac:dyDescent="0.2">
      <c r="B144" s="29" t="s">
        <v>55</v>
      </c>
    </row>
    <row r="145" spans="2:2" s="96" customFormat="1" x14ac:dyDescent="0.2">
      <c r="B145" s="29" t="s">
        <v>88</v>
      </c>
    </row>
    <row r="146" spans="2:2" s="96" customFormat="1" x14ac:dyDescent="0.2">
      <c r="B146" s="29" t="s">
        <v>93</v>
      </c>
    </row>
    <row r="147" spans="2:2" s="96" customFormat="1" x14ac:dyDescent="0.2">
      <c r="B147" s="110" t="s">
        <v>232</v>
      </c>
    </row>
    <row r="148" spans="2:2" s="96" customFormat="1" x14ac:dyDescent="0.2">
      <c r="B148" s="29" t="s">
        <v>90</v>
      </c>
    </row>
    <row r="149" spans="2:2" s="96" customFormat="1" x14ac:dyDescent="0.2">
      <c r="B149" s="29" t="s">
        <v>96</v>
      </c>
    </row>
    <row r="150" spans="2:2" s="96" customFormat="1" x14ac:dyDescent="0.2">
      <c r="B150" s="29" t="s">
        <v>99</v>
      </c>
    </row>
    <row r="151" spans="2:2" s="96" customFormat="1" x14ac:dyDescent="0.2">
      <c r="B151" s="29" t="s">
        <v>97</v>
      </c>
    </row>
    <row r="152" spans="2:2" s="96" customFormat="1" x14ac:dyDescent="0.2">
      <c r="B152" s="29" t="s">
        <v>94</v>
      </c>
    </row>
    <row r="153" spans="2:2" s="96" customFormat="1" x14ac:dyDescent="0.2">
      <c r="B153" s="29" t="s">
        <v>86</v>
      </c>
    </row>
    <row r="154" spans="2:2" s="96" customFormat="1" x14ac:dyDescent="0.2">
      <c r="B154" s="29" t="s">
        <v>95</v>
      </c>
    </row>
    <row r="155" spans="2:2" s="96" customFormat="1" x14ac:dyDescent="0.2">
      <c r="B155" s="29" t="s">
        <v>87</v>
      </c>
    </row>
    <row r="156" spans="2:2" s="96" customFormat="1" x14ac:dyDescent="0.2">
      <c r="B156" s="29" t="s">
        <v>89</v>
      </c>
    </row>
    <row r="157" spans="2:2" s="96" customFormat="1" x14ac:dyDescent="0.2">
      <c r="B157" s="29" t="s">
        <v>53</v>
      </c>
    </row>
    <row r="158" spans="2:2" s="96" customFormat="1" x14ac:dyDescent="0.2">
      <c r="B158" s="29" t="s">
        <v>56</v>
      </c>
    </row>
    <row r="159" spans="2:2" s="96" customFormat="1" x14ac:dyDescent="0.2">
      <c r="B159" s="29" t="s">
        <v>52</v>
      </c>
    </row>
    <row r="160" spans="2:2" s="96" customFormat="1" x14ac:dyDescent="0.2">
      <c r="B160" s="29" t="s">
        <v>54</v>
      </c>
    </row>
    <row r="161" spans="2:2" s="96" customFormat="1" x14ac:dyDescent="0.2">
      <c r="B161" s="29" t="s">
        <v>80</v>
      </c>
    </row>
    <row r="162" spans="2:2" s="96" customFormat="1" x14ac:dyDescent="0.2">
      <c r="B162" s="29" t="s">
        <v>78</v>
      </c>
    </row>
    <row r="163" spans="2:2" s="96" customFormat="1" x14ac:dyDescent="0.2">
      <c r="B163" s="29" t="s">
        <v>51</v>
      </c>
    </row>
    <row r="164" spans="2:2" s="96" customFormat="1" x14ac:dyDescent="0.2">
      <c r="B164" s="29" t="s">
        <v>233</v>
      </c>
    </row>
    <row r="165" spans="2:2" s="96" customFormat="1" x14ac:dyDescent="0.2">
      <c r="B165" s="33"/>
    </row>
    <row r="166" spans="2:2" s="96" customFormat="1" x14ac:dyDescent="0.2">
      <c r="B166" s="33"/>
    </row>
    <row r="167" spans="2:2" s="96" customFormat="1" x14ac:dyDescent="0.2">
      <c r="B167" s="33"/>
    </row>
    <row r="168" spans="2:2" s="96" customFormat="1" x14ac:dyDescent="0.2">
      <c r="B168" s="33"/>
    </row>
    <row r="169" spans="2:2" s="96" customFormat="1" x14ac:dyDescent="0.2">
      <c r="B169" s="33"/>
    </row>
    <row r="170" spans="2:2" s="96" customFormat="1" x14ac:dyDescent="0.2">
      <c r="B170" s="33"/>
    </row>
    <row r="171" spans="2:2" s="96" customFormat="1" x14ac:dyDescent="0.2">
      <c r="B171" s="33"/>
    </row>
    <row r="172" spans="2:2" s="96" customFormat="1" x14ac:dyDescent="0.2">
      <c r="B172" s="33"/>
    </row>
    <row r="173" spans="2:2" s="96" customFormat="1" x14ac:dyDescent="0.2">
      <c r="B173" s="33"/>
    </row>
    <row r="174" spans="2:2" x14ac:dyDescent="0.2">
      <c r="B174" s="33"/>
    </row>
    <row r="175" spans="2:2" x14ac:dyDescent="0.2">
      <c r="B175" s="33"/>
    </row>
    <row r="176" spans="2:2" x14ac:dyDescent="0.2">
      <c r="B176" s="33"/>
    </row>
    <row r="177" spans="2:2" x14ac:dyDescent="0.2">
      <c r="B177" s="33"/>
    </row>
    <row r="178" spans="2:2" x14ac:dyDescent="0.2">
      <c r="B178" s="33"/>
    </row>
    <row r="179" spans="2:2" x14ac:dyDescent="0.2">
      <c r="B179" s="33"/>
    </row>
  </sheetData>
  <mergeCells count="74">
    <mergeCell ref="C76:P76"/>
    <mergeCell ref="C77:P77"/>
    <mergeCell ref="B52:P70"/>
    <mergeCell ref="A71:Q71"/>
    <mergeCell ref="B72:B75"/>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P49">
    <cfRule type="cellIs" dxfId="121" priority="1" stopIfTrue="1" operator="equal">
      <formula>" "</formula>
    </cfRule>
    <cfRule type="cellIs" dxfId="120" priority="19" stopIfTrue="1" operator="equal">
      <formula>"0"</formula>
    </cfRule>
    <cfRule type="cellIs" dxfId="119" priority="20" stopIfTrue="1" operator="lessThanOrEqual">
      <formula>$S$5</formula>
    </cfRule>
    <cfRule type="cellIs" dxfId="118" priority="21" stopIfTrue="1" operator="greaterThanOrEqual">
      <formula>$S$2</formula>
    </cfRule>
    <cfRule type="cellIs" dxfId="117" priority="22" stopIfTrue="1" operator="between">
      <formula>$S$4</formula>
      <formula>$S$3</formula>
    </cfRule>
  </conditionalFormatting>
  <conditionalFormatting sqref="I49 L49 O49">
    <cfRule type="cellIs" dxfId="116" priority="16" stopIfTrue="1" operator="lessThanOrEqual">
      <formula>$S$5</formula>
    </cfRule>
    <cfRule type="cellIs" dxfId="115" priority="17" stopIfTrue="1" operator="greaterThanOrEqual">
      <formula>$S$2</formula>
    </cfRule>
    <cfRule type="cellIs" dxfId="114" priority="18" stopIfTrue="1" operator="between">
      <formula>$S$4</formula>
      <formula>$S$3</formula>
    </cfRule>
  </conditionalFormatting>
  <conditionalFormatting sqref="L49 O49 I49">
    <cfRule type="cellIs" dxfId="113" priority="15" stopIfTrue="1" operator="equal">
      <formula>"0"</formula>
    </cfRule>
  </conditionalFormatting>
  <conditionalFormatting sqref="L49">
    <cfRule type="cellIs" dxfId="112" priority="11" stopIfTrue="1" operator="equal">
      <formula>"0"</formula>
    </cfRule>
    <cfRule type="cellIs" dxfId="111" priority="12" stopIfTrue="1" operator="lessThanOrEqual">
      <formula>$S$5</formula>
    </cfRule>
    <cfRule type="cellIs" dxfId="110" priority="13" stopIfTrue="1" operator="greaterThanOrEqual">
      <formula>$S$2</formula>
    </cfRule>
    <cfRule type="cellIs" dxfId="109" priority="14" stopIfTrue="1" operator="between">
      <formula>$S$4</formula>
      <formula>$S$3</formula>
    </cfRule>
  </conditionalFormatting>
  <conditionalFormatting sqref="O49:P49">
    <cfRule type="cellIs" dxfId="108" priority="3" stopIfTrue="1" operator="equal">
      <formula>"0"</formula>
    </cfRule>
    <cfRule type="cellIs" dxfId="107" priority="4" stopIfTrue="1" operator="lessThanOrEqual">
      <formula>$S$5</formula>
    </cfRule>
    <cfRule type="cellIs" dxfId="106" priority="5" stopIfTrue="1" operator="greaterThanOrEqual">
      <formula>$S$2</formula>
    </cfRule>
    <cfRule type="cellIs" dxfId="105" priority="6" stopIfTrue="1" operator="between">
      <formula>$S$4</formula>
      <formula>$S$3</formula>
    </cfRule>
  </conditionalFormatting>
  <dataValidations count="6">
    <dataValidation type="list" allowBlank="1" showInputMessage="1" showErrorMessage="1" sqref="C12:P12" xr:uid="{00000000-0002-0000-0000-000000000000}">
      <formula1>$B$138:$B$165</formula1>
    </dataValidation>
    <dataValidation type="list" allowBlank="1" showInputMessage="1" showErrorMessage="1" sqref="C18:P18" xr:uid="{00000000-0002-0000-0000-000001000000}">
      <formula1>$B$129:$B$135</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"2023,2024,2025,2026,2027"</formula1>
    </dataValidation>
    <dataValidation type="list" allowBlank="1" showInputMessage="1" showErrorMessage="1" sqref="C32:P32 C34:P34 C36:P36" xr:uid="{00000000-0002-0000-0000-000004000000}">
      <formula1>$Q$102:$Q$107</formula1>
    </dataValidation>
    <dataValidation type="list" allowBlank="1" showInputMessage="1" showErrorMessage="1" sqref="C77:P77" xr:uid="{00000000-0002-0000-0000-000005000000}">
      <formula1>$M$103:$M$105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Q12"/>
  <sheetViews>
    <sheetView showGridLines="0" topLeftCell="A5" zoomScaleNormal="100" workbookViewId="0">
      <selection activeCell="I10" sqref="I10:K11"/>
    </sheetView>
  </sheetViews>
  <sheetFormatPr baseColWidth="10" defaultColWidth="9.140625" defaultRowHeight="30" customHeight="1" x14ac:dyDescent="0.2"/>
  <cols>
    <col min="1" max="1" width="28.5703125" style="488" customWidth="1"/>
    <col min="2" max="2" width="40" style="482" customWidth="1"/>
    <col min="3" max="3" width="16.7109375" style="482" customWidth="1"/>
    <col min="4" max="4" width="14.85546875" style="482" customWidth="1"/>
    <col min="5" max="5" width="16.7109375" style="482" customWidth="1"/>
    <col min="6" max="6" width="14.85546875" style="482" customWidth="1"/>
    <col min="7" max="8" width="20.7109375" style="482" customWidth="1"/>
    <col min="9" max="9" width="5.28515625" style="482" customWidth="1"/>
    <col min="10" max="10" width="18.28515625" style="482" customWidth="1"/>
    <col min="11" max="11" width="27.5703125" style="482" bestFit="1" customWidth="1"/>
    <col min="12" max="16384" width="9.140625" style="482"/>
  </cols>
  <sheetData>
    <row r="1" spans="1:17" ht="30" customHeight="1" x14ac:dyDescent="0.25">
      <c r="A1" s="555"/>
      <c r="B1" s="556" t="s">
        <v>58</v>
      </c>
      <c r="C1" s="557"/>
      <c r="D1" s="557"/>
      <c r="E1" s="557"/>
      <c r="F1" s="557"/>
      <c r="G1" s="557"/>
      <c r="H1" s="557"/>
      <c r="I1" s="558"/>
      <c r="J1" s="790" t="s">
        <v>175</v>
      </c>
      <c r="K1" s="791"/>
      <c r="L1" s="480"/>
      <c r="M1" s="480"/>
      <c r="N1" s="480"/>
      <c r="O1" s="480"/>
      <c r="P1" s="480"/>
      <c r="Q1" s="480"/>
    </row>
    <row r="2" spans="1:17" ht="30" customHeight="1" x14ac:dyDescent="0.25">
      <c r="A2" s="559"/>
      <c r="B2" s="475" t="s">
        <v>81</v>
      </c>
      <c r="C2" s="476"/>
      <c r="D2" s="476"/>
      <c r="E2" s="476"/>
      <c r="F2" s="476"/>
      <c r="G2" s="476"/>
      <c r="H2" s="476"/>
      <c r="I2" s="477"/>
      <c r="J2" s="792" t="s">
        <v>176</v>
      </c>
      <c r="K2" s="793"/>
      <c r="L2" s="480"/>
      <c r="M2" s="480"/>
      <c r="N2" s="480"/>
      <c r="O2" s="480"/>
      <c r="P2" s="480"/>
      <c r="Q2" s="480"/>
    </row>
    <row r="3" spans="1:17" ht="30" customHeight="1" x14ac:dyDescent="0.25">
      <c r="A3" s="559"/>
      <c r="B3" s="475" t="s">
        <v>82</v>
      </c>
      <c r="C3" s="476"/>
      <c r="D3" s="476"/>
      <c r="E3" s="476"/>
      <c r="F3" s="476"/>
      <c r="G3" s="476"/>
      <c r="H3" s="476"/>
      <c r="I3" s="477"/>
      <c r="J3" s="792" t="s">
        <v>177</v>
      </c>
      <c r="K3" s="793"/>
      <c r="L3" s="480"/>
      <c r="M3" s="480"/>
      <c r="N3" s="480"/>
      <c r="O3" s="480"/>
      <c r="P3" s="480"/>
      <c r="Q3" s="480"/>
    </row>
    <row r="4" spans="1:17" ht="30" customHeight="1" thickBot="1" x14ac:dyDescent="0.3">
      <c r="A4" s="561"/>
      <c r="B4" s="562" t="s">
        <v>83</v>
      </c>
      <c r="C4" s="563"/>
      <c r="D4" s="563"/>
      <c r="E4" s="563"/>
      <c r="F4" s="563"/>
      <c r="G4" s="563"/>
      <c r="H4" s="563"/>
      <c r="I4" s="564"/>
      <c r="J4" s="794" t="s">
        <v>193</v>
      </c>
      <c r="K4" s="795"/>
      <c r="L4" s="487"/>
      <c r="M4" s="487"/>
      <c r="N4" s="487"/>
      <c r="O4" s="487"/>
      <c r="P4" s="487"/>
      <c r="Q4" s="487"/>
    </row>
    <row r="5" spans="1:17" ht="18" x14ac:dyDescent="0.25">
      <c r="C5" s="489"/>
      <c r="D5" s="489"/>
      <c r="E5" s="489"/>
      <c r="F5" s="489"/>
      <c r="G5" s="489"/>
      <c r="H5" s="489"/>
      <c r="I5" s="490"/>
      <c r="J5" s="490"/>
      <c r="K5" s="490"/>
      <c r="L5" s="487"/>
      <c r="M5" s="487"/>
      <c r="N5" s="487"/>
      <c r="O5" s="487"/>
      <c r="P5" s="487"/>
      <c r="Q5" s="487"/>
    </row>
    <row r="6" spans="1:17" s="797" customFormat="1" ht="23.25" customHeight="1" x14ac:dyDescent="0.2">
      <c r="A6" s="491" t="s">
        <v>0</v>
      </c>
      <c r="B6" s="796" t="str">
        <f>+'5_SociedadesReestructura'!C12</f>
        <v>ACTUACIONES Y AUTORIZACIONES ADMINISTRATIVAS</v>
      </c>
      <c r="C6" s="796"/>
      <c r="D6" s="796"/>
      <c r="E6" s="796"/>
      <c r="F6" s="796"/>
      <c r="G6" s="796"/>
      <c r="H6" s="796"/>
      <c r="I6" s="796"/>
      <c r="J6" s="796"/>
      <c r="K6" s="796"/>
    </row>
    <row r="7" spans="1:17" ht="11.25" customHeight="1" x14ac:dyDescent="0.2"/>
    <row r="8" spans="1:17" s="802" customFormat="1" ht="46.5" customHeight="1" x14ac:dyDescent="0.2">
      <c r="A8" s="570" t="s">
        <v>84</v>
      </c>
      <c r="B8" s="798" t="s">
        <v>32</v>
      </c>
      <c r="C8" s="799" t="str">
        <f>+'5_SociedadesReestructura'!C14:P14</f>
        <v>Cumplimiento al envío de información periódica por parte de las sociedades en acuerdo reestructuración</v>
      </c>
      <c r="D8" s="800"/>
      <c r="E8" s="800"/>
      <c r="F8" s="800"/>
      <c r="G8" s="800"/>
      <c r="H8" s="801"/>
      <c r="I8" s="798" t="s">
        <v>85</v>
      </c>
      <c r="J8" s="798"/>
      <c r="K8" s="798"/>
    </row>
    <row r="9" spans="1:17" s="804" customFormat="1" ht="30" customHeight="1" thickBot="1" x14ac:dyDescent="0.25">
      <c r="A9" s="803"/>
      <c r="B9" s="570"/>
      <c r="C9" s="503" t="s">
        <v>150</v>
      </c>
      <c r="D9" s="503" t="s">
        <v>109</v>
      </c>
      <c r="E9" s="503" t="s">
        <v>149</v>
      </c>
      <c r="F9" s="503" t="s">
        <v>109</v>
      </c>
      <c r="G9" s="503" t="s">
        <v>10</v>
      </c>
      <c r="H9" s="503" t="s">
        <v>109</v>
      </c>
      <c r="I9" s="570"/>
      <c r="J9" s="570"/>
      <c r="K9" s="570"/>
    </row>
    <row r="10" spans="1:17" ht="78" customHeight="1" x14ac:dyDescent="0.2">
      <c r="A10" s="805" t="s">
        <v>238</v>
      </c>
      <c r="B10" s="806" t="str">
        <f>+'5_SociedadesReestructura'!B40</f>
        <v>Total de sociedades requeridas por incumplimiento en la remisión de información periódica</v>
      </c>
      <c r="C10" s="807"/>
      <c r="D10" s="507" t="str">
        <f>IF(C10&lt;=0," ",C10/C11)</f>
        <v xml:space="preserve"> </v>
      </c>
      <c r="E10" s="807"/>
      <c r="F10" s="507" t="str">
        <f>IF(E10&lt;=1," ",E10/E11)</f>
        <v xml:space="preserve"> </v>
      </c>
      <c r="G10" s="808">
        <f>+C10+E10</f>
        <v>0</v>
      </c>
      <c r="H10" s="507" t="str">
        <f>IF(G10&lt;=1," ",G10/G11)</f>
        <v xml:space="preserve"> </v>
      </c>
      <c r="I10" s="809"/>
      <c r="J10" s="810"/>
      <c r="K10" s="811"/>
    </row>
    <row r="11" spans="1:17" ht="92.25" customHeight="1" thickBot="1" x14ac:dyDescent="0.25">
      <c r="A11" s="812"/>
      <c r="B11" s="813" t="str">
        <f>+'5_SociedadesReestructura'!B41</f>
        <v xml:space="preserve">Total de sociedades que no remitieron la información periódica </v>
      </c>
      <c r="C11" s="814"/>
      <c r="D11" s="514"/>
      <c r="E11" s="814"/>
      <c r="F11" s="514"/>
      <c r="G11" s="815">
        <f>+C11+E11</f>
        <v>0</v>
      </c>
      <c r="H11" s="514"/>
      <c r="I11" s="816"/>
      <c r="J11" s="816"/>
      <c r="K11" s="817"/>
    </row>
    <row r="12" spans="1:17" ht="30" customHeight="1" x14ac:dyDescent="0.2">
      <c r="C12" s="581"/>
      <c r="D12" s="581"/>
      <c r="E12" s="581"/>
      <c r="F12" s="581"/>
      <c r="G12" s="581"/>
      <c r="H12" s="581"/>
    </row>
  </sheetData>
  <mergeCells count="19">
    <mergeCell ref="A10:A11"/>
    <mergeCell ref="A1:A4"/>
    <mergeCell ref="B1:I1"/>
    <mergeCell ref="H10:H11"/>
    <mergeCell ref="I8:K9"/>
    <mergeCell ref="D10:D11"/>
    <mergeCell ref="B3:I3"/>
    <mergeCell ref="J1:K1"/>
    <mergeCell ref="J2:K2"/>
    <mergeCell ref="J3:K3"/>
    <mergeCell ref="J4:K4"/>
    <mergeCell ref="I10:K11"/>
    <mergeCell ref="F10:F11"/>
    <mergeCell ref="B4:I4"/>
    <mergeCell ref="C8:H8"/>
    <mergeCell ref="B6:K6"/>
    <mergeCell ref="B2:I2"/>
    <mergeCell ref="A8:A9"/>
    <mergeCell ref="B8:B9"/>
  </mergeCells>
  <pageMargins left="0.75" right="0.75" top="1" bottom="1" header="0" footer="0"/>
  <pageSetup orientation="portrait" horizontalDpi="4294967295" verticalDpi="4294967295"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S176"/>
  <sheetViews>
    <sheetView topLeftCell="B1" zoomScaleNormal="100" workbookViewId="0">
      <selection activeCell="B51" sqref="B51:P51"/>
    </sheetView>
  </sheetViews>
  <sheetFormatPr baseColWidth="10" defaultColWidth="9.140625" defaultRowHeight="12.75" x14ac:dyDescent="0.2"/>
  <cols>
    <col min="1" max="1" width="1" style="583" customWidth="1"/>
    <col min="2" max="2" width="29.85546875" style="583" customWidth="1"/>
    <col min="3" max="3" width="16.85546875" style="583" customWidth="1"/>
    <col min="4" max="5" width="6.7109375" style="583" customWidth="1"/>
    <col min="6" max="6" width="9.5703125" style="583" bestFit="1" customWidth="1"/>
    <col min="7" max="8" width="6.7109375" style="583" customWidth="1"/>
    <col min="9" max="9" width="9.5703125" style="583" bestFit="1" customWidth="1"/>
    <col min="10" max="11" width="6.7109375" style="583" customWidth="1"/>
    <col min="12" max="12" width="9.5703125" style="583" bestFit="1" customWidth="1"/>
    <col min="13" max="14" width="6.7109375" style="583" customWidth="1"/>
    <col min="15" max="15" width="11" style="583" customWidth="1"/>
    <col min="16" max="16" width="12.140625" style="583" customWidth="1"/>
    <col min="17" max="18" width="11.7109375" style="583" customWidth="1"/>
    <col min="19" max="19" width="11.42578125" style="584" hidden="1" customWidth="1"/>
    <col min="20" max="16384" width="9.140625" style="583"/>
  </cols>
  <sheetData>
    <row r="1" spans="1:19" ht="3" customHeight="1" thickBot="1" x14ac:dyDescent="0.25">
      <c r="A1" s="582"/>
      <c r="B1" s="582"/>
      <c r="C1" s="582"/>
      <c r="D1" s="582"/>
      <c r="E1" s="582"/>
      <c r="F1" s="582"/>
      <c r="G1" s="582"/>
      <c r="H1" s="582"/>
      <c r="I1" s="582"/>
      <c r="J1" s="582"/>
      <c r="K1" s="582"/>
      <c r="L1" s="582"/>
      <c r="M1" s="582"/>
      <c r="N1" s="582"/>
      <c r="O1" s="582"/>
      <c r="P1" s="582"/>
    </row>
    <row r="2" spans="1:19" ht="16.5" customHeight="1" x14ac:dyDescent="0.2">
      <c r="A2" s="582"/>
      <c r="B2" s="585"/>
      <c r="C2" s="586" t="s">
        <v>58</v>
      </c>
      <c r="D2" s="587"/>
      <c r="E2" s="587"/>
      <c r="F2" s="587"/>
      <c r="G2" s="587"/>
      <c r="H2" s="587"/>
      <c r="I2" s="587"/>
      <c r="J2" s="587"/>
      <c r="K2" s="587"/>
      <c r="L2" s="587"/>
      <c r="M2" s="588"/>
      <c r="N2" s="589" t="s">
        <v>175</v>
      </c>
      <c r="O2" s="590"/>
      <c r="P2" s="591"/>
      <c r="S2" s="592">
        <v>0.9</v>
      </c>
    </row>
    <row r="3" spans="1:19" ht="15.75" customHeight="1" x14ac:dyDescent="0.2">
      <c r="A3" s="582"/>
      <c r="B3" s="593"/>
      <c r="C3" s="594" t="s">
        <v>59</v>
      </c>
      <c r="D3" s="595"/>
      <c r="E3" s="595"/>
      <c r="F3" s="595"/>
      <c r="G3" s="595"/>
      <c r="H3" s="595"/>
      <c r="I3" s="595"/>
      <c r="J3" s="595"/>
      <c r="K3" s="595"/>
      <c r="L3" s="595"/>
      <c r="M3" s="596"/>
      <c r="N3" s="597" t="s">
        <v>176</v>
      </c>
      <c r="O3" s="598"/>
      <c r="P3" s="599"/>
      <c r="S3" s="592">
        <v>0.89998999999999996</v>
      </c>
    </row>
    <row r="4" spans="1:19" ht="15.75" customHeight="1" x14ac:dyDescent="0.2">
      <c r="A4" s="582"/>
      <c r="B4" s="593"/>
      <c r="C4" s="594" t="s">
        <v>60</v>
      </c>
      <c r="D4" s="595"/>
      <c r="E4" s="595"/>
      <c r="F4" s="595"/>
      <c r="G4" s="595"/>
      <c r="H4" s="595"/>
      <c r="I4" s="595"/>
      <c r="J4" s="595"/>
      <c r="K4" s="595"/>
      <c r="L4" s="595"/>
      <c r="M4" s="596"/>
      <c r="N4" s="597" t="s">
        <v>177</v>
      </c>
      <c r="O4" s="598"/>
      <c r="P4" s="599"/>
      <c r="S4" s="592">
        <v>0.8</v>
      </c>
    </row>
    <row r="5" spans="1:19" ht="16.5" customHeight="1" thickBot="1" x14ac:dyDescent="0.25">
      <c r="A5" s="582"/>
      <c r="B5" s="600"/>
      <c r="C5" s="601" t="s">
        <v>61</v>
      </c>
      <c r="D5" s="602"/>
      <c r="E5" s="602"/>
      <c r="F5" s="602"/>
      <c r="G5" s="602"/>
      <c r="H5" s="602"/>
      <c r="I5" s="602"/>
      <c r="J5" s="602"/>
      <c r="K5" s="602"/>
      <c r="L5" s="602"/>
      <c r="M5" s="603"/>
      <c r="N5" s="604" t="s">
        <v>194</v>
      </c>
      <c r="O5" s="605"/>
      <c r="P5" s="606"/>
      <c r="S5" s="592">
        <v>0.79998999999999998</v>
      </c>
    </row>
    <row r="6" spans="1:19" ht="3" customHeight="1" thickBot="1" x14ac:dyDescent="0.25">
      <c r="A6" s="582"/>
    </row>
    <row r="7" spans="1:19" ht="12.75" customHeight="1" x14ac:dyDescent="0.2">
      <c r="A7" s="607"/>
      <c r="B7" s="744" t="s">
        <v>64</v>
      </c>
      <c r="C7" s="745"/>
      <c r="D7" s="745"/>
      <c r="E7" s="745"/>
      <c r="F7" s="745"/>
      <c r="G7" s="745"/>
      <c r="H7" s="745"/>
      <c r="I7" s="745"/>
      <c r="J7" s="745"/>
      <c r="K7" s="745"/>
      <c r="L7" s="745"/>
      <c r="M7" s="745"/>
      <c r="N7" s="745"/>
      <c r="O7" s="745"/>
      <c r="P7" s="746"/>
      <c r="Q7" s="592"/>
    </row>
    <row r="8" spans="1:19" ht="13.5" customHeight="1" thickBot="1" x14ac:dyDescent="0.25">
      <c r="A8" s="607"/>
      <c r="B8" s="747"/>
      <c r="C8" s="748"/>
      <c r="D8" s="748"/>
      <c r="E8" s="748"/>
      <c r="F8" s="748"/>
      <c r="G8" s="748"/>
      <c r="H8" s="748"/>
      <c r="I8" s="748"/>
      <c r="J8" s="748"/>
      <c r="K8" s="748"/>
      <c r="L8" s="748"/>
      <c r="M8" s="748"/>
      <c r="N8" s="748"/>
      <c r="O8" s="748"/>
      <c r="P8" s="749"/>
      <c r="Q8" s="592"/>
    </row>
    <row r="9" spans="1:19" ht="2.25" customHeight="1" thickBot="1" x14ac:dyDescent="0.25">
      <c r="A9" s="607"/>
      <c r="B9" s="608"/>
      <c r="C9" s="608"/>
      <c r="D9" s="608"/>
      <c r="E9" s="608"/>
      <c r="F9" s="608"/>
      <c r="G9" s="608"/>
      <c r="H9" s="608"/>
      <c r="I9" s="608"/>
      <c r="J9" s="608"/>
      <c r="K9" s="608"/>
      <c r="L9" s="608"/>
      <c r="M9" s="608"/>
      <c r="N9" s="608"/>
      <c r="O9" s="608"/>
      <c r="P9" s="608"/>
      <c r="Q9" s="592"/>
    </row>
    <row r="10" spans="1:19" ht="24" customHeight="1" thickBot="1" x14ac:dyDescent="0.25">
      <c r="A10" s="607"/>
      <c r="B10" s="818" t="s">
        <v>74</v>
      </c>
      <c r="C10" s="819">
        <v>2026</v>
      </c>
      <c r="D10" s="820"/>
      <c r="E10" s="820"/>
      <c r="F10" s="820"/>
      <c r="G10" s="820"/>
      <c r="H10" s="820"/>
      <c r="I10" s="821"/>
      <c r="J10" s="822" t="s">
        <v>1</v>
      </c>
      <c r="K10" s="823"/>
      <c r="L10" s="823"/>
      <c r="M10" s="823"/>
      <c r="N10" s="612" t="s">
        <v>183</v>
      </c>
      <c r="O10" s="613"/>
      <c r="P10" s="614"/>
      <c r="Q10" s="592"/>
    </row>
    <row r="11" spans="1:19" ht="3" customHeight="1" thickBot="1" x14ac:dyDescent="0.25">
      <c r="A11" s="592"/>
      <c r="B11" s="824"/>
      <c r="C11" s="825"/>
      <c r="D11" s="825"/>
      <c r="E11" s="825"/>
      <c r="F11" s="825"/>
      <c r="G11" s="825"/>
      <c r="H11" s="825"/>
      <c r="I11" s="825"/>
      <c r="J11" s="825"/>
      <c r="K11" s="825"/>
      <c r="L11" s="825"/>
      <c r="M11" s="825"/>
      <c r="N11" s="825"/>
      <c r="O11" s="825"/>
      <c r="P11" s="826"/>
      <c r="Q11" s="592"/>
    </row>
    <row r="12" spans="1:19" s="831" customFormat="1" ht="20.100000000000001" customHeight="1" thickBot="1" x14ac:dyDescent="0.25">
      <c r="A12" s="827"/>
      <c r="B12" s="828" t="s">
        <v>0</v>
      </c>
      <c r="C12" s="829" t="s">
        <v>57</v>
      </c>
      <c r="D12" s="829"/>
      <c r="E12" s="829"/>
      <c r="F12" s="829"/>
      <c r="G12" s="829"/>
      <c r="H12" s="829"/>
      <c r="I12" s="829"/>
      <c r="J12" s="829"/>
      <c r="K12" s="829"/>
      <c r="L12" s="829"/>
      <c r="M12" s="829"/>
      <c r="N12" s="829"/>
      <c r="O12" s="829"/>
      <c r="P12" s="830"/>
      <c r="Q12" s="827"/>
      <c r="S12" s="832"/>
    </row>
    <row r="13" spans="1:19" ht="3" customHeight="1" thickBot="1" x14ac:dyDescent="0.25">
      <c r="A13" s="592"/>
      <c r="B13" s="833"/>
      <c r="C13" s="834"/>
      <c r="D13" s="834"/>
      <c r="E13" s="834"/>
      <c r="F13" s="834"/>
      <c r="G13" s="834"/>
      <c r="H13" s="834"/>
      <c r="I13" s="834"/>
      <c r="J13" s="834"/>
      <c r="K13" s="834"/>
      <c r="L13" s="834"/>
      <c r="M13" s="834"/>
      <c r="N13" s="834"/>
      <c r="O13" s="834"/>
      <c r="P13" s="835"/>
      <c r="Q13" s="592"/>
    </row>
    <row r="14" spans="1:19" s="831" customFormat="1" ht="20.100000000000001" customHeight="1" thickBot="1" x14ac:dyDescent="0.25">
      <c r="A14" s="827"/>
      <c r="B14" s="828" t="s">
        <v>6</v>
      </c>
      <c r="C14" s="836" t="s">
        <v>155</v>
      </c>
      <c r="D14" s="837"/>
      <c r="E14" s="837"/>
      <c r="F14" s="837"/>
      <c r="G14" s="837"/>
      <c r="H14" s="837"/>
      <c r="I14" s="837"/>
      <c r="J14" s="837"/>
      <c r="K14" s="837"/>
      <c r="L14" s="837"/>
      <c r="M14" s="837"/>
      <c r="N14" s="837"/>
      <c r="O14" s="837"/>
      <c r="P14" s="838"/>
      <c r="Q14" s="827"/>
      <c r="S14" s="832"/>
    </row>
    <row r="15" spans="1:19" ht="3" customHeight="1" thickBot="1" x14ac:dyDescent="0.25">
      <c r="A15" s="592"/>
      <c r="B15" s="839"/>
      <c r="C15" s="840"/>
      <c r="D15" s="840"/>
      <c r="E15" s="840"/>
      <c r="F15" s="840"/>
      <c r="G15" s="840"/>
      <c r="H15" s="840"/>
      <c r="I15" s="840"/>
      <c r="J15" s="840"/>
      <c r="K15" s="840"/>
      <c r="L15" s="840"/>
      <c r="M15" s="840"/>
      <c r="N15" s="840"/>
      <c r="O15" s="840"/>
      <c r="P15" s="841"/>
      <c r="Q15" s="592"/>
    </row>
    <row r="16" spans="1:19" ht="20.100000000000001" customHeight="1" thickBot="1" x14ac:dyDescent="0.25">
      <c r="A16" s="592"/>
      <c r="B16" s="828" t="s">
        <v>36</v>
      </c>
      <c r="C16" s="842" t="s">
        <v>154</v>
      </c>
      <c r="D16" s="843"/>
      <c r="E16" s="843"/>
      <c r="F16" s="843"/>
      <c r="G16" s="843"/>
      <c r="H16" s="843"/>
      <c r="I16" s="843"/>
      <c r="J16" s="843"/>
      <c r="K16" s="843"/>
      <c r="L16" s="843"/>
      <c r="M16" s="843"/>
      <c r="N16" s="843"/>
      <c r="O16" s="843"/>
      <c r="P16" s="844"/>
      <c r="Q16" s="592"/>
    </row>
    <row r="17" spans="1:19" ht="3" customHeight="1" thickBot="1" x14ac:dyDescent="0.25">
      <c r="A17" s="592"/>
      <c r="B17" s="839"/>
      <c r="C17" s="840"/>
      <c r="D17" s="840"/>
      <c r="E17" s="840"/>
      <c r="F17" s="840"/>
      <c r="G17" s="840"/>
      <c r="H17" s="840"/>
      <c r="I17" s="840"/>
      <c r="J17" s="840"/>
      <c r="K17" s="840"/>
      <c r="L17" s="840"/>
      <c r="M17" s="840"/>
      <c r="N17" s="840"/>
      <c r="O17" s="840"/>
      <c r="P17" s="841"/>
      <c r="Q17" s="592"/>
    </row>
    <row r="18" spans="1:19" ht="26.25" customHeight="1" thickBot="1" x14ac:dyDescent="0.25">
      <c r="A18" s="592"/>
      <c r="B18" s="828" t="s">
        <v>23</v>
      </c>
      <c r="C18" s="842" t="s">
        <v>222</v>
      </c>
      <c r="D18" s="843"/>
      <c r="E18" s="843"/>
      <c r="F18" s="843"/>
      <c r="G18" s="843"/>
      <c r="H18" s="843"/>
      <c r="I18" s="843"/>
      <c r="J18" s="843"/>
      <c r="K18" s="843"/>
      <c r="L18" s="843"/>
      <c r="M18" s="843"/>
      <c r="N18" s="843"/>
      <c r="O18" s="843"/>
      <c r="P18" s="844"/>
      <c r="Q18" s="592"/>
    </row>
    <row r="19" spans="1:19" ht="3" customHeight="1" thickBot="1" x14ac:dyDescent="0.25">
      <c r="A19" s="592"/>
      <c r="B19" s="635"/>
      <c r="C19" s="635"/>
      <c r="D19" s="635"/>
      <c r="E19" s="635"/>
      <c r="F19" s="635"/>
      <c r="G19" s="635"/>
      <c r="H19" s="635"/>
      <c r="I19" s="635"/>
      <c r="J19" s="635"/>
      <c r="K19" s="635"/>
      <c r="L19" s="635"/>
      <c r="M19" s="635"/>
      <c r="N19" s="635"/>
      <c r="O19" s="635"/>
      <c r="P19" s="635"/>
      <c r="Q19" s="592"/>
    </row>
    <row r="20" spans="1:19" ht="17.25" customHeight="1" thickBot="1" x14ac:dyDescent="0.25">
      <c r="A20" s="592"/>
      <c r="B20" s="731" t="s">
        <v>37</v>
      </c>
      <c r="C20" s="732"/>
      <c r="D20" s="732"/>
      <c r="E20" s="732"/>
      <c r="F20" s="732"/>
      <c r="G20" s="732"/>
      <c r="H20" s="732"/>
      <c r="I20" s="732"/>
      <c r="J20" s="732"/>
      <c r="K20" s="732"/>
      <c r="L20" s="732"/>
      <c r="M20" s="732"/>
      <c r="N20" s="732"/>
      <c r="O20" s="732"/>
      <c r="P20" s="733"/>
      <c r="Q20" s="592"/>
    </row>
    <row r="21" spans="1:19" ht="3" customHeight="1" thickBot="1" x14ac:dyDescent="0.25">
      <c r="A21" s="592"/>
      <c r="B21" s="636"/>
      <c r="C21" s="637"/>
      <c r="D21" s="637"/>
      <c r="E21" s="637"/>
      <c r="F21" s="637"/>
      <c r="G21" s="637"/>
      <c r="H21" s="637"/>
      <c r="I21" s="637"/>
      <c r="J21" s="637"/>
      <c r="K21" s="637"/>
      <c r="L21" s="637"/>
      <c r="M21" s="637"/>
      <c r="N21" s="637"/>
      <c r="O21" s="637"/>
      <c r="P21" s="638"/>
      <c r="Q21" s="592"/>
    </row>
    <row r="22" spans="1:19" ht="51" customHeight="1" thickBot="1" x14ac:dyDescent="0.25">
      <c r="A22" s="592"/>
      <c r="B22" s="828" t="s">
        <v>3</v>
      </c>
      <c r="C22" s="848" t="s">
        <v>153</v>
      </c>
      <c r="D22" s="837"/>
      <c r="E22" s="837"/>
      <c r="F22" s="837"/>
      <c r="G22" s="837"/>
      <c r="H22" s="837"/>
      <c r="I22" s="837"/>
      <c r="J22" s="837"/>
      <c r="K22" s="837"/>
      <c r="L22" s="837"/>
      <c r="M22" s="837"/>
      <c r="N22" s="837"/>
      <c r="O22" s="837"/>
      <c r="P22" s="838"/>
      <c r="Q22" s="592"/>
    </row>
    <row r="23" spans="1:19" ht="3" customHeight="1" thickBot="1" x14ac:dyDescent="0.25">
      <c r="A23" s="592"/>
      <c r="B23" s="839"/>
      <c r="C23" s="840"/>
      <c r="D23" s="840"/>
      <c r="E23" s="840"/>
      <c r="F23" s="840"/>
      <c r="G23" s="840"/>
      <c r="H23" s="840"/>
      <c r="I23" s="840"/>
      <c r="J23" s="840"/>
      <c r="K23" s="840"/>
      <c r="L23" s="840"/>
      <c r="M23" s="840"/>
      <c r="N23" s="840"/>
      <c r="O23" s="840"/>
      <c r="P23" s="841"/>
      <c r="Q23" s="592"/>
    </row>
    <row r="24" spans="1:19" ht="66.75" customHeight="1" thickBot="1" x14ac:dyDescent="0.25">
      <c r="A24" s="592"/>
      <c r="B24" s="828" t="s">
        <v>24</v>
      </c>
      <c r="C24" s="892" t="s">
        <v>249</v>
      </c>
      <c r="D24" s="893"/>
      <c r="E24" s="893"/>
      <c r="F24" s="893"/>
      <c r="G24" s="893"/>
      <c r="H24" s="893"/>
      <c r="I24" s="893"/>
      <c r="J24" s="893"/>
      <c r="K24" s="893"/>
      <c r="L24" s="893"/>
      <c r="M24" s="893"/>
      <c r="N24" s="893"/>
      <c r="O24" s="893"/>
      <c r="P24" s="894"/>
      <c r="Q24" s="592"/>
    </row>
    <row r="25" spans="1:19" ht="3" customHeight="1" thickBot="1" x14ac:dyDescent="0.25">
      <c r="A25" s="592"/>
      <c r="B25" s="645"/>
      <c r="C25" s="646"/>
      <c r="D25" s="646"/>
      <c r="E25" s="646"/>
      <c r="F25" s="646"/>
      <c r="G25" s="646"/>
      <c r="H25" s="646"/>
      <c r="I25" s="646"/>
      <c r="J25" s="646"/>
      <c r="K25" s="646"/>
      <c r="L25" s="646"/>
      <c r="M25" s="646"/>
      <c r="N25" s="646"/>
      <c r="O25" s="646"/>
      <c r="P25" s="647"/>
      <c r="Q25" s="592"/>
    </row>
    <row r="26" spans="1:19" s="831" customFormat="1" ht="20.100000000000001" customHeight="1" thickBot="1" x14ac:dyDescent="0.25">
      <c r="A26" s="827"/>
      <c r="B26" s="853" t="s">
        <v>2</v>
      </c>
      <c r="C26" s="854">
        <v>0.9</v>
      </c>
      <c r="D26" s="656"/>
      <c r="E26" s="656"/>
      <c r="F26" s="656"/>
      <c r="G26" s="656"/>
      <c r="H26" s="656"/>
      <c r="I26" s="656"/>
      <c r="J26" s="656"/>
      <c r="K26" s="656"/>
      <c r="L26" s="656"/>
      <c r="M26" s="656"/>
      <c r="N26" s="656"/>
      <c r="O26" s="656"/>
      <c r="P26" s="657"/>
      <c r="Q26" s="827"/>
      <c r="S26" s="832"/>
    </row>
    <row r="27" spans="1:19" ht="3" customHeight="1" thickBot="1" x14ac:dyDescent="0.25">
      <c r="A27" s="592"/>
      <c r="B27" s="651"/>
      <c r="C27" s="652"/>
      <c r="D27" s="652"/>
      <c r="E27" s="652"/>
      <c r="F27" s="652"/>
      <c r="G27" s="652"/>
      <c r="H27" s="652"/>
      <c r="I27" s="652"/>
      <c r="J27" s="652"/>
      <c r="K27" s="652"/>
      <c r="L27" s="652"/>
      <c r="M27" s="652"/>
      <c r="N27" s="652"/>
      <c r="O27" s="652"/>
      <c r="P27" s="653"/>
      <c r="Q27" s="592"/>
    </row>
    <row r="28" spans="1:19" s="831" customFormat="1" ht="20.100000000000001" customHeight="1" thickBot="1" x14ac:dyDescent="0.25">
      <c r="A28" s="827"/>
      <c r="B28" s="853" t="s">
        <v>25</v>
      </c>
      <c r="C28" s="758" t="s">
        <v>26</v>
      </c>
      <c r="D28" s="655" t="s">
        <v>185</v>
      </c>
      <c r="E28" s="656"/>
      <c r="F28" s="656"/>
      <c r="G28" s="657"/>
      <c r="H28" s="658" t="s">
        <v>27</v>
      </c>
      <c r="I28" s="658"/>
      <c r="J28" s="658"/>
      <c r="K28" s="655" t="s">
        <v>186</v>
      </c>
      <c r="L28" s="656"/>
      <c r="M28" s="657"/>
      <c r="N28" s="659" t="s">
        <v>28</v>
      </c>
      <c r="O28" s="660"/>
      <c r="P28" s="661" t="s">
        <v>187</v>
      </c>
      <c r="Q28" s="827"/>
      <c r="S28" s="832"/>
    </row>
    <row r="29" spans="1:19" ht="3" customHeight="1" thickBot="1" x14ac:dyDescent="0.25">
      <c r="A29" s="592"/>
      <c r="B29" s="855"/>
      <c r="C29" s="856"/>
      <c r="D29" s="856"/>
      <c r="E29" s="856"/>
      <c r="F29" s="856"/>
      <c r="G29" s="856"/>
      <c r="H29" s="856"/>
      <c r="I29" s="856"/>
      <c r="J29" s="856"/>
      <c r="K29" s="856"/>
      <c r="L29" s="856"/>
      <c r="M29" s="856"/>
      <c r="N29" s="856"/>
      <c r="O29" s="856"/>
      <c r="P29" s="857"/>
      <c r="Q29" s="592"/>
    </row>
    <row r="30" spans="1:19" s="831" customFormat="1" ht="20.100000000000001" customHeight="1" thickBot="1" x14ac:dyDescent="0.25">
      <c r="A30" s="827"/>
      <c r="B30" s="858" t="s">
        <v>7</v>
      </c>
      <c r="C30" s="859" t="s">
        <v>101</v>
      </c>
      <c r="D30" s="829"/>
      <c r="E30" s="829"/>
      <c r="F30" s="829"/>
      <c r="G30" s="829"/>
      <c r="H30" s="829"/>
      <c r="I30" s="829"/>
      <c r="J30" s="829"/>
      <c r="K30" s="829"/>
      <c r="L30" s="829"/>
      <c r="M30" s="829"/>
      <c r="N30" s="829"/>
      <c r="O30" s="829"/>
      <c r="P30" s="830"/>
      <c r="Q30" s="827"/>
      <c r="S30" s="832"/>
    </row>
    <row r="31" spans="1:19" ht="3" customHeight="1" thickBot="1" x14ac:dyDescent="0.25">
      <c r="A31" s="592"/>
      <c r="B31" s="839"/>
      <c r="C31" s="840"/>
      <c r="D31" s="840"/>
      <c r="E31" s="840"/>
      <c r="F31" s="840"/>
      <c r="G31" s="840"/>
      <c r="H31" s="840"/>
      <c r="I31" s="840"/>
      <c r="J31" s="840"/>
      <c r="K31" s="840"/>
      <c r="L31" s="840"/>
      <c r="M31" s="840"/>
      <c r="N31" s="840"/>
      <c r="O31" s="840"/>
      <c r="P31" s="841"/>
      <c r="Q31" s="592"/>
    </row>
    <row r="32" spans="1:19" s="831" customFormat="1" ht="20.100000000000001" customHeight="1" thickBot="1" x14ac:dyDescent="0.25">
      <c r="A32" s="827"/>
      <c r="B32" s="858" t="s">
        <v>4</v>
      </c>
      <c r="C32" s="860" t="s">
        <v>70</v>
      </c>
      <c r="D32" s="829"/>
      <c r="E32" s="829"/>
      <c r="F32" s="829"/>
      <c r="G32" s="829"/>
      <c r="H32" s="829"/>
      <c r="I32" s="829"/>
      <c r="J32" s="829"/>
      <c r="K32" s="829"/>
      <c r="L32" s="829"/>
      <c r="M32" s="829"/>
      <c r="N32" s="829"/>
      <c r="O32" s="829"/>
      <c r="P32" s="830"/>
      <c r="Q32" s="827"/>
      <c r="S32" s="832"/>
    </row>
    <row r="33" spans="1:19" ht="3" customHeight="1" thickBot="1" x14ac:dyDescent="0.25">
      <c r="A33" s="592"/>
      <c r="B33" s="839"/>
      <c r="C33" s="840"/>
      <c r="D33" s="840"/>
      <c r="E33" s="840"/>
      <c r="F33" s="840"/>
      <c r="G33" s="840"/>
      <c r="H33" s="840"/>
      <c r="I33" s="840"/>
      <c r="J33" s="840"/>
      <c r="K33" s="840"/>
      <c r="L33" s="840"/>
      <c r="M33" s="840"/>
      <c r="N33" s="840"/>
      <c r="O33" s="840"/>
      <c r="P33" s="841"/>
      <c r="Q33" s="592"/>
    </row>
    <row r="34" spans="1:19" s="831" customFormat="1" ht="20.100000000000001" customHeight="1" thickBot="1" x14ac:dyDescent="0.25">
      <c r="A34" s="827"/>
      <c r="B34" s="858" t="s">
        <v>35</v>
      </c>
      <c r="C34" s="860" t="s">
        <v>70</v>
      </c>
      <c r="D34" s="829"/>
      <c r="E34" s="829"/>
      <c r="F34" s="829"/>
      <c r="G34" s="829"/>
      <c r="H34" s="829"/>
      <c r="I34" s="829"/>
      <c r="J34" s="829"/>
      <c r="K34" s="829"/>
      <c r="L34" s="829"/>
      <c r="M34" s="829"/>
      <c r="N34" s="829"/>
      <c r="O34" s="829"/>
      <c r="P34" s="830"/>
      <c r="Q34" s="827"/>
      <c r="S34" s="832"/>
    </row>
    <row r="35" spans="1:19" ht="3" customHeight="1" thickBot="1" x14ac:dyDescent="0.25">
      <c r="A35" s="592"/>
      <c r="B35" s="833"/>
      <c r="C35" s="834"/>
      <c r="D35" s="834"/>
      <c r="E35" s="834"/>
      <c r="F35" s="834"/>
      <c r="G35" s="834"/>
      <c r="H35" s="834"/>
      <c r="I35" s="834"/>
      <c r="J35" s="834"/>
      <c r="K35" s="834"/>
      <c r="L35" s="834"/>
      <c r="M35" s="834"/>
      <c r="N35" s="834"/>
      <c r="O35" s="834"/>
      <c r="P35" s="835"/>
      <c r="Q35" s="592"/>
    </row>
    <row r="36" spans="1:19" s="831" customFormat="1" ht="20.100000000000001" customHeight="1" thickBot="1" x14ac:dyDescent="0.25">
      <c r="A36" s="827"/>
      <c r="B36" s="858" t="s">
        <v>63</v>
      </c>
      <c r="C36" s="859" t="s">
        <v>69</v>
      </c>
      <c r="D36" s="829"/>
      <c r="E36" s="829"/>
      <c r="F36" s="829"/>
      <c r="G36" s="829"/>
      <c r="H36" s="829"/>
      <c r="I36" s="829"/>
      <c r="J36" s="829"/>
      <c r="K36" s="829"/>
      <c r="L36" s="829"/>
      <c r="M36" s="829"/>
      <c r="N36" s="829"/>
      <c r="O36" s="829"/>
      <c r="P36" s="830"/>
      <c r="Q36" s="827"/>
      <c r="S36" s="832"/>
    </row>
    <row r="37" spans="1:19" ht="3" customHeight="1" thickBot="1" x14ac:dyDescent="0.25">
      <c r="A37" s="592"/>
      <c r="B37" s="667"/>
      <c r="C37" s="667"/>
      <c r="D37" s="667"/>
      <c r="E37" s="667"/>
      <c r="F37" s="667"/>
      <c r="G37" s="667"/>
      <c r="H37" s="667"/>
      <c r="I37" s="667"/>
      <c r="J37" s="667"/>
      <c r="K37" s="667"/>
      <c r="L37" s="667"/>
      <c r="M37" s="667"/>
      <c r="N37" s="667"/>
      <c r="O37" s="667"/>
      <c r="P37" s="667"/>
      <c r="Q37" s="592"/>
    </row>
    <row r="38" spans="1:19" s="831" customFormat="1" ht="20.100000000000001" customHeight="1" x14ac:dyDescent="0.2">
      <c r="A38" s="827"/>
      <c r="B38" s="861" t="s">
        <v>29</v>
      </c>
      <c r="C38" s="862"/>
      <c r="D38" s="862"/>
      <c r="E38" s="862"/>
      <c r="F38" s="862"/>
      <c r="G38" s="862"/>
      <c r="H38" s="862"/>
      <c r="I38" s="862"/>
      <c r="J38" s="862"/>
      <c r="K38" s="862"/>
      <c r="L38" s="862"/>
      <c r="M38" s="862"/>
      <c r="N38" s="862"/>
      <c r="O38" s="862"/>
      <c r="P38" s="863"/>
      <c r="Q38" s="827"/>
      <c r="S38" s="832"/>
    </row>
    <row r="39" spans="1:19" s="831" customFormat="1" ht="20.100000000000001" customHeight="1" x14ac:dyDescent="0.2">
      <c r="A39" s="827"/>
      <c r="B39" s="864" t="s">
        <v>34</v>
      </c>
      <c r="C39" s="865" t="s">
        <v>30</v>
      </c>
      <c r="D39" s="865"/>
      <c r="E39" s="865"/>
      <c r="F39" s="865"/>
      <c r="G39" s="865"/>
      <c r="H39" s="865" t="s">
        <v>7</v>
      </c>
      <c r="I39" s="865"/>
      <c r="J39" s="865"/>
      <c r="K39" s="865"/>
      <c r="L39" s="865"/>
      <c r="M39" s="865" t="s">
        <v>31</v>
      </c>
      <c r="N39" s="865"/>
      <c r="O39" s="865"/>
      <c r="P39" s="866"/>
      <c r="Q39" s="827"/>
      <c r="S39" s="832"/>
    </row>
    <row r="40" spans="1:19" ht="54" customHeight="1" x14ac:dyDescent="0.2">
      <c r="A40" s="592"/>
      <c r="B40" s="672" t="s">
        <v>152</v>
      </c>
      <c r="C40" s="673" t="s">
        <v>144</v>
      </c>
      <c r="D40" s="673"/>
      <c r="E40" s="673"/>
      <c r="F40" s="673"/>
      <c r="G40" s="673"/>
      <c r="H40" s="673" t="s">
        <v>106</v>
      </c>
      <c r="I40" s="673"/>
      <c r="J40" s="673"/>
      <c r="K40" s="673"/>
      <c r="L40" s="673"/>
      <c r="M40" s="674" t="s">
        <v>239</v>
      </c>
      <c r="N40" s="674"/>
      <c r="O40" s="674"/>
      <c r="P40" s="675"/>
      <c r="Q40" s="592"/>
    </row>
    <row r="41" spans="1:19" ht="55.5" customHeight="1" thickBot="1" x14ac:dyDescent="0.25">
      <c r="A41" s="592"/>
      <c r="B41" s="895" t="s">
        <v>151</v>
      </c>
      <c r="C41" s="896" t="s">
        <v>144</v>
      </c>
      <c r="D41" s="896"/>
      <c r="E41" s="896"/>
      <c r="F41" s="896"/>
      <c r="G41" s="896"/>
      <c r="H41" s="896" t="s">
        <v>106</v>
      </c>
      <c r="I41" s="896"/>
      <c r="J41" s="896"/>
      <c r="K41" s="896"/>
      <c r="L41" s="896"/>
      <c r="M41" s="897" t="s">
        <v>239</v>
      </c>
      <c r="N41" s="898"/>
      <c r="O41" s="898"/>
      <c r="P41" s="899"/>
      <c r="Q41" s="592"/>
    </row>
    <row r="42" spans="1:19" ht="13.5" hidden="1" customHeight="1" x14ac:dyDescent="0.2">
      <c r="A42" s="592"/>
      <c r="B42" s="900"/>
      <c r="C42" s="901"/>
      <c r="D42" s="901"/>
      <c r="E42" s="901"/>
      <c r="F42" s="901"/>
      <c r="G42" s="901"/>
      <c r="H42" s="901"/>
      <c r="I42" s="901"/>
      <c r="J42" s="901"/>
      <c r="K42" s="901"/>
      <c r="L42" s="901"/>
      <c r="M42" s="901"/>
      <c r="N42" s="901"/>
      <c r="O42" s="901"/>
      <c r="P42" s="902"/>
      <c r="Q42" s="592"/>
    </row>
    <row r="43" spans="1:19" ht="12.75" hidden="1" customHeight="1" x14ac:dyDescent="0.2">
      <c r="A43" s="592"/>
      <c r="B43" s="676"/>
      <c r="C43" s="677"/>
      <c r="D43" s="677"/>
      <c r="E43" s="677"/>
      <c r="F43" s="677"/>
      <c r="G43" s="677"/>
      <c r="H43" s="677"/>
      <c r="I43" s="677"/>
      <c r="J43" s="677"/>
      <c r="K43" s="677"/>
      <c r="L43" s="677"/>
      <c r="M43" s="677"/>
      <c r="N43" s="677"/>
      <c r="O43" s="677"/>
      <c r="P43" s="678"/>
      <c r="Q43" s="592"/>
    </row>
    <row r="44" spans="1:19" ht="11.25" hidden="1" customHeight="1" thickBot="1" x14ac:dyDescent="0.25">
      <c r="A44" s="592"/>
      <c r="B44" s="679"/>
      <c r="C44" s="680"/>
      <c r="D44" s="680"/>
      <c r="E44" s="680"/>
      <c r="F44" s="680"/>
      <c r="G44" s="680"/>
      <c r="H44" s="680"/>
      <c r="I44" s="680"/>
      <c r="J44" s="680"/>
      <c r="K44" s="680"/>
      <c r="L44" s="680"/>
      <c r="M44" s="680"/>
      <c r="N44" s="680"/>
      <c r="O44" s="680"/>
      <c r="P44" s="681"/>
      <c r="Q44" s="592"/>
    </row>
    <row r="45" spans="1:19" ht="4.5" customHeight="1" thickBot="1" x14ac:dyDescent="0.25">
      <c r="A45" s="592"/>
      <c r="B45" s="682"/>
      <c r="C45" s="682"/>
      <c r="D45" s="682"/>
      <c r="E45" s="682"/>
      <c r="F45" s="682"/>
      <c r="G45" s="682"/>
      <c r="H45" s="682"/>
      <c r="I45" s="682"/>
      <c r="J45" s="682"/>
      <c r="K45" s="682"/>
      <c r="L45" s="682"/>
      <c r="M45" s="682"/>
      <c r="N45" s="682"/>
      <c r="O45" s="682"/>
      <c r="P45" s="682"/>
      <c r="Q45" s="592"/>
    </row>
    <row r="46" spans="1:19" s="831" customFormat="1" ht="21.75" customHeight="1" thickBot="1" x14ac:dyDescent="0.25">
      <c r="B46" s="845" t="s">
        <v>8</v>
      </c>
      <c r="C46" s="846"/>
      <c r="D46" s="846"/>
      <c r="E46" s="846"/>
      <c r="F46" s="846"/>
      <c r="G46" s="846"/>
      <c r="H46" s="846"/>
      <c r="I46" s="846"/>
      <c r="J46" s="846"/>
      <c r="K46" s="846"/>
      <c r="L46" s="846"/>
      <c r="M46" s="846"/>
      <c r="N46" s="846"/>
      <c r="O46" s="846"/>
      <c r="P46" s="847"/>
      <c r="S46" s="832"/>
    </row>
    <row r="47" spans="1:19" ht="4.5" customHeight="1" thickBot="1" x14ac:dyDescent="0.25">
      <c r="A47" s="592"/>
      <c r="B47" s="683"/>
      <c r="C47" s="667"/>
      <c r="D47" s="667"/>
      <c r="E47" s="667"/>
      <c r="F47" s="667"/>
      <c r="G47" s="667"/>
      <c r="H47" s="667"/>
      <c r="I47" s="667"/>
      <c r="J47" s="667"/>
      <c r="K47" s="667"/>
      <c r="L47" s="667"/>
      <c r="M47" s="667"/>
      <c r="N47" s="667"/>
      <c r="O47" s="667"/>
      <c r="P47" s="684"/>
      <c r="Q47" s="592"/>
    </row>
    <row r="48" spans="1:19" s="831" customFormat="1" ht="15" customHeight="1" x14ac:dyDescent="0.2">
      <c r="A48" s="827"/>
      <c r="B48" s="867" t="s">
        <v>32</v>
      </c>
      <c r="C48" s="903" t="s">
        <v>9</v>
      </c>
      <c r="D48" s="904" t="s">
        <v>11</v>
      </c>
      <c r="E48" s="904" t="s">
        <v>12</v>
      </c>
      <c r="F48" s="904" t="s">
        <v>13</v>
      </c>
      <c r="G48" s="904" t="s">
        <v>14</v>
      </c>
      <c r="H48" s="904" t="s">
        <v>15</v>
      </c>
      <c r="I48" s="904" t="s">
        <v>16</v>
      </c>
      <c r="J48" s="904" t="s">
        <v>17</v>
      </c>
      <c r="K48" s="904" t="s">
        <v>18</v>
      </c>
      <c r="L48" s="904" t="s">
        <v>19</v>
      </c>
      <c r="M48" s="904" t="s">
        <v>20</v>
      </c>
      <c r="N48" s="904" t="s">
        <v>21</v>
      </c>
      <c r="O48" s="905" t="s">
        <v>22</v>
      </c>
      <c r="P48" s="906" t="s">
        <v>10</v>
      </c>
      <c r="Q48" s="827"/>
      <c r="S48" s="832"/>
    </row>
    <row r="49" spans="1:19" s="831" customFormat="1" ht="15" customHeight="1" thickBot="1" x14ac:dyDescent="0.25">
      <c r="A49" s="827"/>
      <c r="B49" s="872"/>
      <c r="C49" s="907" t="s">
        <v>10</v>
      </c>
      <c r="D49" s="908"/>
      <c r="E49" s="908"/>
      <c r="F49" s="875">
        <f>'6_RegSolicitudesAtendidas'!D10</f>
        <v>1</v>
      </c>
      <c r="G49" s="908"/>
      <c r="H49" s="908"/>
      <c r="I49" s="875">
        <f>'6_RegSolicitudesAtendidas'!F10</f>
        <v>1</v>
      </c>
      <c r="J49" s="908"/>
      <c r="K49" s="908"/>
      <c r="L49" s="875">
        <f>'6_RegSolicitudesAtendidas'!H10</f>
        <v>1</v>
      </c>
      <c r="M49" s="908"/>
      <c r="N49" s="908"/>
      <c r="O49" s="875">
        <f>'6_RegSolicitudesAtendidas'!J10</f>
        <v>1</v>
      </c>
      <c r="P49" s="875">
        <f>'6_RegSolicitudesAtendidas'!L10</f>
        <v>1</v>
      </c>
      <c r="Q49" s="827"/>
      <c r="S49" s="832"/>
    </row>
    <row r="50" spans="1:19" ht="4.5" customHeight="1" thickBot="1" x14ac:dyDescent="0.25">
      <c r="A50" s="592"/>
      <c r="B50" s="692">
        <v>0.9</v>
      </c>
      <c r="C50" s="693"/>
      <c r="D50" s="693"/>
      <c r="E50" s="693"/>
      <c r="F50" s="693">
        <v>0.9</v>
      </c>
      <c r="G50" s="693"/>
      <c r="H50" s="693"/>
      <c r="I50" s="693">
        <v>0.9</v>
      </c>
      <c r="J50" s="693"/>
      <c r="K50" s="693"/>
      <c r="L50" s="693">
        <v>0.9</v>
      </c>
      <c r="M50" s="693"/>
      <c r="N50" s="693"/>
      <c r="O50" s="693">
        <v>0.9</v>
      </c>
      <c r="P50" s="693">
        <v>0.9</v>
      </c>
      <c r="Q50" s="592"/>
    </row>
    <row r="51" spans="1:19" ht="22.5" customHeight="1" thickBot="1" x14ac:dyDescent="0.25">
      <c r="A51" s="592"/>
      <c r="B51" s="845" t="s">
        <v>33</v>
      </c>
      <c r="C51" s="846"/>
      <c r="D51" s="846"/>
      <c r="E51" s="846"/>
      <c r="F51" s="846"/>
      <c r="G51" s="846"/>
      <c r="H51" s="846"/>
      <c r="I51" s="846"/>
      <c r="J51" s="846"/>
      <c r="K51" s="846"/>
      <c r="L51" s="846"/>
      <c r="M51" s="846"/>
      <c r="N51" s="846"/>
      <c r="O51" s="846"/>
      <c r="P51" s="847"/>
      <c r="Q51" s="592"/>
    </row>
    <row r="52" spans="1:19" x14ac:dyDescent="0.2">
      <c r="A52" s="592"/>
      <c r="B52" s="695"/>
      <c r="C52" s="696"/>
      <c r="D52" s="696"/>
      <c r="E52" s="696"/>
      <c r="F52" s="696"/>
      <c r="G52" s="696"/>
      <c r="H52" s="696"/>
      <c r="I52" s="696"/>
      <c r="J52" s="696"/>
      <c r="K52" s="696"/>
      <c r="L52" s="696"/>
      <c r="M52" s="696"/>
      <c r="N52" s="696"/>
      <c r="O52" s="696"/>
      <c r="P52" s="697"/>
      <c r="Q52" s="592"/>
    </row>
    <row r="53" spans="1:19" x14ac:dyDescent="0.2">
      <c r="A53" s="592"/>
      <c r="B53" s="698"/>
      <c r="C53" s="699"/>
      <c r="D53" s="699"/>
      <c r="E53" s="699"/>
      <c r="F53" s="699"/>
      <c r="G53" s="699"/>
      <c r="H53" s="699"/>
      <c r="I53" s="699"/>
      <c r="J53" s="699"/>
      <c r="K53" s="699"/>
      <c r="L53" s="699"/>
      <c r="M53" s="699"/>
      <c r="N53" s="699"/>
      <c r="O53" s="699"/>
      <c r="P53" s="700"/>
      <c r="Q53" s="592"/>
    </row>
    <row r="54" spans="1:19" x14ac:dyDescent="0.2">
      <c r="A54" s="592"/>
      <c r="B54" s="698"/>
      <c r="C54" s="699"/>
      <c r="D54" s="699"/>
      <c r="E54" s="699"/>
      <c r="F54" s="699"/>
      <c r="G54" s="699"/>
      <c r="H54" s="699"/>
      <c r="I54" s="699"/>
      <c r="J54" s="699"/>
      <c r="K54" s="699"/>
      <c r="L54" s="699"/>
      <c r="M54" s="699"/>
      <c r="N54" s="699"/>
      <c r="O54" s="699"/>
      <c r="P54" s="700"/>
      <c r="Q54" s="592"/>
    </row>
    <row r="55" spans="1:19" x14ac:dyDescent="0.2">
      <c r="A55" s="592"/>
      <c r="B55" s="698"/>
      <c r="C55" s="699"/>
      <c r="D55" s="699"/>
      <c r="E55" s="699"/>
      <c r="F55" s="699"/>
      <c r="G55" s="699"/>
      <c r="H55" s="699"/>
      <c r="I55" s="699"/>
      <c r="J55" s="699"/>
      <c r="K55" s="699"/>
      <c r="L55" s="699"/>
      <c r="M55" s="699"/>
      <c r="N55" s="699"/>
      <c r="O55" s="699"/>
      <c r="P55" s="700"/>
      <c r="Q55" s="592"/>
    </row>
    <row r="56" spans="1:19" x14ac:dyDescent="0.2">
      <c r="A56" s="592"/>
      <c r="B56" s="698"/>
      <c r="C56" s="699"/>
      <c r="D56" s="699"/>
      <c r="E56" s="699"/>
      <c r="F56" s="699"/>
      <c r="G56" s="699"/>
      <c r="H56" s="699"/>
      <c r="I56" s="699"/>
      <c r="J56" s="699"/>
      <c r="K56" s="699"/>
      <c r="L56" s="699"/>
      <c r="M56" s="699"/>
      <c r="N56" s="699"/>
      <c r="O56" s="699"/>
      <c r="P56" s="700"/>
      <c r="Q56" s="592"/>
    </row>
    <row r="57" spans="1:19" x14ac:dyDescent="0.2">
      <c r="A57" s="592"/>
      <c r="B57" s="698"/>
      <c r="C57" s="699"/>
      <c r="D57" s="699"/>
      <c r="E57" s="699"/>
      <c r="F57" s="699"/>
      <c r="G57" s="699"/>
      <c r="H57" s="699"/>
      <c r="I57" s="699"/>
      <c r="J57" s="699"/>
      <c r="K57" s="699"/>
      <c r="L57" s="699"/>
      <c r="M57" s="699"/>
      <c r="N57" s="699"/>
      <c r="O57" s="699"/>
      <c r="P57" s="700"/>
      <c r="Q57" s="592"/>
    </row>
    <row r="58" spans="1:19" x14ac:dyDescent="0.2">
      <c r="A58" s="592"/>
      <c r="B58" s="698"/>
      <c r="C58" s="699"/>
      <c r="D58" s="699"/>
      <c r="E58" s="699"/>
      <c r="F58" s="699"/>
      <c r="G58" s="699"/>
      <c r="H58" s="699"/>
      <c r="I58" s="699"/>
      <c r="J58" s="699"/>
      <c r="K58" s="699"/>
      <c r="L58" s="699"/>
      <c r="M58" s="699"/>
      <c r="N58" s="699"/>
      <c r="O58" s="699"/>
      <c r="P58" s="700"/>
      <c r="Q58" s="592"/>
    </row>
    <row r="59" spans="1:19" x14ac:dyDescent="0.2">
      <c r="A59" s="592"/>
      <c r="B59" s="698"/>
      <c r="C59" s="699"/>
      <c r="D59" s="699"/>
      <c r="E59" s="699"/>
      <c r="F59" s="699"/>
      <c r="G59" s="699"/>
      <c r="H59" s="699"/>
      <c r="I59" s="699"/>
      <c r="J59" s="699"/>
      <c r="K59" s="699"/>
      <c r="L59" s="699"/>
      <c r="M59" s="699"/>
      <c r="N59" s="699"/>
      <c r="O59" s="699"/>
      <c r="P59" s="700"/>
      <c r="Q59" s="592"/>
    </row>
    <row r="60" spans="1:19" x14ac:dyDescent="0.2">
      <c r="A60" s="592"/>
      <c r="B60" s="698"/>
      <c r="C60" s="699"/>
      <c r="D60" s="699"/>
      <c r="E60" s="699"/>
      <c r="F60" s="699"/>
      <c r="G60" s="699"/>
      <c r="H60" s="699"/>
      <c r="I60" s="699"/>
      <c r="J60" s="699"/>
      <c r="K60" s="699"/>
      <c r="L60" s="699"/>
      <c r="M60" s="699"/>
      <c r="N60" s="699"/>
      <c r="O60" s="699"/>
      <c r="P60" s="700"/>
      <c r="Q60" s="592"/>
    </row>
    <row r="61" spans="1:19" x14ac:dyDescent="0.2">
      <c r="A61" s="592"/>
      <c r="B61" s="698"/>
      <c r="C61" s="699"/>
      <c r="D61" s="699"/>
      <c r="E61" s="699"/>
      <c r="F61" s="699"/>
      <c r="G61" s="699"/>
      <c r="H61" s="699"/>
      <c r="I61" s="699"/>
      <c r="J61" s="699"/>
      <c r="K61" s="699"/>
      <c r="L61" s="699"/>
      <c r="M61" s="699"/>
      <c r="N61" s="699"/>
      <c r="O61" s="699"/>
      <c r="P61" s="700"/>
      <c r="Q61" s="592"/>
    </row>
    <row r="62" spans="1:19" x14ac:dyDescent="0.2">
      <c r="A62" s="592"/>
      <c r="B62" s="698"/>
      <c r="C62" s="699"/>
      <c r="D62" s="699"/>
      <c r="E62" s="699"/>
      <c r="F62" s="699"/>
      <c r="G62" s="699"/>
      <c r="H62" s="699"/>
      <c r="I62" s="699"/>
      <c r="J62" s="699"/>
      <c r="K62" s="699"/>
      <c r="L62" s="699"/>
      <c r="M62" s="699"/>
      <c r="N62" s="699"/>
      <c r="O62" s="699"/>
      <c r="P62" s="700"/>
      <c r="Q62" s="592"/>
    </row>
    <row r="63" spans="1:19" x14ac:dyDescent="0.2">
      <c r="A63" s="592"/>
      <c r="B63" s="698"/>
      <c r="C63" s="699"/>
      <c r="D63" s="699"/>
      <c r="E63" s="699"/>
      <c r="F63" s="699"/>
      <c r="G63" s="699"/>
      <c r="H63" s="699"/>
      <c r="I63" s="699"/>
      <c r="J63" s="699"/>
      <c r="K63" s="699"/>
      <c r="L63" s="699"/>
      <c r="M63" s="699"/>
      <c r="N63" s="699"/>
      <c r="O63" s="699"/>
      <c r="P63" s="700"/>
      <c r="Q63" s="592"/>
    </row>
    <row r="64" spans="1:19" x14ac:dyDescent="0.2">
      <c r="A64" s="592"/>
      <c r="B64" s="698"/>
      <c r="C64" s="699"/>
      <c r="D64" s="699"/>
      <c r="E64" s="699"/>
      <c r="F64" s="699"/>
      <c r="G64" s="699"/>
      <c r="H64" s="699"/>
      <c r="I64" s="699"/>
      <c r="J64" s="699"/>
      <c r="K64" s="699"/>
      <c r="L64" s="699"/>
      <c r="M64" s="699"/>
      <c r="N64" s="699"/>
      <c r="O64" s="699"/>
      <c r="P64" s="700"/>
      <c r="Q64" s="592"/>
    </row>
    <row r="65" spans="1:19" x14ac:dyDescent="0.2">
      <c r="A65" s="592"/>
      <c r="B65" s="698"/>
      <c r="C65" s="699"/>
      <c r="D65" s="699"/>
      <c r="E65" s="699"/>
      <c r="F65" s="699"/>
      <c r="G65" s="699"/>
      <c r="H65" s="699"/>
      <c r="I65" s="699"/>
      <c r="J65" s="699"/>
      <c r="K65" s="699"/>
      <c r="L65" s="699"/>
      <c r="M65" s="699"/>
      <c r="N65" s="699"/>
      <c r="O65" s="699"/>
      <c r="P65" s="700"/>
      <c r="Q65" s="592"/>
    </row>
    <row r="66" spans="1:19" x14ac:dyDescent="0.2">
      <c r="A66" s="592"/>
      <c r="B66" s="698"/>
      <c r="C66" s="699"/>
      <c r="D66" s="699"/>
      <c r="E66" s="699"/>
      <c r="F66" s="699"/>
      <c r="G66" s="699"/>
      <c r="H66" s="699"/>
      <c r="I66" s="699"/>
      <c r="J66" s="699"/>
      <c r="K66" s="699"/>
      <c r="L66" s="699"/>
      <c r="M66" s="699"/>
      <c r="N66" s="699"/>
      <c r="O66" s="699"/>
      <c r="P66" s="700"/>
      <c r="Q66" s="592"/>
    </row>
    <row r="67" spans="1:19" ht="13.5" thickBot="1" x14ac:dyDescent="0.25">
      <c r="A67" s="592"/>
      <c r="B67" s="701"/>
      <c r="C67" s="702"/>
      <c r="D67" s="702"/>
      <c r="E67" s="702"/>
      <c r="F67" s="702"/>
      <c r="G67" s="702"/>
      <c r="H67" s="702"/>
      <c r="I67" s="702"/>
      <c r="J67" s="702"/>
      <c r="K67" s="702"/>
      <c r="L67" s="702"/>
      <c r="M67" s="702"/>
      <c r="N67" s="702"/>
      <c r="O67" s="702"/>
      <c r="P67" s="703"/>
      <c r="Q67" s="592"/>
    </row>
    <row r="68" spans="1:19" s="482" customFormat="1" ht="2.25" customHeight="1" thickBot="1" x14ac:dyDescent="0.25">
      <c r="A68" s="704"/>
      <c r="B68" s="704"/>
      <c r="C68" s="704"/>
      <c r="D68" s="704"/>
      <c r="E68" s="704"/>
      <c r="F68" s="704"/>
      <c r="G68" s="704"/>
      <c r="H68" s="704"/>
      <c r="I68" s="704"/>
      <c r="J68" s="704"/>
      <c r="K68" s="704"/>
      <c r="L68" s="704"/>
      <c r="M68" s="704"/>
      <c r="N68" s="704"/>
      <c r="O68" s="704"/>
      <c r="P68" s="704"/>
      <c r="Q68" s="704"/>
      <c r="S68" s="705"/>
    </row>
    <row r="69" spans="1:19" x14ac:dyDescent="0.2">
      <c r="A69" s="592"/>
      <c r="B69" s="727" t="s">
        <v>5</v>
      </c>
      <c r="C69" s="878" t="s">
        <v>114</v>
      </c>
      <c r="D69" s="879"/>
      <c r="E69" s="879"/>
      <c r="F69" s="879"/>
      <c r="G69" s="879"/>
      <c r="H69" s="879"/>
      <c r="I69" s="879"/>
      <c r="J69" s="879"/>
      <c r="K69" s="879"/>
      <c r="L69" s="879"/>
      <c r="M69" s="879"/>
      <c r="N69" s="879"/>
      <c r="O69" s="879"/>
      <c r="P69" s="880"/>
      <c r="Q69" s="592"/>
      <c r="S69" s="583"/>
    </row>
    <row r="70" spans="1:19" ht="102.75" customHeight="1" x14ac:dyDescent="0.2">
      <c r="A70" s="592"/>
      <c r="B70" s="728"/>
      <c r="C70" s="881"/>
      <c r="D70" s="882"/>
      <c r="E70" s="882"/>
      <c r="F70" s="882"/>
      <c r="G70" s="882"/>
      <c r="H70" s="882"/>
      <c r="I70" s="882"/>
      <c r="J70" s="882"/>
      <c r="K70" s="882"/>
      <c r="L70" s="882"/>
      <c r="M70" s="882"/>
      <c r="N70" s="882"/>
      <c r="O70" s="882"/>
      <c r="P70" s="883"/>
      <c r="Q70" s="592"/>
      <c r="S70" s="583"/>
    </row>
    <row r="71" spans="1:19" x14ac:dyDescent="0.2">
      <c r="A71" s="592"/>
      <c r="B71" s="728"/>
      <c r="C71" s="884" t="s">
        <v>113</v>
      </c>
      <c r="D71" s="885"/>
      <c r="E71" s="885"/>
      <c r="F71" s="885"/>
      <c r="G71" s="885"/>
      <c r="H71" s="885"/>
      <c r="I71" s="885"/>
      <c r="J71" s="885"/>
      <c r="K71" s="885"/>
      <c r="L71" s="885"/>
      <c r="M71" s="885"/>
      <c r="N71" s="885"/>
      <c r="O71" s="885"/>
      <c r="P71" s="886"/>
      <c r="Q71" s="592"/>
      <c r="S71" s="583"/>
    </row>
    <row r="72" spans="1:19" ht="99" customHeight="1" thickBot="1" x14ac:dyDescent="0.25">
      <c r="A72" s="592"/>
      <c r="B72" s="729"/>
      <c r="C72" s="887"/>
      <c r="D72" s="888"/>
      <c r="E72" s="888"/>
      <c r="F72" s="888"/>
      <c r="G72" s="888"/>
      <c r="H72" s="888"/>
      <c r="I72" s="888"/>
      <c r="J72" s="888"/>
      <c r="K72" s="888"/>
      <c r="L72" s="888"/>
      <c r="M72" s="888"/>
      <c r="N72" s="888"/>
      <c r="O72" s="888"/>
      <c r="P72" s="889"/>
      <c r="Q72" s="592"/>
      <c r="S72" s="583"/>
    </row>
    <row r="73" spans="1:19" ht="26.25" thickBot="1" x14ac:dyDescent="0.25">
      <c r="A73" s="592"/>
      <c r="B73" s="730" t="s">
        <v>62</v>
      </c>
      <c r="C73" s="859" t="s">
        <v>162</v>
      </c>
      <c r="D73" s="829"/>
      <c r="E73" s="829"/>
      <c r="F73" s="829"/>
      <c r="G73" s="829"/>
      <c r="H73" s="829"/>
      <c r="I73" s="829"/>
      <c r="J73" s="829"/>
      <c r="K73" s="829"/>
      <c r="L73" s="829"/>
      <c r="M73" s="829"/>
      <c r="N73" s="829"/>
      <c r="O73" s="829"/>
      <c r="P73" s="830"/>
      <c r="Q73" s="592"/>
    </row>
    <row r="74" spans="1:19" ht="27.75" customHeight="1" thickBot="1" x14ac:dyDescent="0.25">
      <c r="A74" s="592"/>
      <c r="B74" s="730" t="s">
        <v>75</v>
      </c>
      <c r="C74" s="909" t="s">
        <v>76</v>
      </c>
      <c r="D74" s="909"/>
      <c r="E74" s="909"/>
      <c r="F74" s="909"/>
      <c r="G74" s="909"/>
      <c r="H74" s="909"/>
      <c r="I74" s="909"/>
      <c r="J74" s="909"/>
      <c r="K74" s="909"/>
      <c r="L74" s="909"/>
      <c r="M74" s="909"/>
      <c r="N74" s="909"/>
      <c r="O74" s="909"/>
      <c r="P74" s="910"/>
      <c r="Q74" s="592"/>
    </row>
    <row r="77" spans="1:19" ht="39" customHeight="1" x14ac:dyDescent="0.2">
      <c r="C77" s="720"/>
    </row>
    <row r="78" spans="1:19" ht="9.6" hidden="1" customHeight="1" x14ac:dyDescent="0.2">
      <c r="C78" s="583">
        <v>2021</v>
      </c>
    </row>
    <row r="79" spans="1:19" ht="10.15" hidden="1" customHeight="1" x14ac:dyDescent="0.2">
      <c r="C79" s="583">
        <v>2022</v>
      </c>
    </row>
    <row r="80" spans="1:19" ht="13.15" hidden="1" customHeight="1" x14ac:dyDescent="0.2">
      <c r="C80" s="583">
        <v>2023</v>
      </c>
    </row>
    <row r="85" s="584" customFormat="1" x14ac:dyDescent="0.2"/>
    <row r="86" s="584" customFormat="1" x14ac:dyDescent="0.2"/>
    <row r="87" s="584" customFormat="1" x14ac:dyDescent="0.2"/>
    <row r="88" s="584" customFormat="1" x14ac:dyDescent="0.2"/>
    <row r="89" s="584" customFormat="1" x14ac:dyDescent="0.2"/>
    <row r="90" s="584" customFormat="1" x14ac:dyDescent="0.2"/>
    <row r="91" s="584" customFormat="1" x14ac:dyDescent="0.2"/>
    <row r="92" s="584" customFormat="1" x14ac:dyDescent="0.2"/>
    <row r="93" s="584" customFormat="1" x14ac:dyDescent="0.2"/>
    <row r="94" s="584" customFormat="1" x14ac:dyDescent="0.2"/>
    <row r="95" s="584" customFormat="1" x14ac:dyDescent="0.2"/>
    <row r="96" s="584" customFormat="1" x14ac:dyDescent="0.2"/>
    <row r="97" spans="2:17" s="584" customFormat="1" x14ac:dyDescent="0.2"/>
    <row r="98" spans="2:17" s="584" customFormat="1" x14ac:dyDescent="0.2"/>
    <row r="99" spans="2:17" s="584" customFormat="1" x14ac:dyDescent="0.2">
      <c r="B99" s="584" t="s">
        <v>39</v>
      </c>
      <c r="C99" s="584" t="s">
        <v>38</v>
      </c>
      <c r="D99" s="584" t="s">
        <v>40</v>
      </c>
      <c r="Q99" s="721" t="s">
        <v>68</v>
      </c>
    </row>
    <row r="100" spans="2:17" s="584" customFormat="1" x14ac:dyDescent="0.2">
      <c r="B100" s="721" t="s">
        <v>41</v>
      </c>
      <c r="C100" s="721" t="s">
        <v>43</v>
      </c>
      <c r="D100" s="722" t="s">
        <v>86</v>
      </c>
      <c r="M100" s="721" t="s">
        <v>65</v>
      </c>
      <c r="Q100" s="721" t="s">
        <v>69</v>
      </c>
    </row>
    <row r="101" spans="2:17" s="584" customFormat="1" x14ac:dyDescent="0.2">
      <c r="B101" s="721" t="s">
        <v>77</v>
      </c>
      <c r="C101" s="721" t="s">
        <v>44</v>
      </c>
      <c r="D101" s="722" t="s">
        <v>87</v>
      </c>
      <c r="M101" s="721" t="s">
        <v>67</v>
      </c>
      <c r="Q101" s="721" t="s">
        <v>71</v>
      </c>
    </row>
    <row r="102" spans="2:17" s="584" customFormat="1" x14ac:dyDescent="0.2">
      <c r="B102" s="721" t="s">
        <v>42</v>
      </c>
      <c r="C102" s="721" t="s">
        <v>45</v>
      </c>
      <c r="D102" s="722" t="s">
        <v>88</v>
      </c>
      <c r="M102" s="721" t="s">
        <v>76</v>
      </c>
      <c r="Q102" s="721" t="s">
        <v>70</v>
      </c>
    </row>
    <row r="103" spans="2:17" s="584" customFormat="1" x14ac:dyDescent="0.2">
      <c r="C103" s="721" t="s">
        <v>46</v>
      </c>
      <c r="D103" s="722" t="s">
        <v>89</v>
      </c>
      <c r="M103" s="721"/>
      <c r="Q103" s="721" t="s">
        <v>72</v>
      </c>
    </row>
    <row r="104" spans="2:17" s="584" customFormat="1" x14ac:dyDescent="0.2">
      <c r="C104" s="721" t="s">
        <v>47</v>
      </c>
      <c r="D104" s="722" t="s">
        <v>90</v>
      </c>
      <c r="N104" s="584" t="s">
        <v>66</v>
      </c>
      <c r="Q104" s="721" t="s">
        <v>73</v>
      </c>
    </row>
    <row r="105" spans="2:17" s="584" customFormat="1" x14ac:dyDescent="0.2">
      <c r="C105" s="721" t="s">
        <v>48</v>
      </c>
      <c r="D105" s="722" t="s">
        <v>91</v>
      </c>
    </row>
    <row r="106" spans="2:17" s="584" customFormat="1" x14ac:dyDescent="0.2">
      <c r="C106" s="721" t="s">
        <v>49</v>
      </c>
      <c r="D106" s="722" t="s">
        <v>57</v>
      </c>
    </row>
    <row r="107" spans="2:17" s="584" customFormat="1" x14ac:dyDescent="0.2">
      <c r="D107" s="722" t="s">
        <v>56</v>
      </c>
    </row>
    <row r="108" spans="2:17" s="584" customFormat="1" x14ac:dyDescent="0.2">
      <c r="D108" s="722" t="s">
        <v>51</v>
      </c>
    </row>
    <row r="109" spans="2:17" s="584" customFormat="1" x14ac:dyDescent="0.2">
      <c r="D109" s="722" t="s">
        <v>50</v>
      </c>
      <c r="Q109" s="721">
        <v>2015</v>
      </c>
    </row>
    <row r="110" spans="2:17" s="584" customFormat="1" ht="12.75" customHeight="1" x14ac:dyDescent="0.2">
      <c r="D110" s="722" t="s">
        <v>53</v>
      </c>
      <c r="Q110" s="721">
        <v>2016</v>
      </c>
    </row>
    <row r="111" spans="2:17" s="584" customFormat="1" x14ac:dyDescent="0.2">
      <c r="D111" s="722" t="s">
        <v>52</v>
      </c>
      <c r="Q111" s="721">
        <v>2017</v>
      </c>
    </row>
    <row r="112" spans="2:17" s="584" customFormat="1" x14ac:dyDescent="0.2">
      <c r="D112" s="722" t="s">
        <v>54</v>
      </c>
      <c r="Q112" s="721">
        <v>2018</v>
      </c>
    </row>
    <row r="113" spans="2:4" s="584" customFormat="1" x14ac:dyDescent="0.2">
      <c r="D113" s="722" t="s">
        <v>92</v>
      </c>
    </row>
    <row r="114" spans="2:4" s="584" customFormat="1" x14ac:dyDescent="0.2">
      <c r="D114" s="722" t="s">
        <v>79</v>
      </c>
    </row>
    <row r="115" spans="2:4" s="584" customFormat="1" x14ac:dyDescent="0.2">
      <c r="B115" s="723"/>
      <c r="D115" s="722" t="s">
        <v>80</v>
      </c>
    </row>
    <row r="116" spans="2:4" s="584" customFormat="1" x14ac:dyDescent="0.2">
      <c r="B116" s="723"/>
      <c r="D116" s="722" t="s">
        <v>78</v>
      </c>
    </row>
    <row r="117" spans="2:4" s="584" customFormat="1" x14ac:dyDescent="0.2">
      <c r="B117" s="723"/>
      <c r="D117" s="722" t="s">
        <v>93</v>
      </c>
    </row>
    <row r="118" spans="2:4" s="584" customFormat="1" x14ac:dyDescent="0.2">
      <c r="B118" s="723"/>
      <c r="D118" s="722" t="s">
        <v>94</v>
      </c>
    </row>
    <row r="119" spans="2:4" s="584" customFormat="1" x14ac:dyDescent="0.2">
      <c r="B119" s="723"/>
      <c r="D119" s="722" t="s">
        <v>95</v>
      </c>
    </row>
    <row r="120" spans="2:4" s="584" customFormat="1" x14ac:dyDescent="0.2">
      <c r="B120" s="723"/>
      <c r="D120" s="722" t="s">
        <v>96</v>
      </c>
    </row>
    <row r="121" spans="2:4" s="584" customFormat="1" x14ac:dyDescent="0.2">
      <c r="B121" s="723"/>
      <c r="D121" s="722" t="s">
        <v>97</v>
      </c>
    </row>
    <row r="122" spans="2:4" s="584" customFormat="1" x14ac:dyDescent="0.2">
      <c r="B122" s="724"/>
      <c r="D122" s="722" t="s">
        <v>98</v>
      </c>
    </row>
    <row r="123" spans="2:4" s="584" customFormat="1" x14ac:dyDescent="0.2">
      <c r="B123" s="724"/>
      <c r="D123" s="722" t="s">
        <v>99</v>
      </c>
    </row>
    <row r="124" spans="2:4" s="584" customFormat="1" x14ac:dyDescent="0.2">
      <c r="D124" s="722" t="s">
        <v>100</v>
      </c>
    </row>
    <row r="125" spans="2:4" s="584" customFormat="1" x14ac:dyDescent="0.2">
      <c r="B125" s="724"/>
      <c r="D125" s="722" t="s">
        <v>55</v>
      </c>
    </row>
    <row r="126" spans="2:4" s="584" customFormat="1" x14ac:dyDescent="0.2">
      <c r="B126" s="724"/>
    </row>
    <row r="127" spans="2:4" s="584" customFormat="1" x14ac:dyDescent="0.2">
      <c r="B127" s="724"/>
    </row>
    <row r="128" spans="2:4" s="584" customFormat="1" x14ac:dyDescent="0.2">
      <c r="B128" s="724"/>
    </row>
    <row r="129" spans="2:2" s="584" customFormat="1" x14ac:dyDescent="0.2">
      <c r="B129" s="725" t="s">
        <v>220</v>
      </c>
    </row>
    <row r="130" spans="2:2" s="584" customFormat="1" x14ac:dyDescent="0.2">
      <c r="B130" s="725" t="s">
        <v>221</v>
      </c>
    </row>
    <row r="131" spans="2:2" s="584" customFormat="1" x14ac:dyDescent="0.2">
      <c r="B131" s="725" t="s">
        <v>222</v>
      </c>
    </row>
    <row r="132" spans="2:2" s="584" customFormat="1" x14ac:dyDescent="0.2">
      <c r="B132" s="725" t="s">
        <v>223</v>
      </c>
    </row>
    <row r="133" spans="2:2" s="584" customFormat="1" x14ac:dyDescent="0.2">
      <c r="B133" s="725" t="s">
        <v>224</v>
      </c>
    </row>
    <row r="134" spans="2:2" s="592" customFormat="1" x14ac:dyDescent="0.2">
      <c r="B134" s="725" t="s">
        <v>225</v>
      </c>
    </row>
    <row r="135" spans="2:2" s="592" customFormat="1" x14ac:dyDescent="0.2">
      <c r="B135" s="725" t="s">
        <v>226</v>
      </c>
    </row>
    <row r="136" spans="2:2" s="592" customFormat="1" x14ac:dyDescent="0.2">
      <c r="B136" s="726"/>
    </row>
    <row r="137" spans="2:2" s="592" customFormat="1" x14ac:dyDescent="0.2">
      <c r="B137" s="726"/>
    </row>
    <row r="138" spans="2:2" s="592" customFormat="1" x14ac:dyDescent="0.2">
      <c r="B138" s="726"/>
    </row>
    <row r="139" spans="2:2" s="592" customFormat="1" x14ac:dyDescent="0.2">
      <c r="B139" s="726"/>
    </row>
    <row r="140" spans="2:2" s="592" customFormat="1" x14ac:dyDescent="0.2">
      <c r="B140" s="726"/>
    </row>
    <row r="141" spans="2:2" s="592" customFormat="1" x14ac:dyDescent="0.2">
      <c r="B141" s="726"/>
    </row>
    <row r="142" spans="2:2" s="592" customFormat="1" x14ac:dyDescent="0.2">
      <c r="B142" s="726"/>
    </row>
    <row r="143" spans="2:2" s="592" customFormat="1" x14ac:dyDescent="0.2">
      <c r="B143" s="726"/>
    </row>
    <row r="144" spans="2:2" s="592" customFormat="1" x14ac:dyDescent="0.2">
      <c r="B144" s="726"/>
    </row>
    <row r="145" spans="2:2" x14ac:dyDescent="0.2">
      <c r="B145" s="726"/>
    </row>
    <row r="146" spans="2:2" x14ac:dyDescent="0.2">
      <c r="B146" s="726"/>
    </row>
    <row r="147" spans="2:2" x14ac:dyDescent="0.2">
      <c r="B147" s="726"/>
    </row>
    <row r="148" spans="2:2" x14ac:dyDescent="0.2">
      <c r="B148" s="726"/>
    </row>
    <row r="149" spans="2:2" x14ac:dyDescent="0.2">
      <c r="B149" s="726"/>
    </row>
    <row r="150" spans="2:2" x14ac:dyDescent="0.2">
      <c r="B150" s="726"/>
    </row>
    <row r="151" spans="2:2" x14ac:dyDescent="0.2">
      <c r="B151" s="726"/>
    </row>
    <row r="152" spans="2:2" x14ac:dyDescent="0.2">
      <c r="B152" s="726"/>
    </row>
    <row r="153" spans="2:2" x14ac:dyDescent="0.2">
      <c r="B153" s="726"/>
    </row>
    <row r="154" spans="2:2" x14ac:dyDescent="0.2">
      <c r="B154" s="726"/>
    </row>
    <row r="155" spans="2:2" x14ac:dyDescent="0.2">
      <c r="B155" s="726"/>
    </row>
    <row r="156" spans="2:2" x14ac:dyDescent="0.2">
      <c r="B156" s="726"/>
    </row>
    <row r="157" spans="2:2" x14ac:dyDescent="0.2">
      <c r="B157" s="726"/>
    </row>
    <row r="158" spans="2:2" x14ac:dyDescent="0.2">
      <c r="B158" s="726"/>
    </row>
    <row r="159" spans="2:2" x14ac:dyDescent="0.2">
      <c r="B159" s="726"/>
    </row>
    <row r="160" spans="2:2" x14ac:dyDescent="0.2">
      <c r="B160" s="726"/>
    </row>
    <row r="161" spans="2:2" x14ac:dyDescent="0.2">
      <c r="B161" s="726"/>
    </row>
    <row r="162" spans="2:2" x14ac:dyDescent="0.2">
      <c r="B162" s="726"/>
    </row>
    <row r="163" spans="2:2" x14ac:dyDescent="0.2">
      <c r="B163" s="726"/>
    </row>
    <row r="164" spans="2:2" x14ac:dyDescent="0.2">
      <c r="B164" s="726"/>
    </row>
    <row r="165" spans="2:2" x14ac:dyDescent="0.2">
      <c r="B165" s="726"/>
    </row>
    <row r="166" spans="2:2" x14ac:dyDescent="0.2">
      <c r="B166" s="726"/>
    </row>
    <row r="167" spans="2:2" x14ac:dyDescent="0.2">
      <c r="B167" s="726"/>
    </row>
    <row r="168" spans="2:2" x14ac:dyDescent="0.2">
      <c r="B168" s="726"/>
    </row>
    <row r="169" spans="2:2" x14ac:dyDescent="0.2">
      <c r="B169" s="726"/>
    </row>
    <row r="170" spans="2:2" x14ac:dyDescent="0.2">
      <c r="B170" s="726"/>
    </row>
    <row r="171" spans="2:2" x14ac:dyDescent="0.2">
      <c r="B171" s="726"/>
    </row>
    <row r="172" spans="2:2" x14ac:dyDescent="0.2">
      <c r="B172" s="726"/>
    </row>
    <row r="173" spans="2:2" x14ac:dyDescent="0.2">
      <c r="B173" s="726"/>
    </row>
    <row r="174" spans="2:2" x14ac:dyDescent="0.2">
      <c r="B174" s="726"/>
    </row>
    <row r="175" spans="2:2" x14ac:dyDescent="0.2">
      <c r="B175" s="726"/>
    </row>
    <row r="176" spans="2:2" x14ac:dyDescent="0.2">
      <c r="B176" s="726"/>
    </row>
  </sheetData>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F49">
    <cfRule type="cellIs" dxfId="49" priority="21" stopIfTrue="1" operator="equal">
      <formula>" "</formula>
    </cfRule>
    <cfRule type="cellIs" dxfId="48" priority="22" stopIfTrue="1" operator="equal">
      <formula>"0"</formula>
    </cfRule>
    <cfRule type="cellIs" dxfId="47" priority="23" stopIfTrue="1" operator="lessThanOrEqual">
      <formula>$S$5</formula>
    </cfRule>
    <cfRule type="cellIs" dxfId="46" priority="24" stopIfTrue="1" operator="greaterThanOrEqual">
      <formula>$S$2</formula>
    </cfRule>
    <cfRule type="cellIs" dxfId="45" priority="25" stopIfTrue="1" operator="between">
      <formula>$S$4</formula>
      <formula>$S$3</formula>
    </cfRule>
  </conditionalFormatting>
  <conditionalFormatting sqref="I49">
    <cfRule type="cellIs" dxfId="44" priority="16" stopIfTrue="1" operator="equal">
      <formula>" "</formula>
    </cfRule>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40" priority="20" stopIfTrue="1" operator="between">
      <formula>$S$4</formula>
      <formula>$S$3</formula>
    </cfRule>
  </conditionalFormatting>
  <conditionalFormatting sqref="L49">
    <cfRule type="cellIs" dxfId="39" priority="11" stopIfTrue="1" operator="equal">
      <formula>" "</formula>
    </cfRule>
    <cfRule type="cellIs" dxfId="38" priority="12" stopIfTrue="1" operator="equal">
      <formula>"0"</formula>
    </cfRule>
    <cfRule type="cellIs" dxfId="37" priority="13" stopIfTrue="1" operator="lessThanOrEqual">
      <formula>$S$5</formula>
    </cfRule>
    <cfRule type="cellIs" dxfId="36" priority="14" stopIfTrue="1" operator="greaterThanOrEqual">
      <formula>$S$2</formula>
    </cfRule>
    <cfRule type="cellIs" dxfId="35" priority="15" stopIfTrue="1" operator="between">
      <formula>$S$4</formula>
      <formula>$S$3</formula>
    </cfRule>
  </conditionalFormatting>
  <conditionalFormatting sqref="O49:P49">
    <cfRule type="cellIs" dxfId="34" priority="1" stopIfTrue="1" operator="equal">
      <formula>" "</formula>
    </cfRule>
    <cfRule type="cellIs" dxfId="33" priority="2" stopIfTrue="1" operator="equal">
      <formula>"0"</formula>
    </cfRule>
    <cfRule type="cellIs" dxfId="32" priority="3" stopIfTrue="1" operator="lessThanOrEqual">
      <formula>$S$5</formula>
    </cfRule>
    <cfRule type="cellIs" dxfId="31" priority="4" stopIfTrue="1" operator="greaterThanOrEqual">
      <formula>$S$2</formula>
    </cfRule>
    <cfRule type="cellIs" dxfId="30" priority="5" stopIfTrue="1" operator="between">
      <formula>$S$4</formula>
      <formula>$S$3</formula>
    </cfRule>
  </conditionalFormatting>
  <dataValidations count="6">
    <dataValidation type="list" allowBlank="1" showInputMessage="1" showErrorMessage="1" sqref="C74:P74" xr:uid="{00000000-0002-0000-0A00-000000000000}">
      <formula1>$M$100:$M$102</formula1>
    </dataValidation>
    <dataValidation type="list" allowBlank="1" showInputMessage="1" showErrorMessage="1" sqref="C32:P32 C36:P36 C34:P34" xr:uid="{00000000-0002-0000-0A00-000001000000}">
      <formula1>$Q$99:$Q$104</formula1>
    </dataValidation>
    <dataValidation type="list" allowBlank="1" showInputMessage="1" showErrorMessage="1" sqref="C12:P12" xr:uid="{00000000-0002-0000-0A00-000002000000}">
      <formula1>$D$100:$D$117</formula1>
    </dataValidation>
    <dataValidation type="list" allowBlank="1" showInputMessage="1" showErrorMessage="1" sqref="N10:P10" xr:uid="{00000000-0002-0000-0A00-000003000000}">
      <formula1>"Economicos,Eficiencia,Eficacia, Efectividad,Calidad"</formula1>
    </dataValidation>
    <dataValidation type="list" allowBlank="1" showInputMessage="1" showErrorMessage="1" sqref="C10:I10" xr:uid="{00000000-0002-0000-0A00-000004000000}">
      <formula1>"2023,2024,2025,2026,2027"</formula1>
    </dataValidation>
    <dataValidation type="list" allowBlank="1" showInputMessage="1" showErrorMessage="1" sqref="C18:P18" xr:uid="{00000000-0002-0000-0A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U12"/>
  <sheetViews>
    <sheetView showGridLines="0" zoomScale="85" zoomScaleNormal="85" workbookViewId="0">
      <selection sqref="A1:XFD1048576"/>
    </sheetView>
  </sheetViews>
  <sheetFormatPr baseColWidth="10" defaultColWidth="9.140625" defaultRowHeight="30" customHeight="1" x14ac:dyDescent="0.2"/>
  <cols>
    <col min="1" max="1" width="28.5703125" style="488" customWidth="1"/>
    <col min="2" max="2" width="27" style="482" bestFit="1" customWidth="1"/>
    <col min="3" max="3" width="14.85546875" style="482" bestFit="1" customWidth="1"/>
    <col min="4" max="8" width="14.85546875" style="482" customWidth="1"/>
    <col min="9" max="9" width="15.7109375" style="482" bestFit="1" customWidth="1"/>
    <col min="10" max="12" width="15.7109375" style="482" customWidth="1"/>
    <col min="13" max="13" width="5.28515625" style="482" customWidth="1"/>
    <col min="14" max="14" width="10.7109375" style="482" customWidth="1"/>
    <col min="15" max="15" width="27.5703125" style="482" bestFit="1" customWidth="1"/>
    <col min="16" max="16384" width="9.140625" style="482"/>
  </cols>
  <sheetData>
    <row r="1" spans="1:21" ht="30" customHeight="1" x14ac:dyDescent="0.25">
      <c r="A1" s="555"/>
      <c r="B1" s="556" t="s">
        <v>58</v>
      </c>
      <c r="C1" s="557"/>
      <c r="D1" s="557"/>
      <c r="E1" s="557"/>
      <c r="F1" s="557"/>
      <c r="G1" s="557"/>
      <c r="H1" s="557"/>
      <c r="I1" s="557"/>
      <c r="J1" s="557"/>
      <c r="K1" s="557"/>
      <c r="L1" s="557"/>
      <c r="M1" s="558"/>
      <c r="N1" s="790" t="s">
        <v>175</v>
      </c>
      <c r="O1" s="791"/>
      <c r="P1" s="480"/>
      <c r="Q1" s="480"/>
      <c r="R1" s="480"/>
      <c r="S1" s="480"/>
      <c r="T1" s="480"/>
      <c r="U1" s="480"/>
    </row>
    <row r="2" spans="1:21" ht="30" customHeight="1" x14ac:dyDescent="0.25">
      <c r="A2" s="559"/>
      <c r="B2" s="475" t="s">
        <v>81</v>
      </c>
      <c r="C2" s="476"/>
      <c r="D2" s="476"/>
      <c r="E2" s="476"/>
      <c r="F2" s="476"/>
      <c r="G2" s="476"/>
      <c r="H2" s="476"/>
      <c r="I2" s="476"/>
      <c r="J2" s="476"/>
      <c r="K2" s="476"/>
      <c r="L2" s="476"/>
      <c r="M2" s="477"/>
      <c r="N2" s="792" t="s">
        <v>176</v>
      </c>
      <c r="O2" s="793"/>
      <c r="P2" s="480"/>
      <c r="Q2" s="480"/>
      <c r="R2" s="480"/>
      <c r="S2" s="480"/>
      <c r="T2" s="480"/>
      <c r="U2" s="480"/>
    </row>
    <row r="3" spans="1:21" ht="30" customHeight="1" x14ac:dyDescent="0.25">
      <c r="A3" s="559"/>
      <c r="B3" s="475" t="s">
        <v>82</v>
      </c>
      <c r="C3" s="476"/>
      <c r="D3" s="476"/>
      <c r="E3" s="476"/>
      <c r="F3" s="476"/>
      <c r="G3" s="476"/>
      <c r="H3" s="476"/>
      <c r="I3" s="476"/>
      <c r="J3" s="476"/>
      <c r="K3" s="476"/>
      <c r="L3" s="476"/>
      <c r="M3" s="477"/>
      <c r="N3" s="792" t="s">
        <v>177</v>
      </c>
      <c r="O3" s="793"/>
      <c r="P3" s="480"/>
      <c r="Q3" s="480"/>
      <c r="R3" s="480"/>
      <c r="S3" s="480"/>
      <c r="T3" s="480"/>
      <c r="U3" s="480"/>
    </row>
    <row r="4" spans="1:21" ht="30" customHeight="1" thickBot="1" x14ac:dyDescent="0.3">
      <c r="A4" s="561"/>
      <c r="B4" s="562" t="s">
        <v>83</v>
      </c>
      <c r="C4" s="563"/>
      <c r="D4" s="563"/>
      <c r="E4" s="563"/>
      <c r="F4" s="563"/>
      <c r="G4" s="563"/>
      <c r="H4" s="563"/>
      <c r="I4" s="563"/>
      <c r="J4" s="563"/>
      <c r="K4" s="563"/>
      <c r="L4" s="563"/>
      <c r="M4" s="564"/>
      <c r="N4" s="794" t="s">
        <v>193</v>
      </c>
      <c r="O4" s="795"/>
      <c r="P4" s="487"/>
      <c r="Q4" s="487"/>
      <c r="R4" s="487"/>
      <c r="S4" s="487"/>
      <c r="T4" s="487"/>
      <c r="U4" s="487"/>
    </row>
    <row r="5" spans="1:21" ht="18" x14ac:dyDescent="0.25">
      <c r="C5" s="489"/>
      <c r="D5" s="489"/>
      <c r="E5" s="489"/>
      <c r="F5" s="489"/>
      <c r="G5" s="489"/>
      <c r="H5" s="489"/>
      <c r="I5" s="489"/>
      <c r="J5" s="489"/>
      <c r="K5" s="489"/>
      <c r="L5" s="489"/>
      <c r="M5" s="490"/>
      <c r="N5" s="490"/>
      <c r="O5" s="490"/>
      <c r="P5" s="487"/>
      <c r="Q5" s="487"/>
      <c r="R5" s="487"/>
      <c r="S5" s="487"/>
      <c r="T5" s="487"/>
      <c r="U5" s="487"/>
    </row>
    <row r="6" spans="1:21" ht="13.5" customHeight="1" x14ac:dyDescent="0.2">
      <c r="A6" s="491" t="s">
        <v>0</v>
      </c>
      <c r="C6" s="911" t="str">
        <f>+'6_SolicitudesAtendidas'!C12:P12</f>
        <v>ACTUACIONES Y AUTORIZACIONES ADMINISTRATIVAS</v>
      </c>
      <c r="D6" s="911"/>
      <c r="E6" s="911"/>
      <c r="F6" s="911"/>
      <c r="G6" s="911"/>
      <c r="H6" s="911"/>
      <c r="I6" s="911"/>
      <c r="J6" s="911"/>
      <c r="K6" s="911"/>
      <c r="L6" s="911"/>
      <c r="M6" s="911"/>
      <c r="N6" s="911"/>
      <c r="O6" s="911"/>
    </row>
    <row r="7" spans="1:21" ht="11.25" customHeight="1" x14ac:dyDescent="0.2"/>
    <row r="8" spans="1:21" s="802" customFormat="1" ht="30" customHeight="1" x14ac:dyDescent="0.2">
      <c r="A8" s="570" t="s">
        <v>84</v>
      </c>
      <c r="B8" s="798" t="s">
        <v>32</v>
      </c>
      <c r="C8" s="799" t="str">
        <f>+'6_SolicitudesAtendidas'!C14:P14</f>
        <v>Solicitudes Atendidas en control y en seguimiento a acuerdos de reestructuración</v>
      </c>
      <c r="D8" s="800"/>
      <c r="E8" s="800"/>
      <c r="F8" s="800"/>
      <c r="G8" s="800"/>
      <c r="H8" s="800"/>
      <c r="I8" s="800"/>
      <c r="J8" s="800"/>
      <c r="K8" s="800"/>
      <c r="L8" s="801"/>
      <c r="M8" s="798" t="s">
        <v>85</v>
      </c>
      <c r="N8" s="798"/>
      <c r="O8" s="798"/>
    </row>
    <row r="9" spans="1:21" s="804" customFormat="1" ht="30" customHeight="1" thickBot="1" x14ac:dyDescent="0.25">
      <c r="A9" s="803"/>
      <c r="B9" s="570"/>
      <c r="C9" s="503" t="s">
        <v>122</v>
      </c>
      <c r="D9" s="503" t="s">
        <v>109</v>
      </c>
      <c r="E9" s="503" t="s">
        <v>156</v>
      </c>
      <c r="F9" s="503" t="s">
        <v>109</v>
      </c>
      <c r="G9" s="503" t="s">
        <v>124</v>
      </c>
      <c r="H9" s="503" t="s">
        <v>109</v>
      </c>
      <c r="I9" s="503" t="s">
        <v>125</v>
      </c>
      <c r="J9" s="503" t="s">
        <v>109</v>
      </c>
      <c r="K9" s="503" t="s">
        <v>10</v>
      </c>
      <c r="L9" s="503" t="s">
        <v>109</v>
      </c>
      <c r="M9" s="570"/>
      <c r="N9" s="570"/>
      <c r="O9" s="570"/>
    </row>
    <row r="10" spans="1:21" ht="69.95" customHeight="1" thickBot="1" x14ac:dyDescent="0.25">
      <c r="A10" s="805" t="s">
        <v>238</v>
      </c>
      <c r="B10" s="912" t="str">
        <f>+'6_SolicitudesAtendidas'!B40</f>
        <v>Numero de solicitudes atendidas en control y reestructuración</v>
      </c>
      <c r="C10" s="913">
        <v>139</v>
      </c>
      <c r="D10" s="507">
        <f>IF(C10&lt;=1," ",C10/C11)</f>
        <v>1</v>
      </c>
      <c r="E10" s="914">
        <v>125</v>
      </c>
      <c r="F10" s="507">
        <f>IF(E10&lt;=1," ",E10/E11)</f>
        <v>1</v>
      </c>
      <c r="G10" s="913">
        <v>203</v>
      </c>
      <c r="H10" s="507">
        <f>IF(G10&lt;=1," ",G10/G11)</f>
        <v>1</v>
      </c>
      <c r="I10" s="520">
        <v>170</v>
      </c>
      <c r="J10" s="507">
        <f>IF(I10&lt;=1," ",I10/I11)</f>
        <v>1</v>
      </c>
      <c r="K10" s="915">
        <f>C10+E10+G10+I10</f>
        <v>637</v>
      </c>
      <c r="L10" s="507">
        <f>IF(K10&lt;=1," ",K10/K11)</f>
        <v>1</v>
      </c>
      <c r="M10" s="809" t="s">
        <v>242</v>
      </c>
      <c r="N10" s="810"/>
      <c r="O10" s="811"/>
    </row>
    <row r="11" spans="1:21" ht="69.95" customHeight="1" thickBot="1" x14ac:dyDescent="0.25">
      <c r="A11" s="812"/>
      <c r="B11" s="916" t="str">
        <f>+'6_SolicitudesAtendidas'!B41</f>
        <v>Numero de solicitudes recibidas en control y reestructuración</v>
      </c>
      <c r="C11" s="913">
        <v>139</v>
      </c>
      <c r="D11" s="514"/>
      <c r="E11" s="914">
        <v>125</v>
      </c>
      <c r="F11" s="514"/>
      <c r="G11" s="913">
        <v>203</v>
      </c>
      <c r="H11" s="514"/>
      <c r="I11" s="526">
        <v>170</v>
      </c>
      <c r="J11" s="514"/>
      <c r="K11" s="917">
        <f>C11+E11+G11+I11</f>
        <v>637</v>
      </c>
      <c r="L11" s="514"/>
      <c r="M11" s="816"/>
      <c r="N11" s="816"/>
      <c r="O11" s="817"/>
    </row>
    <row r="12" spans="1:21" ht="30" customHeight="1" x14ac:dyDescent="0.2">
      <c r="C12" s="581"/>
      <c r="D12" s="581"/>
      <c r="E12" s="581"/>
      <c r="F12" s="581"/>
      <c r="G12" s="581"/>
      <c r="H12" s="581"/>
      <c r="I12" s="581"/>
      <c r="J12" s="581"/>
      <c r="K12" s="581"/>
      <c r="L12" s="581"/>
    </row>
  </sheetData>
  <sheetProtection formatColumns="0" formatRows="0"/>
  <mergeCells count="21">
    <mergeCell ref="A10:A11"/>
    <mergeCell ref="A1:A4"/>
    <mergeCell ref="L10:L11"/>
    <mergeCell ref="A8:A9"/>
    <mergeCell ref="C6:O6"/>
    <mergeCell ref="N2:O2"/>
    <mergeCell ref="N1:O1"/>
    <mergeCell ref="N4:O4"/>
    <mergeCell ref="F10:F11"/>
    <mergeCell ref="B2:M2"/>
    <mergeCell ref="B8:B9"/>
    <mergeCell ref="B1:M1"/>
    <mergeCell ref="H10:H11"/>
    <mergeCell ref="D10:D11"/>
    <mergeCell ref="M10:O11"/>
    <mergeCell ref="J10:J11"/>
    <mergeCell ref="B3:M3"/>
    <mergeCell ref="C8:L8"/>
    <mergeCell ref="M8:O9"/>
    <mergeCell ref="B4:M4"/>
    <mergeCell ref="N3:O3"/>
  </mergeCells>
  <pageMargins left="0.75" right="0.75" top="1" bottom="1" header="0" footer="0"/>
  <pageSetup orientation="portrait" horizontalDpi="4294967295" verticalDpi="4294967295"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S176"/>
  <sheetViews>
    <sheetView zoomScale="85" zoomScaleNormal="85" workbookViewId="0">
      <selection activeCell="C10" sqref="C10:I10"/>
    </sheetView>
  </sheetViews>
  <sheetFormatPr baseColWidth="10" defaultColWidth="9.140625" defaultRowHeight="12.75" x14ac:dyDescent="0.2"/>
  <cols>
    <col min="1" max="1" width="1" style="12" customWidth="1"/>
    <col min="2" max="2" width="29.7109375" style="12" customWidth="1"/>
    <col min="3" max="3" width="16.85546875" style="12" customWidth="1"/>
    <col min="4" max="4" width="5" style="12" bestFit="1" customWidth="1"/>
    <col min="5" max="5" width="4.7109375" style="12" bestFit="1" customWidth="1"/>
    <col min="6" max="6" width="9.5703125" style="12" bestFit="1" customWidth="1"/>
    <col min="7" max="7" width="5.42578125" style="12" bestFit="1" customWidth="1"/>
    <col min="8" max="8" width="5.140625" style="12" bestFit="1" customWidth="1"/>
    <col min="9" max="9" width="9.5703125" style="12" bestFit="1" customWidth="1"/>
    <col min="10" max="10" width="4.140625" style="12" bestFit="1" customWidth="1"/>
    <col min="11" max="11" width="6.42578125" style="12" bestFit="1" customWidth="1"/>
    <col min="12" max="12" width="9.5703125" style="12" bestFit="1" customWidth="1"/>
    <col min="13" max="13" width="8.42578125" style="12" customWidth="1"/>
    <col min="14" max="14" width="6.42578125" style="12" customWidth="1"/>
    <col min="15" max="15" width="11" style="12" customWidth="1"/>
    <col min="16" max="16" width="12.140625" style="12" customWidth="1"/>
    <col min="17" max="18" width="11.7109375" style="12" customWidth="1"/>
    <col min="19" max="19" width="11.42578125" style="26" hidden="1" customWidth="1"/>
    <col min="20" max="16384" width="9.140625" style="12"/>
  </cols>
  <sheetData>
    <row r="1" spans="1:19" ht="2.25" customHeight="1" thickBot="1" x14ac:dyDescent="0.25">
      <c r="A1" s="43"/>
      <c r="B1" s="43"/>
      <c r="C1" s="43"/>
      <c r="D1" s="43"/>
      <c r="E1" s="43"/>
      <c r="F1" s="43"/>
      <c r="G1" s="43"/>
      <c r="H1" s="43"/>
      <c r="I1" s="43"/>
      <c r="J1" s="43"/>
      <c r="K1" s="43"/>
      <c r="L1" s="43"/>
      <c r="M1" s="43"/>
      <c r="N1" s="43"/>
      <c r="O1" s="43"/>
      <c r="P1" s="43"/>
    </row>
    <row r="2" spans="1:19" ht="16.5" customHeight="1" x14ac:dyDescent="0.2">
      <c r="A2" s="43"/>
      <c r="B2" s="131"/>
      <c r="C2" s="134" t="s">
        <v>58</v>
      </c>
      <c r="D2" s="135"/>
      <c r="E2" s="135"/>
      <c r="F2" s="135"/>
      <c r="G2" s="135"/>
      <c r="H2" s="135"/>
      <c r="I2" s="135"/>
      <c r="J2" s="135"/>
      <c r="K2" s="135"/>
      <c r="L2" s="135"/>
      <c r="M2" s="136"/>
      <c r="N2" s="137" t="s">
        <v>175</v>
      </c>
      <c r="O2" s="138"/>
      <c r="P2" s="139"/>
      <c r="S2" s="13">
        <v>0.9</v>
      </c>
    </row>
    <row r="3" spans="1:19" ht="15.75" customHeight="1" x14ac:dyDescent="0.2">
      <c r="A3" s="43"/>
      <c r="B3" s="132"/>
      <c r="C3" s="140" t="s">
        <v>59</v>
      </c>
      <c r="D3" s="141"/>
      <c r="E3" s="141"/>
      <c r="F3" s="141"/>
      <c r="G3" s="141"/>
      <c r="H3" s="141"/>
      <c r="I3" s="141"/>
      <c r="J3" s="141"/>
      <c r="K3" s="141"/>
      <c r="L3" s="141"/>
      <c r="M3" s="142"/>
      <c r="N3" s="143" t="s">
        <v>176</v>
      </c>
      <c r="O3" s="144"/>
      <c r="P3" s="145"/>
      <c r="S3" s="13">
        <v>0.89998999999999996</v>
      </c>
    </row>
    <row r="4" spans="1:19" ht="15.75" customHeight="1" x14ac:dyDescent="0.2">
      <c r="A4" s="43"/>
      <c r="B4" s="132"/>
      <c r="C4" s="140" t="s">
        <v>60</v>
      </c>
      <c r="D4" s="141"/>
      <c r="E4" s="141"/>
      <c r="F4" s="141"/>
      <c r="G4" s="141"/>
      <c r="H4" s="141"/>
      <c r="I4" s="141"/>
      <c r="J4" s="141"/>
      <c r="K4" s="141"/>
      <c r="L4" s="141"/>
      <c r="M4" s="142"/>
      <c r="N4" s="143" t="s">
        <v>177</v>
      </c>
      <c r="O4" s="144"/>
      <c r="P4" s="145"/>
      <c r="S4" s="13">
        <v>0.8</v>
      </c>
    </row>
    <row r="5" spans="1:19" ht="16.5" customHeight="1" thickBot="1" x14ac:dyDescent="0.25">
      <c r="A5" s="43"/>
      <c r="B5" s="133"/>
      <c r="C5" s="146" t="s">
        <v>61</v>
      </c>
      <c r="D5" s="147"/>
      <c r="E5" s="147"/>
      <c r="F5" s="147"/>
      <c r="G5" s="147"/>
      <c r="H5" s="147"/>
      <c r="I5" s="147"/>
      <c r="J5" s="147"/>
      <c r="K5" s="147"/>
      <c r="L5" s="147"/>
      <c r="M5" s="148"/>
      <c r="N5" s="149" t="s">
        <v>194</v>
      </c>
      <c r="O5" s="150"/>
      <c r="P5" s="151"/>
      <c r="S5" s="13">
        <v>0.79998999999999998</v>
      </c>
    </row>
    <row r="6" spans="1:19" ht="3" customHeight="1" thickBot="1" x14ac:dyDescent="0.25">
      <c r="A6" s="43"/>
    </row>
    <row r="7" spans="1:19" ht="12.75" customHeight="1" x14ac:dyDescent="0.2">
      <c r="A7" s="45"/>
      <c r="B7" s="445" t="s">
        <v>64</v>
      </c>
      <c r="C7" s="446"/>
      <c r="D7" s="446"/>
      <c r="E7" s="446"/>
      <c r="F7" s="446"/>
      <c r="G7" s="446"/>
      <c r="H7" s="446"/>
      <c r="I7" s="446"/>
      <c r="J7" s="446"/>
      <c r="K7" s="446"/>
      <c r="L7" s="446"/>
      <c r="M7" s="446"/>
      <c r="N7" s="446"/>
      <c r="O7" s="446"/>
      <c r="P7" s="447"/>
      <c r="Q7" s="13"/>
    </row>
    <row r="8" spans="1:19" ht="13.5" customHeight="1" thickBot="1" x14ac:dyDescent="0.25">
      <c r="A8" s="45"/>
      <c r="B8" s="448"/>
      <c r="C8" s="449"/>
      <c r="D8" s="449"/>
      <c r="E8" s="449"/>
      <c r="F8" s="449"/>
      <c r="G8" s="449"/>
      <c r="H8" s="449"/>
      <c r="I8" s="449"/>
      <c r="J8" s="449"/>
      <c r="K8" s="449"/>
      <c r="L8" s="449"/>
      <c r="M8" s="449"/>
      <c r="N8" s="449"/>
      <c r="O8" s="449"/>
      <c r="P8" s="450"/>
      <c r="Q8" s="13"/>
    </row>
    <row r="9" spans="1:19" ht="3" customHeight="1" thickBot="1" x14ac:dyDescent="0.25">
      <c r="A9" s="45"/>
      <c r="B9" s="152"/>
      <c r="C9" s="152"/>
      <c r="D9" s="152"/>
      <c r="E9" s="152"/>
      <c r="F9" s="152"/>
      <c r="G9" s="152"/>
      <c r="H9" s="152"/>
      <c r="I9" s="152"/>
      <c r="J9" s="152"/>
      <c r="K9" s="152"/>
      <c r="L9" s="152"/>
      <c r="M9" s="152"/>
      <c r="N9" s="152"/>
      <c r="O9" s="152"/>
      <c r="P9" s="152"/>
      <c r="Q9" s="13"/>
    </row>
    <row r="10" spans="1:19" ht="24" customHeight="1" thickBot="1" x14ac:dyDescent="0.25">
      <c r="A10" s="45"/>
      <c r="B10" s="782" t="s">
        <v>74</v>
      </c>
      <c r="C10" s="407">
        <v>2026</v>
      </c>
      <c r="D10" s="408"/>
      <c r="E10" s="408"/>
      <c r="F10" s="408"/>
      <c r="G10" s="408"/>
      <c r="H10" s="408"/>
      <c r="I10" s="409"/>
      <c r="J10" s="783" t="s">
        <v>1</v>
      </c>
      <c r="K10" s="784"/>
      <c r="L10" s="784"/>
      <c r="M10" s="784"/>
      <c r="N10" s="397" t="s">
        <v>183</v>
      </c>
      <c r="O10" s="398"/>
      <c r="P10" s="399"/>
      <c r="Q10" s="13"/>
    </row>
    <row r="11" spans="1:19" ht="3" customHeight="1" thickBot="1" x14ac:dyDescent="0.25">
      <c r="A11" s="13"/>
      <c r="B11" s="404"/>
      <c r="C11" s="405"/>
      <c r="D11" s="405"/>
      <c r="E11" s="405"/>
      <c r="F11" s="405"/>
      <c r="G11" s="405"/>
      <c r="H11" s="405"/>
      <c r="I11" s="405"/>
      <c r="J11" s="405"/>
      <c r="K11" s="405"/>
      <c r="L11" s="405"/>
      <c r="M11" s="405"/>
      <c r="N11" s="405"/>
      <c r="O11" s="405"/>
      <c r="P11" s="406"/>
      <c r="Q11" s="13"/>
    </row>
    <row r="12" spans="1:19" s="17" customFormat="1" ht="20.100000000000001" customHeight="1" thickBot="1" x14ac:dyDescent="0.25">
      <c r="A12" s="38"/>
      <c r="B12" s="780" t="s">
        <v>0</v>
      </c>
      <c r="C12" s="368" t="s">
        <v>57</v>
      </c>
      <c r="D12" s="368"/>
      <c r="E12" s="368"/>
      <c r="F12" s="368"/>
      <c r="G12" s="368"/>
      <c r="H12" s="368"/>
      <c r="I12" s="368"/>
      <c r="J12" s="368"/>
      <c r="K12" s="368"/>
      <c r="L12" s="368"/>
      <c r="M12" s="368"/>
      <c r="N12" s="368"/>
      <c r="O12" s="368"/>
      <c r="P12" s="369"/>
      <c r="Q12" s="38"/>
      <c r="S12" s="72"/>
    </row>
    <row r="13" spans="1:19" ht="3" customHeight="1" thickBot="1" x14ac:dyDescent="0.25">
      <c r="A13" s="13"/>
      <c r="B13" s="385"/>
      <c r="C13" s="386"/>
      <c r="D13" s="386"/>
      <c r="E13" s="386"/>
      <c r="F13" s="386"/>
      <c r="G13" s="386"/>
      <c r="H13" s="386"/>
      <c r="I13" s="386"/>
      <c r="J13" s="386"/>
      <c r="K13" s="386"/>
      <c r="L13" s="386"/>
      <c r="M13" s="386"/>
      <c r="N13" s="386"/>
      <c r="O13" s="386"/>
      <c r="P13" s="387"/>
      <c r="Q13" s="13"/>
    </row>
    <row r="14" spans="1:19" s="17" customFormat="1" ht="20.100000000000001" customHeight="1" thickBot="1" x14ac:dyDescent="0.25">
      <c r="A14" s="38"/>
      <c r="B14" s="780" t="s">
        <v>6</v>
      </c>
      <c r="C14" s="403" t="s">
        <v>161</v>
      </c>
      <c r="D14" s="395"/>
      <c r="E14" s="395"/>
      <c r="F14" s="395"/>
      <c r="G14" s="395"/>
      <c r="H14" s="395"/>
      <c r="I14" s="395"/>
      <c r="J14" s="395"/>
      <c r="K14" s="395"/>
      <c r="L14" s="395"/>
      <c r="M14" s="395"/>
      <c r="N14" s="395"/>
      <c r="O14" s="395"/>
      <c r="P14" s="396"/>
      <c r="Q14" s="38"/>
      <c r="S14" s="72"/>
    </row>
    <row r="15" spans="1:19" ht="3" customHeight="1" thickBot="1" x14ac:dyDescent="0.25">
      <c r="A15" s="13"/>
      <c r="B15" s="392"/>
      <c r="C15" s="393"/>
      <c r="D15" s="393"/>
      <c r="E15" s="393"/>
      <c r="F15" s="393"/>
      <c r="G15" s="393"/>
      <c r="H15" s="393"/>
      <c r="I15" s="393"/>
      <c r="J15" s="393"/>
      <c r="K15" s="393"/>
      <c r="L15" s="393"/>
      <c r="M15" s="393"/>
      <c r="N15" s="393"/>
      <c r="O15" s="393"/>
      <c r="P15" s="394"/>
      <c r="Q15" s="13"/>
    </row>
    <row r="16" spans="1:19" s="17" customFormat="1" ht="20.100000000000001" customHeight="1" thickBot="1" x14ac:dyDescent="0.25">
      <c r="A16" s="38"/>
      <c r="B16" s="780" t="s">
        <v>36</v>
      </c>
      <c r="C16" s="400" t="s">
        <v>160</v>
      </c>
      <c r="D16" s="401"/>
      <c r="E16" s="401"/>
      <c r="F16" s="401"/>
      <c r="G16" s="401"/>
      <c r="H16" s="401"/>
      <c r="I16" s="401"/>
      <c r="J16" s="401"/>
      <c r="K16" s="401"/>
      <c r="L16" s="401"/>
      <c r="M16" s="401"/>
      <c r="N16" s="401"/>
      <c r="O16" s="401"/>
      <c r="P16" s="402"/>
      <c r="Q16" s="38"/>
      <c r="S16" s="72"/>
    </row>
    <row r="17" spans="1:19" ht="3" customHeight="1" thickBot="1" x14ac:dyDescent="0.25">
      <c r="A17" s="13"/>
      <c r="B17" s="392"/>
      <c r="C17" s="393"/>
      <c r="D17" s="393"/>
      <c r="E17" s="393"/>
      <c r="F17" s="393"/>
      <c r="G17" s="393"/>
      <c r="H17" s="393"/>
      <c r="I17" s="393"/>
      <c r="J17" s="393"/>
      <c r="K17" s="393"/>
      <c r="L17" s="393"/>
      <c r="M17" s="393"/>
      <c r="N17" s="393"/>
      <c r="O17" s="393"/>
      <c r="P17" s="394"/>
      <c r="Q17" s="13"/>
    </row>
    <row r="18" spans="1:19" s="17" customFormat="1" ht="20.100000000000001" customHeight="1" thickBot="1" x14ac:dyDescent="0.25">
      <c r="A18" s="38"/>
      <c r="B18" s="780" t="s">
        <v>23</v>
      </c>
      <c r="C18" s="400" t="s">
        <v>222</v>
      </c>
      <c r="D18" s="401"/>
      <c r="E18" s="401"/>
      <c r="F18" s="401"/>
      <c r="G18" s="401"/>
      <c r="H18" s="401"/>
      <c r="I18" s="401"/>
      <c r="J18" s="401"/>
      <c r="K18" s="401"/>
      <c r="L18" s="401"/>
      <c r="M18" s="401"/>
      <c r="N18" s="401"/>
      <c r="O18" s="401"/>
      <c r="P18" s="402"/>
      <c r="Q18" s="38"/>
      <c r="S18" s="72"/>
    </row>
    <row r="19" spans="1:19" ht="3" customHeight="1" thickBot="1" x14ac:dyDescent="0.25">
      <c r="A19" s="13"/>
      <c r="B19" s="179"/>
      <c r="C19" s="179"/>
      <c r="D19" s="179"/>
      <c r="E19" s="179"/>
      <c r="F19" s="179"/>
      <c r="G19" s="179"/>
      <c r="H19" s="179"/>
      <c r="I19" s="179"/>
      <c r="J19" s="179"/>
      <c r="K19" s="179"/>
      <c r="L19" s="179"/>
      <c r="M19" s="179"/>
      <c r="N19" s="179"/>
      <c r="O19" s="179"/>
      <c r="P19" s="179"/>
      <c r="Q19" s="13"/>
    </row>
    <row r="20" spans="1:19" ht="17.25" customHeight="1" thickBot="1" x14ac:dyDescent="0.25">
      <c r="A20" s="13"/>
      <c r="B20" s="775" t="s">
        <v>37</v>
      </c>
      <c r="C20" s="776"/>
      <c r="D20" s="776"/>
      <c r="E20" s="776"/>
      <c r="F20" s="776"/>
      <c r="G20" s="776"/>
      <c r="H20" s="776"/>
      <c r="I20" s="776"/>
      <c r="J20" s="776"/>
      <c r="K20" s="776"/>
      <c r="L20" s="776"/>
      <c r="M20" s="776"/>
      <c r="N20" s="776"/>
      <c r="O20" s="776"/>
      <c r="P20" s="777"/>
      <c r="Q20" s="13"/>
    </row>
    <row r="21" spans="1:19" ht="3" customHeight="1" thickBot="1" x14ac:dyDescent="0.25">
      <c r="A21" s="13"/>
      <c r="B21" s="180"/>
      <c r="C21" s="181"/>
      <c r="D21" s="181"/>
      <c r="E21" s="181"/>
      <c r="F21" s="181"/>
      <c r="G21" s="181"/>
      <c r="H21" s="181"/>
      <c r="I21" s="181"/>
      <c r="J21" s="181"/>
      <c r="K21" s="181"/>
      <c r="L21" s="181"/>
      <c r="M21" s="181"/>
      <c r="N21" s="181"/>
      <c r="O21" s="181"/>
      <c r="P21" s="182"/>
      <c r="Q21" s="13"/>
    </row>
    <row r="22" spans="1:19" ht="51" customHeight="1" thickBot="1" x14ac:dyDescent="0.25">
      <c r="A22" s="13"/>
      <c r="B22" s="780" t="s">
        <v>3</v>
      </c>
      <c r="C22" s="419" t="s">
        <v>159</v>
      </c>
      <c r="D22" s="395"/>
      <c r="E22" s="395"/>
      <c r="F22" s="395"/>
      <c r="G22" s="395"/>
      <c r="H22" s="395"/>
      <c r="I22" s="395"/>
      <c r="J22" s="395"/>
      <c r="K22" s="395"/>
      <c r="L22" s="395"/>
      <c r="M22" s="395"/>
      <c r="N22" s="395"/>
      <c r="O22" s="395"/>
      <c r="P22" s="396"/>
      <c r="Q22" s="13"/>
    </row>
    <row r="23" spans="1:19" ht="3" customHeight="1" thickBot="1" x14ac:dyDescent="0.25">
      <c r="A23" s="13"/>
      <c r="B23" s="392"/>
      <c r="C23" s="393"/>
      <c r="D23" s="393"/>
      <c r="E23" s="393"/>
      <c r="F23" s="393"/>
      <c r="G23" s="393"/>
      <c r="H23" s="393"/>
      <c r="I23" s="393"/>
      <c r="J23" s="393"/>
      <c r="K23" s="393"/>
      <c r="L23" s="393"/>
      <c r="M23" s="393"/>
      <c r="N23" s="393"/>
      <c r="O23" s="393"/>
      <c r="P23" s="394"/>
      <c r="Q23" s="13"/>
    </row>
    <row r="24" spans="1:19" ht="61.5" customHeight="1" thickBot="1" x14ac:dyDescent="0.25">
      <c r="A24" s="13"/>
      <c r="B24" s="780" t="s">
        <v>24</v>
      </c>
      <c r="C24" s="417" t="s">
        <v>229</v>
      </c>
      <c r="D24" s="420"/>
      <c r="E24" s="420"/>
      <c r="F24" s="420"/>
      <c r="G24" s="420"/>
      <c r="H24" s="420"/>
      <c r="I24" s="420"/>
      <c r="J24" s="420"/>
      <c r="K24" s="420"/>
      <c r="L24" s="420"/>
      <c r="M24" s="420"/>
      <c r="N24" s="420"/>
      <c r="O24" s="420"/>
      <c r="P24" s="421"/>
      <c r="Q24" s="13"/>
    </row>
    <row r="25" spans="1:19" ht="3" customHeight="1" thickBot="1" x14ac:dyDescent="0.25">
      <c r="A25" s="13"/>
      <c r="B25" s="190"/>
      <c r="C25" s="191"/>
      <c r="D25" s="191"/>
      <c r="E25" s="191"/>
      <c r="F25" s="191"/>
      <c r="G25" s="191"/>
      <c r="H25" s="191"/>
      <c r="I25" s="191"/>
      <c r="J25" s="191"/>
      <c r="K25" s="191"/>
      <c r="L25" s="191"/>
      <c r="M25" s="191"/>
      <c r="N25" s="191"/>
      <c r="O25" s="191"/>
      <c r="P25" s="192"/>
      <c r="Q25" s="13"/>
    </row>
    <row r="26" spans="1:19" ht="20.100000000000001" customHeight="1" thickBot="1" x14ac:dyDescent="0.25">
      <c r="A26" s="13"/>
      <c r="B26" s="459" t="s">
        <v>2</v>
      </c>
      <c r="C26" s="193">
        <v>0.9</v>
      </c>
      <c r="D26" s="194"/>
      <c r="E26" s="194"/>
      <c r="F26" s="194"/>
      <c r="G26" s="194"/>
      <c r="H26" s="194"/>
      <c r="I26" s="194"/>
      <c r="J26" s="194"/>
      <c r="K26" s="194"/>
      <c r="L26" s="194"/>
      <c r="M26" s="194"/>
      <c r="N26" s="194"/>
      <c r="O26" s="194"/>
      <c r="P26" s="195"/>
      <c r="Q26" s="13"/>
    </row>
    <row r="27" spans="1:19" ht="3" customHeight="1" thickBot="1" x14ac:dyDescent="0.25">
      <c r="A27" s="13"/>
      <c r="B27" s="196"/>
      <c r="C27" s="197"/>
      <c r="D27" s="197"/>
      <c r="E27" s="197"/>
      <c r="F27" s="197"/>
      <c r="G27" s="197"/>
      <c r="H27" s="197"/>
      <c r="I27" s="197"/>
      <c r="J27" s="197"/>
      <c r="K27" s="197"/>
      <c r="L27" s="197"/>
      <c r="M27" s="197"/>
      <c r="N27" s="197"/>
      <c r="O27" s="197"/>
      <c r="P27" s="198"/>
      <c r="Q27" s="13"/>
    </row>
    <row r="28" spans="1:19" ht="20.100000000000001" customHeight="1" thickBot="1" x14ac:dyDescent="0.25">
      <c r="A28" s="13"/>
      <c r="B28" s="459" t="s">
        <v>25</v>
      </c>
      <c r="C28" s="14" t="s">
        <v>26</v>
      </c>
      <c r="D28" s="199" t="s">
        <v>185</v>
      </c>
      <c r="E28" s="194"/>
      <c r="F28" s="194"/>
      <c r="G28" s="195"/>
      <c r="H28" s="200" t="s">
        <v>27</v>
      </c>
      <c r="I28" s="200"/>
      <c r="J28" s="200"/>
      <c r="K28" s="199" t="s">
        <v>186</v>
      </c>
      <c r="L28" s="194"/>
      <c r="M28" s="195"/>
      <c r="N28" s="201" t="s">
        <v>28</v>
      </c>
      <c r="O28" s="202"/>
      <c r="P28" s="42" t="s">
        <v>187</v>
      </c>
      <c r="Q28" s="13"/>
    </row>
    <row r="29" spans="1:19" ht="3" customHeight="1" thickBot="1" x14ac:dyDescent="0.25">
      <c r="A29" s="13"/>
      <c r="B29" s="389"/>
      <c r="C29" s="390"/>
      <c r="D29" s="390"/>
      <c r="E29" s="390"/>
      <c r="F29" s="390"/>
      <c r="G29" s="390"/>
      <c r="H29" s="390"/>
      <c r="I29" s="390"/>
      <c r="J29" s="390"/>
      <c r="K29" s="390"/>
      <c r="L29" s="390"/>
      <c r="M29" s="390"/>
      <c r="N29" s="390"/>
      <c r="O29" s="390"/>
      <c r="P29" s="391"/>
      <c r="Q29" s="13"/>
    </row>
    <row r="30" spans="1:19" ht="20.100000000000001" customHeight="1" thickBot="1" x14ac:dyDescent="0.25">
      <c r="A30" s="13"/>
      <c r="B30" s="781" t="s">
        <v>7</v>
      </c>
      <c r="C30" s="367" t="s">
        <v>101</v>
      </c>
      <c r="D30" s="368"/>
      <c r="E30" s="368"/>
      <c r="F30" s="368"/>
      <c r="G30" s="368"/>
      <c r="H30" s="368"/>
      <c r="I30" s="368"/>
      <c r="J30" s="368"/>
      <c r="K30" s="368"/>
      <c r="L30" s="368"/>
      <c r="M30" s="368"/>
      <c r="N30" s="368"/>
      <c r="O30" s="368"/>
      <c r="P30" s="369"/>
      <c r="Q30" s="13"/>
    </row>
    <row r="31" spans="1:19" ht="3" customHeight="1" thickBot="1" x14ac:dyDescent="0.25">
      <c r="A31" s="13"/>
      <c r="B31" s="422"/>
      <c r="C31" s="423"/>
      <c r="D31" s="423"/>
      <c r="E31" s="423"/>
      <c r="F31" s="423"/>
      <c r="G31" s="423"/>
      <c r="H31" s="423"/>
      <c r="I31" s="423"/>
      <c r="J31" s="423"/>
      <c r="K31" s="423"/>
      <c r="L31" s="423"/>
      <c r="M31" s="423"/>
      <c r="N31" s="423"/>
      <c r="O31" s="423"/>
      <c r="P31" s="424"/>
      <c r="Q31" s="13"/>
    </row>
    <row r="32" spans="1:19" ht="20.100000000000001" customHeight="1" thickBot="1" x14ac:dyDescent="0.25">
      <c r="A32" s="13"/>
      <c r="B32" s="781" t="s">
        <v>4</v>
      </c>
      <c r="C32" s="388" t="s">
        <v>70</v>
      </c>
      <c r="D32" s="368"/>
      <c r="E32" s="368"/>
      <c r="F32" s="368"/>
      <c r="G32" s="368"/>
      <c r="H32" s="368"/>
      <c r="I32" s="368"/>
      <c r="J32" s="368"/>
      <c r="K32" s="368"/>
      <c r="L32" s="368"/>
      <c r="M32" s="368"/>
      <c r="N32" s="368"/>
      <c r="O32" s="368"/>
      <c r="P32" s="369"/>
      <c r="Q32" s="13"/>
    </row>
    <row r="33" spans="1:19" ht="3" customHeight="1" thickBot="1" x14ac:dyDescent="0.25">
      <c r="A33" s="13"/>
      <c r="B33" s="422"/>
      <c r="C33" s="423"/>
      <c r="D33" s="423"/>
      <c r="E33" s="423"/>
      <c r="F33" s="423"/>
      <c r="G33" s="423"/>
      <c r="H33" s="423"/>
      <c r="I33" s="423"/>
      <c r="J33" s="423"/>
      <c r="K33" s="423"/>
      <c r="L33" s="423"/>
      <c r="M33" s="423"/>
      <c r="N33" s="423"/>
      <c r="O33" s="423"/>
      <c r="P33" s="424"/>
      <c r="Q33" s="13"/>
    </row>
    <row r="34" spans="1:19" ht="20.100000000000001" customHeight="1" thickBot="1" x14ac:dyDescent="0.25">
      <c r="A34" s="13"/>
      <c r="B34" s="781" t="s">
        <v>35</v>
      </c>
      <c r="C34" s="388" t="s">
        <v>70</v>
      </c>
      <c r="D34" s="368"/>
      <c r="E34" s="368"/>
      <c r="F34" s="368"/>
      <c r="G34" s="368"/>
      <c r="H34" s="368"/>
      <c r="I34" s="368"/>
      <c r="J34" s="368"/>
      <c r="K34" s="368"/>
      <c r="L34" s="368"/>
      <c r="M34" s="368"/>
      <c r="N34" s="368"/>
      <c r="O34" s="368"/>
      <c r="P34" s="369"/>
      <c r="Q34" s="13"/>
    </row>
    <row r="35" spans="1:19" ht="3" customHeight="1" thickBot="1" x14ac:dyDescent="0.25">
      <c r="A35" s="13"/>
      <c r="B35" s="425"/>
      <c r="C35" s="426"/>
      <c r="D35" s="426"/>
      <c r="E35" s="426"/>
      <c r="F35" s="426"/>
      <c r="G35" s="426"/>
      <c r="H35" s="426"/>
      <c r="I35" s="426"/>
      <c r="J35" s="426"/>
      <c r="K35" s="426"/>
      <c r="L35" s="426"/>
      <c r="M35" s="426"/>
      <c r="N35" s="426"/>
      <c r="O35" s="426"/>
      <c r="P35" s="427"/>
      <c r="Q35" s="13"/>
    </row>
    <row r="36" spans="1:19" ht="20.100000000000001" customHeight="1" thickBot="1" x14ac:dyDescent="0.25">
      <c r="A36" s="13"/>
      <c r="B36" s="781" t="s">
        <v>63</v>
      </c>
      <c r="C36" s="367" t="s">
        <v>69</v>
      </c>
      <c r="D36" s="368"/>
      <c r="E36" s="368"/>
      <c r="F36" s="368"/>
      <c r="G36" s="368"/>
      <c r="H36" s="368"/>
      <c r="I36" s="368"/>
      <c r="J36" s="368"/>
      <c r="K36" s="368"/>
      <c r="L36" s="368"/>
      <c r="M36" s="368"/>
      <c r="N36" s="368"/>
      <c r="O36" s="368"/>
      <c r="P36" s="369"/>
      <c r="Q36" s="13"/>
    </row>
    <row r="37" spans="1:19" ht="3" customHeight="1" thickBot="1" x14ac:dyDescent="0.25">
      <c r="A37" s="13"/>
      <c r="B37" s="15"/>
      <c r="C37" s="15"/>
      <c r="D37" s="15"/>
      <c r="E37" s="15"/>
      <c r="F37" s="15"/>
      <c r="G37" s="15"/>
      <c r="H37" s="15"/>
      <c r="I37" s="15"/>
      <c r="J37" s="15"/>
      <c r="K37" s="15"/>
      <c r="L37" s="15"/>
      <c r="M37" s="15"/>
      <c r="N37" s="15"/>
      <c r="O37" s="15"/>
      <c r="P37" s="15"/>
      <c r="Q37" s="13"/>
    </row>
    <row r="38" spans="1:19" s="17" customFormat="1" ht="20.100000000000001" customHeight="1" x14ac:dyDescent="0.2">
      <c r="A38" s="38"/>
      <c r="B38" s="769" t="s">
        <v>29</v>
      </c>
      <c r="C38" s="770"/>
      <c r="D38" s="770"/>
      <c r="E38" s="770"/>
      <c r="F38" s="770"/>
      <c r="G38" s="770"/>
      <c r="H38" s="770"/>
      <c r="I38" s="770"/>
      <c r="J38" s="770"/>
      <c r="K38" s="770"/>
      <c r="L38" s="770"/>
      <c r="M38" s="770"/>
      <c r="N38" s="770"/>
      <c r="O38" s="770"/>
      <c r="P38" s="771"/>
      <c r="Q38" s="38"/>
      <c r="S38" s="72"/>
    </row>
    <row r="39" spans="1:19" s="17" customFormat="1" ht="20.100000000000001" customHeight="1" x14ac:dyDescent="0.2">
      <c r="A39" s="38"/>
      <c r="B39" s="772" t="s">
        <v>34</v>
      </c>
      <c r="C39" s="773" t="s">
        <v>30</v>
      </c>
      <c r="D39" s="773"/>
      <c r="E39" s="773"/>
      <c r="F39" s="773"/>
      <c r="G39" s="773"/>
      <c r="H39" s="773" t="s">
        <v>7</v>
      </c>
      <c r="I39" s="773"/>
      <c r="J39" s="773"/>
      <c r="K39" s="773"/>
      <c r="L39" s="773"/>
      <c r="M39" s="773" t="s">
        <v>31</v>
      </c>
      <c r="N39" s="773"/>
      <c r="O39" s="773"/>
      <c r="P39" s="774"/>
      <c r="Q39" s="38"/>
      <c r="S39" s="72"/>
    </row>
    <row r="40" spans="1:19" ht="54" customHeight="1" x14ac:dyDescent="0.2">
      <c r="A40" s="13"/>
      <c r="B40" s="16" t="s">
        <v>158</v>
      </c>
      <c r="C40" s="382" t="s">
        <v>144</v>
      </c>
      <c r="D40" s="382"/>
      <c r="E40" s="382"/>
      <c r="F40" s="382"/>
      <c r="G40" s="382"/>
      <c r="H40" s="382" t="s">
        <v>106</v>
      </c>
      <c r="I40" s="382"/>
      <c r="J40" s="382"/>
      <c r="K40" s="382"/>
      <c r="L40" s="382"/>
      <c r="M40" s="214" t="s">
        <v>239</v>
      </c>
      <c r="N40" s="383"/>
      <c r="O40" s="383"/>
      <c r="P40" s="384"/>
      <c r="Q40" s="13"/>
    </row>
    <row r="41" spans="1:19" ht="55.5" customHeight="1" x14ac:dyDescent="0.2">
      <c r="A41" s="13"/>
      <c r="B41" s="16" t="s">
        <v>157</v>
      </c>
      <c r="C41" s="382" t="s">
        <v>144</v>
      </c>
      <c r="D41" s="382"/>
      <c r="E41" s="382"/>
      <c r="F41" s="382"/>
      <c r="G41" s="382"/>
      <c r="H41" s="382" t="s">
        <v>106</v>
      </c>
      <c r="I41" s="382"/>
      <c r="J41" s="382"/>
      <c r="K41" s="382"/>
      <c r="L41" s="382"/>
      <c r="M41" s="214" t="s">
        <v>239</v>
      </c>
      <c r="N41" s="383"/>
      <c r="O41" s="383"/>
      <c r="P41" s="384"/>
      <c r="Q41" s="13"/>
    </row>
    <row r="42" spans="1:19" ht="13.5" hidden="1" customHeight="1" x14ac:dyDescent="0.2">
      <c r="A42" s="13"/>
      <c r="B42" s="34"/>
      <c r="C42" s="325"/>
      <c r="D42" s="325"/>
      <c r="E42" s="325"/>
      <c r="F42" s="325"/>
      <c r="G42" s="325"/>
      <c r="H42" s="325"/>
      <c r="I42" s="325"/>
      <c r="J42" s="325"/>
      <c r="K42" s="325"/>
      <c r="L42" s="325"/>
      <c r="M42" s="325"/>
      <c r="N42" s="325"/>
      <c r="O42" s="325"/>
      <c r="P42" s="326"/>
      <c r="Q42" s="13"/>
    </row>
    <row r="43" spans="1:19" ht="12.75" hidden="1" customHeight="1" x14ac:dyDescent="0.2">
      <c r="A43" s="13"/>
      <c r="B43" s="34"/>
      <c r="C43" s="325"/>
      <c r="D43" s="325"/>
      <c r="E43" s="325"/>
      <c r="F43" s="325"/>
      <c r="G43" s="325"/>
      <c r="H43" s="325"/>
      <c r="I43" s="325"/>
      <c r="J43" s="325"/>
      <c r="K43" s="325"/>
      <c r="L43" s="325"/>
      <c r="M43" s="325"/>
      <c r="N43" s="325"/>
      <c r="O43" s="325"/>
      <c r="P43" s="326"/>
      <c r="Q43" s="13"/>
    </row>
    <row r="44" spans="1:19" ht="11.25" hidden="1" customHeight="1" thickBot="1" x14ac:dyDescent="0.25">
      <c r="A44" s="13"/>
      <c r="B44" s="18"/>
      <c r="C44" s="327"/>
      <c r="D44" s="327"/>
      <c r="E44" s="327"/>
      <c r="F44" s="327"/>
      <c r="G44" s="327"/>
      <c r="H44" s="327"/>
      <c r="I44" s="327"/>
      <c r="J44" s="327"/>
      <c r="K44" s="327"/>
      <c r="L44" s="327"/>
      <c r="M44" s="327"/>
      <c r="N44" s="327"/>
      <c r="O44" s="327"/>
      <c r="P44" s="328"/>
      <c r="Q44" s="13"/>
    </row>
    <row r="45" spans="1:19" ht="3" customHeight="1" thickBot="1" x14ac:dyDescent="0.25">
      <c r="A45" s="13"/>
      <c r="B45" s="19"/>
      <c r="C45" s="19"/>
      <c r="D45" s="19"/>
      <c r="E45" s="19"/>
      <c r="F45" s="19"/>
      <c r="G45" s="19"/>
      <c r="H45" s="19"/>
      <c r="I45" s="19"/>
      <c r="J45" s="19"/>
      <c r="K45" s="19"/>
      <c r="L45" s="19"/>
      <c r="M45" s="19"/>
      <c r="N45" s="19"/>
      <c r="O45" s="19"/>
      <c r="P45" s="19"/>
      <c r="Q45" s="13"/>
    </row>
    <row r="46" spans="1:19" s="17" customFormat="1" ht="20.100000000000001" customHeight="1" thickBot="1" x14ac:dyDescent="0.25">
      <c r="A46" s="38"/>
      <c r="B46" s="775" t="s">
        <v>8</v>
      </c>
      <c r="C46" s="776"/>
      <c r="D46" s="776"/>
      <c r="E46" s="776"/>
      <c r="F46" s="776"/>
      <c r="G46" s="776"/>
      <c r="H46" s="776"/>
      <c r="I46" s="776"/>
      <c r="J46" s="776"/>
      <c r="K46" s="776"/>
      <c r="L46" s="776"/>
      <c r="M46" s="776"/>
      <c r="N46" s="776"/>
      <c r="O46" s="776"/>
      <c r="P46" s="777"/>
      <c r="Q46" s="38"/>
      <c r="S46" s="72"/>
    </row>
    <row r="47" spans="1:19" ht="3" customHeight="1" thickBot="1" x14ac:dyDescent="0.25">
      <c r="A47" s="13"/>
      <c r="B47" s="20"/>
      <c r="C47" s="15"/>
      <c r="D47" s="15"/>
      <c r="E47" s="15"/>
      <c r="F47" s="15"/>
      <c r="G47" s="15"/>
      <c r="H47" s="15"/>
      <c r="I47" s="15"/>
      <c r="J47" s="15"/>
      <c r="K47" s="15"/>
      <c r="L47" s="15"/>
      <c r="M47" s="15"/>
      <c r="N47" s="15"/>
      <c r="O47" s="15"/>
      <c r="P47" s="21"/>
      <c r="Q47" s="13"/>
    </row>
    <row r="48" spans="1:19" s="17" customFormat="1" ht="15" customHeight="1" x14ac:dyDescent="0.2">
      <c r="A48" s="38"/>
      <c r="B48" s="778" t="s">
        <v>32</v>
      </c>
      <c r="C48" s="82" t="s">
        <v>9</v>
      </c>
      <c r="D48" s="89" t="s">
        <v>11</v>
      </c>
      <c r="E48" s="89" t="s">
        <v>12</v>
      </c>
      <c r="F48" s="89" t="s">
        <v>13</v>
      </c>
      <c r="G48" s="89" t="s">
        <v>14</v>
      </c>
      <c r="H48" s="89" t="s">
        <v>15</v>
      </c>
      <c r="I48" s="89" t="s">
        <v>16</v>
      </c>
      <c r="J48" s="89" t="s">
        <v>17</v>
      </c>
      <c r="K48" s="89" t="s">
        <v>18</v>
      </c>
      <c r="L48" s="89" t="s">
        <v>19</v>
      </c>
      <c r="M48" s="89" t="s">
        <v>20</v>
      </c>
      <c r="N48" s="89" t="s">
        <v>21</v>
      </c>
      <c r="O48" s="90" t="s">
        <v>22</v>
      </c>
      <c r="P48" s="91" t="s">
        <v>10</v>
      </c>
      <c r="Q48" s="38"/>
      <c r="S48" s="72"/>
    </row>
    <row r="49" spans="1:19" s="17" customFormat="1" ht="15" customHeight="1" thickBot="1" x14ac:dyDescent="0.25">
      <c r="A49" s="38"/>
      <c r="B49" s="779"/>
      <c r="C49" s="39" t="s">
        <v>10</v>
      </c>
      <c r="D49" s="92"/>
      <c r="E49" s="92"/>
      <c r="F49" s="40" t="str">
        <f>'7_RegDenunciasIncumplimiento'!D10</f>
        <v xml:space="preserve"> </v>
      </c>
      <c r="G49" s="92"/>
      <c r="H49" s="92"/>
      <c r="I49" s="40" t="str">
        <f>'7_RegDenunciasIncumplimiento'!F10</f>
        <v xml:space="preserve"> </v>
      </c>
      <c r="J49" s="92"/>
      <c r="K49" s="92"/>
      <c r="L49" s="40" t="str">
        <f>'7_RegDenunciasIncumplimiento'!H10</f>
        <v xml:space="preserve"> </v>
      </c>
      <c r="M49" s="92"/>
      <c r="N49" s="92"/>
      <c r="O49" s="40" t="str">
        <f>'7_RegDenunciasIncumplimiento'!J10</f>
        <v xml:space="preserve"> </v>
      </c>
      <c r="P49" s="40" t="str">
        <f>'7_RegDenunciasIncumplimiento'!L10</f>
        <v xml:space="preserve"> </v>
      </c>
      <c r="Q49" s="38"/>
      <c r="S49" s="72"/>
    </row>
    <row r="50" spans="1:19" ht="3" customHeight="1" thickBot="1" x14ac:dyDescent="0.25">
      <c r="A50" s="13"/>
      <c r="B50" s="22">
        <v>0.9</v>
      </c>
      <c r="C50" s="23" t="s">
        <v>2</v>
      </c>
      <c r="D50" s="24"/>
      <c r="E50" s="24"/>
      <c r="F50" s="24">
        <v>0.9</v>
      </c>
      <c r="G50" s="24"/>
      <c r="H50" s="24"/>
      <c r="I50" s="24">
        <v>0.9</v>
      </c>
      <c r="J50" s="24"/>
      <c r="K50" s="24"/>
      <c r="L50" s="24">
        <v>0.9</v>
      </c>
      <c r="M50" s="24"/>
      <c r="N50" s="24"/>
      <c r="O50" s="24">
        <v>0.9</v>
      </c>
      <c r="P50" s="23">
        <v>0.9</v>
      </c>
      <c r="Q50" s="13"/>
    </row>
    <row r="51" spans="1:19" ht="22.5" customHeight="1" thickBot="1" x14ac:dyDescent="0.25">
      <c r="A51" s="13"/>
      <c r="B51" s="455" t="s">
        <v>33</v>
      </c>
      <c r="C51" s="456"/>
      <c r="D51" s="456"/>
      <c r="E51" s="456"/>
      <c r="F51" s="456"/>
      <c r="G51" s="456"/>
      <c r="H51" s="456"/>
      <c r="I51" s="456"/>
      <c r="J51" s="456"/>
      <c r="K51" s="456"/>
      <c r="L51" s="456"/>
      <c r="M51" s="456"/>
      <c r="N51" s="456"/>
      <c r="O51" s="456"/>
      <c r="P51" s="457"/>
      <c r="Q51" s="13"/>
    </row>
    <row r="52" spans="1:19" x14ac:dyDescent="0.2">
      <c r="A52" s="13"/>
      <c r="B52" s="226"/>
      <c r="C52" s="227"/>
      <c r="D52" s="227"/>
      <c r="E52" s="227"/>
      <c r="F52" s="227"/>
      <c r="G52" s="227"/>
      <c r="H52" s="227"/>
      <c r="I52" s="227"/>
      <c r="J52" s="227"/>
      <c r="K52" s="227"/>
      <c r="L52" s="227"/>
      <c r="M52" s="227"/>
      <c r="N52" s="227"/>
      <c r="O52" s="227"/>
      <c r="P52" s="228"/>
      <c r="Q52" s="13"/>
    </row>
    <row r="53" spans="1:19" x14ac:dyDescent="0.2">
      <c r="A53" s="13"/>
      <c r="B53" s="229"/>
      <c r="C53" s="230"/>
      <c r="D53" s="230"/>
      <c r="E53" s="230"/>
      <c r="F53" s="230"/>
      <c r="G53" s="230"/>
      <c r="H53" s="230"/>
      <c r="I53" s="230"/>
      <c r="J53" s="230"/>
      <c r="K53" s="230"/>
      <c r="L53" s="230"/>
      <c r="M53" s="230"/>
      <c r="N53" s="230"/>
      <c r="O53" s="230"/>
      <c r="P53" s="231"/>
      <c r="Q53" s="13"/>
    </row>
    <row r="54" spans="1:19" x14ac:dyDescent="0.2">
      <c r="A54" s="13"/>
      <c r="B54" s="229"/>
      <c r="C54" s="230"/>
      <c r="D54" s="230"/>
      <c r="E54" s="230"/>
      <c r="F54" s="230"/>
      <c r="G54" s="230"/>
      <c r="H54" s="230"/>
      <c r="I54" s="230"/>
      <c r="J54" s="230"/>
      <c r="K54" s="230"/>
      <c r="L54" s="230"/>
      <c r="M54" s="230"/>
      <c r="N54" s="230"/>
      <c r="O54" s="230"/>
      <c r="P54" s="231"/>
      <c r="Q54" s="13"/>
    </row>
    <row r="55" spans="1:19" x14ac:dyDescent="0.2">
      <c r="A55" s="13"/>
      <c r="B55" s="229"/>
      <c r="C55" s="230"/>
      <c r="D55" s="230"/>
      <c r="E55" s="230"/>
      <c r="F55" s="230"/>
      <c r="G55" s="230"/>
      <c r="H55" s="230"/>
      <c r="I55" s="230"/>
      <c r="J55" s="230"/>
      <c r="K55" s="230"/>
      <c r="L55" s="230"/>
      <c r="M55" s="230"/>
      <c r="N55" s="230"/>
      <c r="O55" s="230"/>
      <c r="P55" s="231"/>
      <c r="Q55" s="13"/>
    </row>
    <row r="56" spans="1:19" x14ac:dyDescent="0.2">
      <c r="A56" s="13"/>
      <c r="B56" s="229"/>
      <c r="C56" s="230"/>
      <c r="D56" s="230"/>
      <c r="E56" s="230"/>
      <c r="F56" s="230"/>
      <c r="G56" s="230"/>
      <c r="H56" s="230"/>
      <c r="I56" s="230"/>
      <c r="J56" s="230"/>
      <c r="K56" s="230"/>
      <c r="L56" s="230"/>
      <c r="M56" s="230"/>
      <c r="N56" s="230"/>
      <c r="O56" s="230"/>
      <c r="P56" s="231"/>
      <c r="Q56" s="13"/>
    </row>
    <row r="57" spans="1:19" x14ac:dyDescent="0.2">
      <c r="A57" s="13"/>
      <c r="B57" s="229"/>
      <c r="C57" s="230"/>
      <c r="D57" s="230"/>
      <c r="E57" s="230"/>
      <c r="F57" s="230"/>
      <c r="G57" s="230"/>
      <c r="H57" s="230"/>
      <c r="I57" s="230"/>
      <c r="J57" s="230"/>
      <c r="K57" s="230"/>
      <c r="L57" s="230"/>
      <c r="M57" s="230"/>
      <c r="N57" s="230"/>
      <c r="O57" s="230"/>
      <c r="P57" s="231"/>
      <c r="Q57" s="13"/>
    </row>
    <row r="58" spans="1:19" x14ac:dyDescent="0.2">
      <c r="A58" s="13"/>
      <c r="B58" s="229"/>
      <c r="C58" s="230"/>
      <c r="D58" s="230"/>
      <c r="E58" s="230"/>
      <c r="F58" s="230"/>
      <c r="G58" s="230"/>
      <c r="H58" s="230"/>
      <c r="I58" s="230"/>
      <c r="J58" s="230"/>
      <c r="K58" s="230"/>
      <c r="L58" s="230"/>
      <c r="M58" s="230"/>
      <c r="N58" s="230"/>
      <c r="O58" s="230"/>
      <c r="P58" s="231"/>
      <c r="Q58" s="13"/>
    </row>
    <row r="59" spans="1:19" x14ac:dyDescent="0.2">
      <c r="A59" s="13"/>
      <c r="B59" s="229"/>
      <c r="C59" s="230"/>
      <c r="D59" s="230"/>
      <c r="E59" s="230"/>
      <c r="F59" s="230"/>
      <c r="G59" s="230"/>
      <c r="H59" s="230"/>
      <c r="I59" s="230"/>
      <c r="J59" s="230"/>
      <c r="K59" s="230"/>
      <c r="L59" s="230"/>
      <c r="M59" s="230"/>
      <c r="N59" s="230"/>
      <c r="O59" s="230"/>
      <c r="P59" s="231"/>
      <c r="Q59" s="13"/>
    </row>
    <row r="60" spans="1:19" x14ac:dyDescent="0.2">
      <c r="A60" s="13"/>
      <c r="B60" s="229"/>
      <c r="C60" s="230"/>
      <c r="D60" s="230"/>
      <c r="E60" s="230"/>
      <c r="F60" s="230"/>
      <c r="G60" s="230"/>
      <c r="H60" s="230"/>
      <c r="I60" s="230"/>
      <c r="J60" s="230"/>
      <c r="K60" s="230"/>
      <c r="L60" s="230"/>
      <c r="M60" s="230"/>
      <c r="N60" s="230"/>
      <c r="O60" s="230"/>
      <c r="P60" s="231"/>
      <c r="Q60" s="13"/>
    </row>
    <row r="61" spans="1:19" x14ac:dyDescent="0.2">
      <c r="A61" s="13"/>
      <c r="B61" s="229"/>
      <c r="C61" s="230"/>
      <c r="D61" s="230"/>
      <c r="E61" s="230"/>
      <c r="F61" s="230"/>
      <c r="G61" s="230"/>
      <c r="H61" s="230"/>
      <c r="I61" s="230"/>
      <c r="J61" s="230"/>
      <c r="K61" s="230"/>
      <c r="L61" s="230"/>
      <c r="M61" s="230"/>
      <c r="N61" s="230"/>
      <c r="O61" s="230"/>
      <c r="P61" s="231"/>
      <c r="Q61" s="13"/>
    </row>
    <row r="62" spans="1:19" x14ac:dyDescent="0.2">
      <c r="A62" s="13"/>
      <c r="B62" s="229"/>
      <c r="C62" s="230"/>
      <c r="D62" s="230"/>
      <c r="E62" s="230"/>
      <c r="F62" s="230"/>
      <c r="G62" s="230"/>
      <c r="H62" s="230"/>
      <c r="I62" s="230"/>
      <c r="J62" s="230"/>
      <c r="K62" s="230"/>
      <c r="L62" s="230"/>
      <c r="M62" s="230"/>
      <c r="N62" s="230"/>
      <c r="O62" s="230"/>
      <c r="P62" s="231"/>
      <c r="Q62" s="13"/>
    </row>
    <row r="63" spans="1:19" x14ac:dyDescent="0.2">
      <c r="A63" s="13"/>
      <c r="B63" s="229"/>
      <c r="C63" s="230"/>
      <c r="D63" s="230"/>
      <c r="E63" s="230"/>
      <c r="F63" s="230"/>
      <c r="G63" s="230"/>
      <c r="H63" s="230"/>
      <c r="I63" s="230"/>
      <c r="J63" s="230"/>
      <c r="K63" s="230"/>
      <c r="L63" s="230"/>
      <c r="M63" s="230"/>
      <c r="N63" s="230"/>
      <c r="O63" s="230"/>
      <c r="P63" s="231"/>
      <c r="Q63" s="13"/>
    </row>
    <row r="64" spans="1:19" x14ac:dyDescent="0.2">
      <c r="A64" s="13"/>
      <c r="B64" s="229"/>
      <c r="C64" s="230"/>
      <c r="D64" s="230"/>
      <c r="E64" s="230"/>
      <c r="F64" s="230"/>
      <c r="G64" s="230"/>
      <c r="H64" s="230"/>
      <c r="I64" s="230"/>
      <c r="J64" s="230"/>
      <c r="K64" s="230"/>
      <c r="L64" s="230"/>
      <c r="M64" s="230"/>
      <c r="N64" s="230"/>
      <c r="O64" s="230"/>
      <c r="P64" s="231"/>
      <c r="Q64" s="13"/>
    </row>
    <row r="65" spans="1:19" x14ac:dyDescent="0.2">
      <c r="A65" s="13"/>
      <c r="B65" s="229"/>
      <c r="C65" s="230"/>
      <c r="D65" s="230"/>
      <c r="E65" s="230"/>
      <c r="F65" s="230"/>
      <c r="G65" s="230"/>
      <c r="H65" s="230"/>
      <c r="I65" s="230"/>
      <c r="J65" s="230"/>
      <c r="K65" s="230"/>
      <c r="L65" s="230"/>
      <c r="M65" s="230"/>
      <c r="N65" s="230"/>
      <c r="O65" s="230"/>
      <c r="P65" s="231"/>
      <c r="Q65" s="13"/>
    </row>
    <row r="66" spans="1:19" x14ac:dyDescent="0.2">
      <c r="A66" s="13"/>
      <c r="B66" s="229"/>
      <c r="C66" s="230"/>
      <c r="D66" s="230"/>
      <c r="E66" s="230"/>
      <c r="F66" s="230"/>
      <c r="G66" s="230"/>
      <c r="H66" s="230"/>
      <c r="I66" s="230"/>
      <c r="J66" s="230"/>
      <c r="K66" s="230"/>
      <c r="L66" s="230"/>
      <c r="M66" s="230"/>
      <c r="N66" s="230"/>
      <c r="O66" s="230"/>
      <c r="P66" s="231"/>
      <c r="Q66" s="13"/>
    </row>
    <row r="67" spans="1:19" ht="13.5" thickBot="1" x14ac:dyDescent="0.25">
      <c r="A67" s="13"/>
      <c r="B67" s="232"/>
      <c r="C67" s="233"/>
      <c r="D67" s="233"/>
      <c r="E67" s="233"/>
      <c r="F67" s="233"/>
      <c r="G67" s="233"/>
      <c r="H67" s="233"/>
      <c r="I67" s="233"/>
      <c r="J67" s="233"/>
      <c r="K67" s="233"/>
      <c r="L67" s="233"/>
      <c r="M67" s="233"/>
      <c r="N67" s="233"/>
      <c r="O67" s="233"/>
      <c r="P67" s="234"/>
      <c r="Q67" s="13"/>
    </row>
    <row r="68" spans="1:19" customFormat="1" ht="3" customHeight="1" thickBot="1" x14ac:dyDescent="0.25">
      <c r="A68" s="366"/>
      <c r="B68" s="366"/>
      <c r="C68" s="366"/>
      <c r="D68" s="366"/>
      <c r="E68" s="366"/>
      <c r="F68" s="366"/>
      <c r="G68" s="366"/>
      <c r="H68" s="366"/>
      <c r="I68" s="366"/>
      <c r="J68" s="366"/>
      <c r="K68" s="366"/>
      <c r="L68" s="366"/>
      <c r="M68" s="366"/>
      <c r="N68" s="366"/>
      <c r="O68" s="366"/>
      <c r="P68" s="366"/>
      <c r="Q68" s="366"/>
      <c r="S68" s="35"/>
    </row>
    <row r="69" spans="1:19" x14ac:dyDescent="0.2">
      <c r="A69" s="13"/>
      <c r="B69" s="467" t="s">
        <v>5</v>
      </c>
      <c r="C69" s="370" t="s">
        <v>114</v>
      </c>
      <c r="D69" s="371"/>
      <c r="E69" s="371"/>
      <c r="F69" s="371"/>
      <c r="G69" s="371"/>
      <c r="H69" s="371"/>
      <c r="I69" s="371"/>
      <c r="J69" s="371"/>
      <c r="K69" s="371"/>
      <c r="L69" s="371"/>
      <c r="M69" s="371"/>
      <c r="N69" s="371"/>
      <c r="O69" s="371"/>
      <c r="P69" s="372"/>
      <c r="Q69" s="13"/>
      <c r="S69" s="12"/>
    </row>
    <row r="70" spans="1:19" ht="102" customHeight="1" x14ac:dyDescent="0.2">
      <c r="A70" s="13"/>
      <c r="B70" s="468"/>
      <c r="C70" s="373"/>
      <c r="D70" s="374"/>
      <c r="E70" s="374"/>
      <c r="F70" s="374"/>
      <c r="G70" s="374"/>
      <c r="H70" s="374"/>
      <c r="I70" s="374"/>
      <c r="J70" s="374"/>
      <c r="K70" s="374"/>
      <c r="L70" s="374"/>
      <c r="M70" s="374"/>
      <c r="N70" s="374"/>
      <c r="O70" s="374"/>
      <c r="P70" s="375"/>
      <c r="Q70" s="13"/>
      <c r="S70" s="12"/>
    </row>
    <row r="71" spans="1:19" x14ac:dyDescent="0.2">
      <c r="A71" s="13"/>
      <c r="B71" s="468"/>
      <c r="C71" s="376" t="s">
        <v>113</v>
      </c>
      <c r="D71" s="377"/>
      <c r="E71" s="377"/>
      <c r="F71" s="377"/>
      <c r="G71" s="377"/>
      <c r="H71" s="377"/>
      <c r="I71" s="377"/>
      <c r="J71" s="377"/>
      <c r="K71" s="377"/>
      <c r="L71" s="377"/>
      <c r="M71" s="377"/>
      <c r="N71" s="377"/>
      <c r="O71" s="377"/>
      <c r="P71" s="378"/>
      <c r="Q71" s="13"/>
      <c r="S71" s="12"/>
    </row>
    <row r="72" spans="1:19" ht="105.75" customHeight="1" thickBot="1" x14ac:dyDescent="0.25">
      <c r="A72" s="13"/>
      <c r="B72" s="469"/>
      <c r="C72" s="379"/>
      <c r="D72" s="380"/>
      <c r="E72" s="380"/>
      <c r="F72" s="380"/>
      <c r="G72" s="380"/>
      <c r="H72" s="380"/>
      <c r="I72" s="380"/>
      <c r="J72" s="380"/>
      <c r="K72" s="380"/>
      <c r="L72" s="380"/>
      <c r="M72" s="380"/>
      <c r="N72" s="380"/>
      <c r="O72" s="380"/>
      <c r="P72" s="381"/>
      <c r="Q72" s="13"/>
      <c r="S72" s="12"/>
    </row>
    <row r="73" spans="1:19" ht="41.25" customHeight="1" thickBot="1" x14ac:dyDescent="0.25">
      <c r="A73" s="13"/>
      <c r="B73" s="470" t="s">
        <v>62</v>
      </c>
      <c r="C73" s="367" t="s">
        <v>162</v>
      </c>
      <c r="D73" s="368"/>
      <c r="E73" s="368"/>
      <c r="F73" s="368"/>
      <c r="G73" s="368"/>
      <c r="H73" s="368"/>
      <c r="I73" s="368"/>
      <c r="J73" s="368"/>
      <c r="K73" s="368"/>
      <c r="L73" s="368"/>
      <c r="M73" s="368"/>
      <c r="N73" s="368"/>
      <c r="O73" s="368"/>
      <c r="P73" s="369"/>
      <c r="Q73" s="13"/>
    </row>
    <row r="74" spans="1:19" ht="27.75" customHeight="1" thickBot="1" x14ac:dyDescent="0.25">
      <c r="A74" s="13"/>
      <c r="B74" s="470" t="s">
        <v>75</v>
      </c>
      <c r="C74" s="415" t="s">
        <v>76</v>
      </c>
      <c r="D74" s="415"/>
      <c r="E74" s="415"/>
      <c r="F74" s="415"/>
      <c r="G74" s="415"/>
      <c r="H74" s="415"/>
      <c r="I74" s="415"/>
      <c r="J74" s="415"/>
      <c r="K74" s="415"/>
      <c r="L74" s="415"/>
      <c r="M74" s="415"/>
      <c r="N74" s="415"/>
      <c r="O74" s="415"/>
      <c r="P74" s="416"/>
      <c r="Q74" s="13"/>
    </row>
    <row r="77" spans="1:19" x14ac:dyDescent="0.2">
      <c r="C77" s="25"/>
    </row>
    <row r="78" spans="1:19" ht="19.899999999999999" hidden="1" customHeight="1" x14ac:dyDescent="0.2">
      <c r="C78" s="12">
        <v>2021</v>
      </c>
    </row>
    <row r="79" spans="1:19" ht="16.149999999999999" hidden="1" customHeight="1" x14ac:dyDescent="0.2">
      <c r="C79" s="12">
        <v>2022</v>
      </c>
    </row>
    <row r="80" spans="1:19" ht="12.6" hidden="1" customHeight="1" x14ac:dyDescent="0.2">
      <c r="C80" s="12">
        <v>2023</v>
      </c>
    </row>
    <row r="85" s="26" customFormat="1" x14ac:dyDescent="0.2"/>
    <row r="86" s="26" customFormat="1" x14ac:dyDescent="0.2"/>
    <row r="87" s="26" customFormat="1" x14ac:dyDescent="0.2"/>
    <row r="88" s="26" customFormat="1" x14ac:dyDescent="0.2"/>
    <row r="89" s="26" customFormat="1" x14ac:dyDescent="0.2"/>
    <row r="90" s="26" customFormat="1" x14ac:dyDescent="0.2"/>
    <row r="91" s="26" customFormat="1" x14ac:dyDescent="0.2"/>
    <row r="92" s="26" customFormat="1" x14ac:dyDescent="0.2"/>
    <row r="93" s="26" customFormat="1" x14ac:dyDescent="0.2"/>
    <row r="94" s="26" customFormat="1" x14ac:dyDescent="0.2"/>
    <row r="95" s="26" customFormat="1" x14ac:dyDescent="0.2"/>
    <row r="96" s="26" customFormat="1" x14ac:dyDescent="0.2"/>
    <row r="97" spans="2:17" s="26" customFormat="1" x14ac:dyDescent="0.2"/>
    <row r="98" spans="2:17" s="26" customFormat="1" x14ac:dyDescent="0.2"/>
    <row r="99" spans="2:17" s="26" customFormat="1" x14ac:dyDescent="0.2">
      <c r="B99" s="26" t="s">
        <v>39</v>
      </c>
      <c r="C99" s="26" t="s">
        <v>38</v>
      </c>
      <c r="D99" s="26" t="s">
        <v>40</v>
      </c>
      <c r="Q99" s="28" t="s">
        <v>68</v>
      </c>
    </row>
    <row r="100" spans="2:17" s="26" customFormat="1" x14ac:dyDescent="0.2">
      <c r="B100" s="28" t="s">
        <v>41</v>
      </c>
      <c r="C100" s="28" t="s">
        <v>43</v>
      </c>
      <c r="D100" s="29" t="s">
        <v>86</v>
      </c>
      <c r="M100" s="28" t="s">
        <v>65</v>
      </c>
      <c r="Q100" s="28" t="s">
        <v>69</v>
      </c>
    </row>
    <row r="101" spans="2:17" s="26" customFormat="1" x14ac:dyDescent="0.2">
      <c r="B101" s="28" t="s">
        <v>77</v>
      </c>
      <c r="C101" s="28" t="s">
        <v>44</v>
      </c>
      <c r="D101" s="29" t="s">
        <v>87</v>
      </c>
      <c r="M101" s="28" t="s">
        <v>67</v>
      </c>
      <c r="Q101" s="28" t="s">
        <v>71</v>
      </c>
    </row>
    <row r="102" spans="2:17" s="26" customFormat="1" x14ac:dyDescent="0.2">
      <c r="B102" s="28" t="s">
        <v>42</v>
      </c>
      <c r="C102" s="28" t="s">
        <v>45</v>
      </c>
      <c r="D102" s="29" t="s">
        <v>88</v>
      </c>
      <c r="M102" s="28" t="s">
        <v>76</v>
      </c>
      <c r="Q102" s="28" t="s">
        <v>70</v>
      </c>
    </row>
    <row r="103" spans="2:17" s="26" customFormat="1" x14ac:dyDescent="0.2">
      <c r="C103" s="28" t="s">
        <v>46</v>
      </c>
      <c r="D103" s="29" t="s">
        <v>89</v>
      </c>
      <c r="M103" s="28"/>
      <c r="Q103" s="28" t="s">
        <v>72</v>
      </c>
    </row>
    <row r="104" spans="2:17" s="26" customFormat="1" x14ac:dyDescent="0.2">
      <c r="C104" s="28" t="s">
        <v>47</v>
      </c>
      <c r="D104" s="29" t="s">
        <v>90</v>
      </c>
      <c r="N104" s="26" t="s">
        <v>66</v>
      </c>
      <c r="Q104" s="28" t="s">
        <v>73</v>
      </c>
    </row>
    <row r="105" spans="2:17" s="26" customFormat="1" x14ac:dyDescent="0.2">
      <c r="C105" s="28" t="s">
        <v>48</v>
      </c>
      <c r="D105" s="29" t="s">
        <v>91</v>
      </c>
    </row>
    <row r="106" spans="2:17" s="26" customFormat="1" x14ac:dyDescent="0.2">
      <c r="C106" s="28" t="s">
        <v>49</v>
      </c>
      <c r="D106" s="29" t="s">
        <v>57</v>
      </c>
    </row>
    <row r="107" spans="2:17" s="26" customFormat="1" x14ac:dyDescent="0.2">
      <c r="D107" s="29" t="s">
        <v>56</v>
      </c>
    </row>
    <row r="108" spans="2:17" s="26" customFormat="1" x14ac:dyDescent="0.2">
      <c r="D108" s="29" t="s">
        <v>51</v>
      </c>
    </row>
    <row r="109" spans="2:17" s="26" customFormat="1" x14ac:dyDescent="0.2">
      <c r="D109" s="29" t="s">
        <v>50</v>
      </c>
      <c r="Q109" s="28">
        <v>2015</v>
      </c>
    </row>
    <row r="110" spans="2:17" s="26" customFormat="1" ht="12.75" customHeight="1" x14ac:dyDescent="0.2">
      <c r="D110" s="29" t="s">
        <v>53</v>
      </c>
      <c r="Q110" s="28">
        <v>2016</v>
      </c>
    </row>
    <row r="111" spans="2:17" s="26" customFormat="1" x14ac:dyDescent="0.2">
      <c r="D111" s="29" t="s">
        <v>52</v>
      </c>
      <c r="Q111" s="28">
        <v>2017</v>
      </c>
    </row>
    <row r="112" spans="2:17" s="26" customFormat="1" x14ac:dyDescent="0.2">
      <c r="D112" s="29" t="s">
        <v>54</v>
      </c>
      <c r="Q112" s="28">
        <v>2018</v>
      </c>
    </row>
    <row r="113" spans="2:4" s="26" customFormat="1" x14ac:dyDescent="0.2">
      <c r="D113" s="29" t="s">
        <v>92</v>
      </c>
    </row>
    <row r="114" spans="2:4" s="26" customFormat="1" x14ac:dyDescent="0.2">
      <c r="D114" s="29" t="s">
        <v>79</v>
      </c>
    </row>
    <row r="115" spans="2:4" s="26" customFormat="1" x14ac:dyDescent="0.2">
      <c r="B115" s="30"/>
      <c r="D115" s="29" t="s">
        <v>80</v>
      </c>
    </row>
    <row r="116" spans="2:4" s="26" customFormat="1" x14ac:dyDescent="0.2">
      <c r="B116" s="30"/>
      <c r="D116" s="29" t="s">
        <v>78</v>
      </c>
    </row>
    <row r="117" spans="2:4" s="26" customFormat="1" x14ac:dyDescent="0.2">
      <c r="B117" s="30"/>
      <c r="D117" s="29" t="s">
        <v>93</v>
      </c>
    </row>
    <row r="118" spans="2:4" s="26" customFormat="1" x14ac:dyDescent="0.2">
      <c r="B118" s="30"/>
      <c r="D118" s="29" t="s">
        <v>94</v>
      </c>
    </row>
    <row r="119" spans="2:4" s="26" customFormat="1" x14ac:dyDescent="0.2">
      <c r="B119" s="30"/>
      <c r="D119" s="29" t="s">
        <v>95</v>
      </c>
    </row>
    <row r="120" spans="2:4" s="26" customFormat="1" x14ac:dyDescent="0.2">
      <c r="B120" s="30"/>
      <c r="D120" s="29" t="s">
        <v>96</v>
      </c>
    </row>
    <row r="121" spans="2:4" s="26" customFormat="1" x14ac:dyDescent="0.2">
      <c r="B121" s="30"/>
      <c r="D121" s="29" t="s">
        <v>97</v>
      </c>
    </row>
    <row r="122" spans="2:4" s="26" customFormat="1" x14ac:dyDescent="0.2">
      <c r="B122" s="31"/>
      <c r="D122" s="29" t="s">
        <v>98</v>
      </c>
    </row>
    <row r="123" spans="2:4" s="26" customFormat="1" x14ac:dyDescent="0.2">
      <c r="B123" s="31"/>
      <c r="D123" s="29" t="s">
        <v>99</v>
      </c>
    </row>
    <row r="124" spans="2:4" s="26" customFormat="1" x14ac:dyDescent="0.2">
      <c r="D124" s="29" t="s">
        <v>100</v>
      </c>
    </row>
    <row r="125" spans="2:4" s="26" customFormat="1" x14ac:dyDescent="0.2">
      <c r="B125" s="31"/>
      <c r="D125" s="29" t="s">
        <v>55</v>
      </c>
    </row>
    <row r="126" spans="2:4" s="26" customFormat="1" x14ac:dyDescent="0.2">
      <c r="B126" s="31"/>
    </row>
    <row r="127" spans="2:4" s="26" customFormat="1" x14ac:dyDescent="0.2">
      <c r="B127" s="31"/>
    </row>
    <row r="128" spans="2:4" s="26" customFormat="1" x14ac:dyDescent="0.2">
      <c r="B128" s="31"/>
    </row>
    <row r="129" spans="2:2" s="26" customFormat="1" x14ac:dyDescent="0.2">
      <c r="B129" s="88" t="s">
        <v>220</v>
      </c>
    </row>
    <row r="130" spans="2:2" s="26" customFormat="1" x14ac:dyDescent="0.2">
      <c r="B130" s="88" t="s">
        <v>221</v>
      </c>
    </row>
    <row r="131" spans="2:2" s="26" customFormat="1" x14ac:dyDescent="0.2">
      <c r="B131" s="88" t="s">
        <v>222</v>
      </c>
    </row>
    <row r="132" spans="2:2" s="26" customFormat="1" x14ac:dyDescent="0.2">
      <c r="B132" s="88" t="s">
        <v>223</v>
      </c>
    </row>
    <row r="133" spans="2:2" s="26" customFormat="1" x14ac:dyDescent="0.2">
      <c r="B133" s="88" t="s">
        <v>224</v>
      </c>
    </row>
    <row r="134" spans="2:2" s="13" customFormat="1" x14ac:dyDescent="0.2">
      <c r="B134" s="88" t="s">
        <v>225</v>
      </c>
    </row>
    <row r="135" spans="2:2" s="13" customFormat="1" x14ac:dyDescent="0.2">
      <c r="B135" s="88" t="s">
        <v>226</v>
      </c>
    </row>
    <row r="136" spans="2:2" s="13" customFormat="1" x14ac:dyDescent="0.2">
      <c r="B136" s="32"/>
    </row>
    <row r="137" spans="2:2" s="13" customFormat="1" x14ac:dyDescent="0.2">
      <c r="B137" s="32"/>
    </row>
    <row r="138" spans="2:2" s="13" customFormat="1" x14ac:dyDescent="0.2">
      <c r="B138" s="32"/>
    </row>
    <row r="139" spans="2:2" s="13" customFormat="1" x14ac:dyDescent="0.2">
      <c r="B139" s="32"/>
    </row>
    <row r="140" spans="2:2" s="13" customFormat="1" x14ac:dyDescent="0.2">
      <c r="B140" s="32"/>
    </row>
    <row r="141" spans="2:2" s="13" customFormat="1" x14ac:dyDescent="0.2">
      <c r="B141" s="32"/>
    </row>
    <row r="142" spans="2:2" s="13" customFormat="1" x14ac:dyDescent="0.2">
      <c r="B142" s="32"/>
    </row>
    <row r="143" spans="2:2" s="13" customFormat="1" x14ac:dyDescent="0.2">
      <c r="B143" s="32"/>
    </row>
    <row r="144" spans="2:2" s="13" customFormat="1" x14ac:dyDescent="0.2">
      <c r="B144" s="32"/>
    </row>
    <row r="145" spans="2:2" x14ac:dyDescent="0.2">
      <c r="B145" s="71"/>
    </row>
    <row r="146" spans="2:2" x14ac:dyDescent="0.2">
      <c r="B146" s="71"/>
    </row>
    <row r="147" spans="2:2" x14ac:dyDescent="0.2">
      <c r="B147" s="71"/>
    </row>
    <row r="148" spans="2:2" x14ac:dyDescent="0.2">
      <c r="B148" s="71"/>
    </row>
    <row r="149" spans="2:2" x14ac:dyDescent="0.2">
      <c r="B149" s="71"/>
    </row>
    <row r="150" spans="2:2" x14ac:dyDescent="0.2">
      <c r="B150" s="71"/>
    </row>
    <row r="151" spans="2:2" x14ac:dyDescent="0.2">
      <c r="B151" s="71"/>
    </row>
    <row r="152" spans="2:2" x14ac:dyDescent="0.2">
      <c r="B152" s="71"/>
    </row>
    <row r="153" spans="2:2" x14ac:dyDescent="0.2">
      <c r="B153" s="71"/>
    </row>
    <row r="154" spans="2:2" x14ac:dyDescent="0.2">
      <c r="B154" s="71"/>
    </row>
    <row r="155" spans="2:2" x14ac:dyDescent="0.2">
      <c r="B155" s="71"/>
    </row>
    <row r="156" spans="2:2" x14ac:dyDescent="0.2">
      <c r="B156" s="71"/>
    </row>
    <row r="157" spans="2:2" x14ac:dyDescent="0.2">
      <c r="B157" s="71"/>
    </row>
    <row r="158" spans="2:2" x14ac:dyDescent="0.2">
      <c r="B158" s="71"/>
    </row>
    <row r="159" spans="2:2" x14ac:dyDescent="0.2">
      <c r="B159" s="71"/>
    </row>
    <row r="160" spans="2:2" x14ac:dyDescent="0.2">
      <c r="B160" s="71"/>
    </row>
    <row r="161" spans="2:2" x14ac:dyDescent="0.2">
      <c r="B161" s="71"/>
    </row>
    <row r="162" spans="2:2" x14ac:dyDescent="0.2">
      <c r="B162" s="71"/>
    </row>
    <row r="163" spans="2:2" x14ac:dyDescent="0.2">
      <c r="B163" s="71"/>
    </row>
    <row r="164" spans="2:2" x14ac:dyDescent="0.2">
      <c r="B164" s="71"/>
    </row>
    <row r="165" spans="2:2" x14ac:dyDescent="0.2">
      <c r="B165" s="71"/>
    </row>
    <row r="166" spans="2:2" x14ac:dyDescent="0.2">
      <c r="B166" s="71"/>
    </row>
    <row r="167" spans="2:2" x14ac:dyDescent="0.2">
      <c r="B167" s="71"/>
    </row>
    <row r="168" spans="2:2" x14ac:dyDescent="0.2">
      <c r="B168" s="71"/>
    </row>
    <row r="169" spans="2:2" x14ac:dyDescent="0.2">
      <c r="B169" s="71"/>
    </row>
    <row r="170" spans="2:2" x14ac:dyDescent="0.2">
      <c r="B170" s="71"/>
    </row>
    <row r="171" spans="2:2" x14ac:dyDescent="0.2">
      <c r="B171" s="71"/>
    </row>
    <row r="172" spans="2:2" x14ac:dyDescent="0.2">
      <c r="B172" s="71"/>
    </row>
    <row r="173" spans="2:2" x14ac:dyDescent="0.2">
      <c r="B173" s="71"/>
    </row>
    <row r="174" spans="2:2" x14ac:dyDescent="0.2">
      <c r="B174" s="71"/>
    </row>
    <row r="175" spans="2:2" x14ac:dyDescent="0.2">
      <c r="B175" s="71"/>
    </row>
    <row r="176" spans="2:2" x14ac:dyDescent="0.2">
      <c r="B176" s="71"/>
    </row>
  </sheetData>
  <mergeCells count="74">
    <mergeCell ref="B51:P51"/>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0:P30"/>
    <mergeCell ref="B31:P31"/>
    <mergeCell ref="C32:P32"/>
    <mergeCell ref="B33:P33"/>
    <mergeCell ref="C34:P34"/>
    <mergeCell ref="D28:G28"/>
    <mergeCell ref="H28:J28"/>
    <mergeCell ref="K28:M28"/>
    <mergeCell ref="N28:O28"/>
    <mergeCell ref="B29:P29"/>
    <mergeCell ref="B23:P23"/>
    <mergeCell ref="C24:P24"/>
    <mergeCell ref="B25:P25"/>
    <mergeCell ref="C26:P26"/>
    <mergeCell ref="B27:P27"/>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F49">
    <cfRule type="cellIs" dxfId="29" priority="21" stopIfTrue="1" operator="equal">
      <formula>" "</formula>
    </cfRule>
    <cfRule type="cellIs" dxfId="28" priority="22" stopIfTrue="1" operator="equal">
      <formula>"0"</formula>
    </cfRule>
    <cfRule type="cellIs" dxfId="27" priority="23" stopIfTrue="1" operator="lessThanOrEqual">
      <formula>$S$5</formula>
    </cfRule>
    <cfRule type="cellIs" dxfId="26" priority="24" stopIfTrue="1" operator="greaterThanOrEqual">
      <formula>$S$2</formula>
    </cfRule>
    <cfRule type="cellIs" dxfId="25" priority="25" stopIfTrue="1" operator="between">
      <formula>$S$4</formula>
      <formula>$S$3</formula>
    </cfRule>
  </conditionalFormatting>
  <conditionalFormatting sqref="I49">
    <cfRule type="cellIs" dxfId="24" priority="16" stopIfTrue="1" operator="equal">
      <formula>" "</formula>
    </cfRule>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L49">
    <cfRule type="cellIs" dxfId="19" priority="11" stopIfTrue="1" operator="equal">
      <formula>" "</formula>
    </cfRule>
    <cfRule type="cellIs" dxfId="18" priority="12" stopIfTrue="1" operator="equal">
      <formula>"0"</formula>
    </cfRule>
    <cfRule type="cellIs" dxfId="17" priority="13" stopIfTrue="1" operator="lessThanOrEqual">
      <formula>$S$5</formula>
    </cfRule>
    <cfRule type="cellIs" dxfId="16" priority="14" stopIfTrue="1" operator="greaterThanOrEqual">
      <formula>$S$2</formula>
    </cfRule>
    <cfRule type="cellIs" dxfId="15" priority="15" stopIfTrue="1" operator="between">
      <formula>$S$4</formula>
      <formula>$S$3</formula>
    </cfRule>
  </conditionalFormatting>
  <conditionalFormatting sqref="O49:P49">
    <cfRule type="cellIs" dxfId="14" priority="1" stopIfTrue="1" operator="equal">
      <formula>" "</formula>
    </cfRule>
    <cfRule type="cellIs" dxfId="13" priority="2" stopIfTrue="1" operator="equal">
      <formula>"0"</formula>
    </cfRule>
    <cfRule type="cellIs" dxfId="12" priority="3" stopIfTrue="1" operator="lessThanOrEqual">
      <formula>$S$5</formula>
    </cfRule>
    <cfRule type="cellIs" dxfId="11" priority="4" stopIfTrue="1" operator="greaterThanOrEqual">
      <formula>$S$2</formula>
    </cfRule>
    <cfRule type="cellIs" dxfId="10" priority="5" stopIfTrue="1" operator="between">
      <formula>$S$4</formula>
      <formula>$S$3</formula>
    </cfRule>
  </conditionalFormatting>
  <dataValidations count="6">
    <dataValidation type="list" allowBlank="1" showInputMessage="1" showErrorMessage="1" sqref="C12:P12" xr:uid="{00000000-0002-0000-0C00-000000000000}">
      <formula1>$D$100:$D$117</formula1>
    </dataValidation>
    <dataValidation type="list" allowBlank="1" showInputMessage="1" showErrorMessage="1" sqref="C32:P32 C36:P36 C34:P34" xr:uid="{00000000-0002-0000-0C00-000001000000}">
      <formula1>$Q$99:$Q$104</formula1>
    </dataValidation>
    <dataValidation type="list" allowBlank="1" showInputMessage="1" showErrorMessage="1" sqref="C74:P74" xr:uid="{00000000-0002-0000-0C00-000002000000}">
      <formula1>$M$100:$M$102</formula1>
    </dataValidation>
    <dataValidation type="list" allowBlank="1" showInputMessage="1" showErrorMessage="1" sqref="N10:P10" xr:uid="{00000000-0002-0000-0C00-000003000000}">
      <formula1>"Economicos,Eficiencia,Eficacia, Efectividad,Calidad"</formula1>
    </dataValidation>
    <dataValidation type="list" allowBlank="1" showInputMessage="1" showErrorMessage="1" sqref="C10:I10" xr:uid="{00000000-0002-0000-0C00-000004000000}">
      <formula1>"2023,2024,2025,2026,2027"</formula1>
    </dataValidation>
    <dataValidation type="list" allowBlank="1" showInputMessage="1" showErrorMessage="1" sqref="C18:P18" xr:uid="{00000000-0002-0000-0C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U12"/>
  <sheetViews>
    <sheetView showGridLines="0" zoomScale="85" zoomScaleNormal="85" workbookViewId="0">
      <selection activeCell="M10" sqref="M10:O11"/>
    </sheetView>
  </sheetViews>
  <sheetFormatPr baseColWidth="10" defaultColWidth="9.140625" defaultRowHeight="30" customHeight="1" x14ac:dyDescent="0.2"/>
  <cols>
    <col min="1" max="1" width="28.5703125" style="2" customWidth="1"/>
    <col min="2" max="2" width="31.7109375" customWidth="1"/>
    <col min="3" max="12" width="12.7109375" customWidth="1"/>
    <col min="13" max="13" width="5.28515625" customWidth="1"/>
    <col min="14" max="14" width="10.7109375" customWidth="1"/>
    <col min="15" max="15" width="27.5703125" bestFit="1" customWidth="1"/>
  </cols>
  <sheetData>
    <row r="1" spans="1:21" ht="30" customHeight="1" x14ac:dyDescent="0.25">
      <c r="A1" s="316"/>
      <c r="B1" s="319" t="s">
        <v>58</v>
      </c>
      <c r="C1" s="320"/>
      <c r="D1" s="320"/>
      <c r="E1" s="320"/>
      <c r="F1" s="320"/>
      <c r="G1" s="320"/>
      <c r="H1" s="320"/>
      <c r="I1" s="320"/>
      <c r="J1" s="320"/>
      <c r="K1" s="320"/>
      <c r="L1" s="320"/>
      <c r="M1" s="321"/>
      <c r="N1" s="329" t="s">
        <v>175</v>
      </c>
      <c r="O1" s="331"/>
      <c r="P1" s="1"/>
      <c r="Q1" s="1"/>
      <c r="R1" s="1"/>
      <c r="S1" s="1"/>
      <c r="T1" s="1"/>
      <c r="U1" s="1"/>
    </row>
    <row r="2" spans="1:21" ht="30" customHeight="1" x14ac:dyDescent="0.25">
      <c r="A2" s="317"/>
      <c r="B2" s="246" t="s">
        <v>81</v>
      </c>
      <c r="C2" s="247"/>
      <c r="D2" s="247"/>
      <c r="E2" s="247"/>
      <c r="F2" s="247"/>
      <c r="G2" s="247"/>
      <c r="H2" s="247"/>
      <c r="I2" s="247"/>
      <c r="J2" s="247"/>
      <c r="K2" s="247"/>
      <c r="L2" s="247"/>
      <c r="M2" s="248"/>
      <c r="N2" s="332" t="s">
        <v>176</v>
      </c>
      <c r="O2" s="334"/>
      <c r="P2" s="1"/>
      <c r="Q2" s="1"/>
      <c r="R2" s="1"/>
      <c r="S2" s="1"/>
      <c r="T2" s="1"/>
      <c r="U2" s="1"/>
    </row>
    <row r="3" spans="1:21" ht="30" customHeight="1" x14ac:dyDescent="0.25">
      <c r="A3" s="317"/>
      <c r="B3" s="246" t="s">
        <v>82</v>
      </c>
      <c r="C3" s="247"/>
      <c r="D3" s="247"/>
      <c r="E3" s="247"/>
      <c r="F3" s="247"/>
      <c r="G3" s="247"/>
      <c r="H3" s="247"/>
      <c r="I3" s="247"/>
      <c r="J3" s="247"/>
      <c r="K3" s="247"/>
      <c r="L3" s="247"/>
      <c r="M3" s="248"/>
      <c r="N3" s="332" t="s">
        <v>177</v>
      </c>
      <c r="O3" s="334"/>
      <c r="P3" s="1"/>
      <c r="Q3" s="1"/>
      <c r="R3" s="1"/>
      <c r="S3" s="1"/>
      <c r="T3" s="1"/>
      <c r="U3" s="1"/>
    </row>
    <row r="4" spans="1:21" ht="30" customHeight="1" thickBot="1" x14ac:dyDescent="0.3">
      <c r="A4" s="318"/>
      <c r="B4" s="322" t="s">
        <v>83</v>
      </c>
      <c r="C4" s="323"/>
      <c r="D4" s="323"/>
      <c r="E4" s="323"/>
      <c r="F4" s="323"/>
      <c r="G4" s="323"/>
      <c r="H4" s="323"/>
      <c r="I4" s="323"/>
      <c r="J4" s="323"/>
      <c r="K4" s="323"/>
      <c r="L4" s="323"/>
      <c r="M4" s="324"/>
      <c r="N4" s="335" t="s">
        <v>193</v>
      </c>
      <c r="O4" s="337"/>
      <c r="P4" s="3"/>
      <c r="Q4" s="3"/>
      <c r="R4" s="3"/>
      <c r="S4" s="3"/>
      <c r="T4" s="3"/>
      <c r="U4" s="3"/>
    </row>
    <row r="5" spans="1:21" ht="9.75" customHeight="1" x14ac:dyDescent="0.25">
      <c r="C5" s="4"/>
      <c r="D5" s="4"/>
      <c r="E5" s="4"/>
      <c r="F5" s="4"/>
      <c r="G5" s="4"/>
      <c r="H5" s="4"/>
      <c r="I5" s="4"/>
      <c r="J5" s="4"/>
      <c r="K5" s="4"/>
      <c r="L5" s="4"/>
      <c r="M5" s="5"/>
      <c r="N5" s="5"/>
      <c r="O5" s="5"/>
      <c r="P5" s="3"/>
      <c r="Q5" s="3"/>
      <c r="R5" s="3"/>
      <c r="S5" s="3"/>
      <c r="T5" s="3"/>
      <c r="U5" s="3"/>
    </row>
    <row r="6" spans="1:21" ht="13.5" customHeight="1" x14ac:dyDescent="0.25">
      <c r="A6" s="11" t="s">
        <v>0</v>
      </c>
      <c r="C6" s="418" t="str">
        <f>+'7_DenunciasIncumplimiento'!C12:P12</f>
        <v>ACTUACIONES Y AUTORIZACIONES ADMINISTRATIVAS</v>
      </c>
      <c r="D6" s="418"/>
      <c r="E6" s="418"/>
      <c r="F6" s="418"/>
      <c r="G6" s="418"/>
      <c r="H6" s="418"/>
      <c r="I6" s="418"/>
      <c r="J6" s="418"/>
      <c r="K6" s="418"/>
      <c r="L6" s="418"/>
      <c r="M6" s="418"/>
      <c r="N6" s="418"/>
      <c r="O6" s="418"/>
    </row>
    <row r="7" spans="1:21" ht="7.5" customHeight="1" x14ac:dyDescent="0.2"/>
    <row r="8" spans="1:21" s="9" customFormat="1" ht="30" customHeight="1" x14ac:dyDescent="0.2">
      <c r="A8" s="554" t="s">
        <v>84</v>
      </c>
      <c r="B8" s="785" t="s">
        <v>32</v>
      </c>
      <c r="C8" s="786" t="str">
        <f>+'7_DenunciasIncumplimiento'!C14:P14</f>
        <v>Atención de denuncias de incumplimiento de obligaciones del acuerdo de reestructuración o posteriores a éste</v>
      </c>
      <c r="D8" s="787"/>
      <c r="E8" s="787"/>
      <c r="F8" s="787"/>
      <c r="G8" s="787"/>
      <c r="H8" s="787"/>
      <c r="I8" s="787"/>
      <c r="J8" s="787"/>
      <c r="K8" s="787"/>
      <c r="L8" s="788"/>
      <c r="M8" s="785" t="s">
        <v>85</v>
      </c>
      <c r="N8" s="785"/>
      <c r="O8" s="785"/>
    </row>
    <row r="9" spans="1:21" s="8" customFormat="1" ht="30" customHeight="1" thickBot="1" x14ac:dyDescent="0.25">
      <c r="A9" s="789"/>
      <c r="B9" s="554"/>
      <c r="C9" s="473" t="s">
        <v>122</v>
      </c>
      <c r="D9" s="473" t="s">
        <v>109</v>
      </c>
      <c r="E9" s="473" t="s">
        <v>156</v>
      </c>
      <c r="F9" s="473" t="s">
        <v>109</v>
      </c>
      <c r="G9" s="473" t="s">
        <v>124</v>
      </c>
      <c r="H9" s="473" t="s">
        <v>109</v>
      </c>
      <c r="I9" s="473" t="s">
        <v>125</v>
      </c>
      <c r="J9" s="473" t="s">
        <v>109</v>
      </c>
      <c r="K9" s="473" t="s">
        <v>10</v>
      </c>
      <c r="L9" s="473" t="s">
        <v>109</v>
      </c>
      <c r="M9" s="554"/>
      <c r="N9" s="554"/>
      <c r="O9" s="554"/>
    </row>
    <row r="10" spans="1:21" ht="69.95" customHeight="1" thickBot="1" x14ac:dyDescent="0.25">
      <c r="A10" s="428" t="str">
        <f>'7_DenunciasIncumplimiento'!M40</f>
        <v>Coordinador Grupo de Inspección, Vigilancia y Control</v>
      </c>
      <c r="B10" s="74" t="str">
        <f>+'7_DenunciasIncumplimiento'!B40</f>
        <v xml:space="preserve">Total de denuncias de incumplimiento del acuerdo tramitadas el periodo evaluado </v>
      </c>
      <c r="C10" s="126"/>
      <c r="D10" s="252" t="str">
        <f>IF(C10&lt;=1," ",C10/C11)</f>
        <v xml:space="preserve"> </v>
      </c>
      <c r="E10" s="127"/>
      <c r="F10" s="252" t="str">
        <f>IF(E10&lt;=1," ",E10/E11)</f>
        <v xml:space="preserve"> </v>
      </c>
      <c r="G10" s="126"/>
      <c r="H10" s="252" t="str">
        <f>IF(G10&lt;=1," ",G10/G11)</f>
        <v xml:space="preserve"> </v>
      </c>
      <c r="I10" s="80"/>
      <c r="J10" s="252" t="str">
        <f>IF(I10&lt;=1," ",I10/I11)</f>
        <v xml:space="preserve"> </v>
      </c>
      <c r="K10" s="75">
        <f>C10+E10+G10+I10</f>
        <v>0</v>
      </c>
      <c r="L10" s="252" t="str">
        <f>IF(K10&lt;=1," ",K10/K11)</f>
        <v xml:space="preserve"> </v>
      </c>
      <c r="M10" s="353"/>
      <c r="N10" s="411"/>
      <c r="O10" s="412"/>
    </row>
    <row r="11" spans="1:21" ht="69.95" customHeight="1" thickBot="1" x14ac:dyDescent="0.25">
      <c r="A11" s="365"/>
      <c r="B11" s="73" t="str">
        <f>+'7_DenunciasIncumplimiento'!B41</f>
        <v>Total de denuncias por incumplimiento del acuerdo recibidas en el periodo evaluado</v>
      </c>
      <c r="C11" s="126"/>
      <c r="D11" s="253"/>
      <c r="E11" s="127"/>
      <c r="F11" s="253"/>
      <c r="G11" s="126"/>
      <c r="H11" s="253"/>
      <c r="I11" s="78"/>
      <c r="J11" s="253"/>
      <c r="K11" s="76">
        <f>C11+E11+G11+I11</f>
        <v>0</v>
      </c>
      <c r="L11" s="253"/>
      <c r="M11" s="413"/>
      <c r="N11" s="413"/>
      <c r="O11" s="414"/>
    </row>
    <row r="12" spans="1:21" ht="30" customHeight="1" x14ac:dyDescent="0.2">
      <c r="C12" s="6"/>
      <c r="D12" s="6"/>
      <c r="E12" s="6"/>
      <c r="F12" s="6"/>
      <c r="G12" s="6"/>
      <c r="H12" s="6"/>
      <c r="I12" s="6"/>
      <c r="J12" s="6"/>
      <c r="K12" s="6"/>
      <c r="L12" s="6"/>
    </row>
  </sheetData>
  <mergeCells count="21">
    <mergeCell ref="J10:J11"/>
    <mergeCell ref="A10:A11"/>
    <mergeCell ref="D10:D11"/>
    <mergeCell ref="M8:O9"/>
    <mergeCell ref="A1:A4"/>
    <mergeCell ref="H10:H11"/>
    <mergeCell ref="B1:M1"/>
    <mergeCell ref="B3:M3"/>
    <mergeCell ref="N2:O2"/>
    <mergeCell ref="L10:L11"/>
    <mergeCell ref="A8:A9"/>
    <mergeCell ref="C8:L8"/>
    <mergeCell ref="M10:O11"/>
    <mergeCell ref="C6:O6"/>
    <mergeCell ref="F10:F11"/>
    <mergeCell ref="B8:B9"/>
    <mergeCell ref="N3:O3"/>
    <mergeCell ref="N4:O4"/>
    <mergeCell ref="B2:M2"/>
    <mergeCell ref="N1:O1"/>
    <mergeCell ref="B4:M4"/>
  </mergeCells>
  <pageMargins left="0.75" right="0.75" top="1" bottom="1" header="0" footer="0"/>
  <pageSetup orientation="portrait" horizontalDpi="4294967295" verticalDpi="4294967295"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V179"/>
  <sheetViews>
    <sheetView zoomScale="60" zoomScaleNormal="60" workbookViewId="0">
      <selection activeCell="C10" sqref="C10:I10"/>
    </sheetView>
  </sheetViews>
  <sheetFormatPr baseColWidth="10" defaultColWidth="9.140625" defaultRowHeight="12.75" x14ac:dyDescent="0.2"/>
  <cols>
    <col min="1" max="1" width="0.7109375" style="583" customWidth="1"/>
    <col min="2" max="2" width="30" style="583" customWidth="1"/>
    <col min="3" max="3" width="16.85546875" style="583" customWidth="1"/>
    <col min="4" max="15" width="8.7109375" style="583" customWidth="1"/>
    <col min="16" max="16" width="13.85546875" style="583" customWidth="1"/>
    <col min="17" max="17" width="19.5703125" style="583" customWidth="1"/>
    <col min="18" max="18" width="6.85546875" style="583" customWidth="1"/>
    <col min="19" max="19" width="9.42578125" style="583" hidden="1" customWidth="1"/>
    <col min="20" max="16384" width="9.140625" style="583"/>
  </cols>
  <sheetData>
    <row r="1" spans="1:19" ht="3" customHeight="1" thickBot="1" x14ac:dyDescent="0.25">
      <c r="A1" s="582"/>
      <c r="B1" s="582"/>
      <c r="C1" s="582"/>
      <c r="D1" s="582"/>
      <c r="E1" s="582"/>
      <c r="F1" s="582"/>
      <c r="G1" s="582"/>
      <c r="H1" s="582"/>
      <c r="I1" s="582"/>
      <c r="J1" s="582"/>
      <c r="K1" s="582"/>
      <c r="L1" s="582"/>
      <c r="M1" s="582"/>
      <c r="N1" s="582"/>
      <c r="O1" s="582"/>
      <c r="P1" s="582"/>
    </row>
    <row r="2" spans="1:19" ht="16.5" customHeight="1" x14ac:dyDescent="0.2">
      <c r="A2" s="582"/>
      <c r="B2" s="585"/>
      <c r="C2" s="586" t="s">
        <v>58</v>
      </c>
      <c r="D2" s="587"/>
      <c r="E2" s="587"/>
      <c r="F2" s="587"/>
      <c r="G2" s="587"/>
      <c r="H2" s="587"/>
      <c r="I2" s="587"/>
      <c r="J2" s="587"/>
      <c r="K2" s="587"/>
      <c r="L2" s="587"/>
      <c r="M2" s="588"/>
      <c r="N2" s="589" t="s">
        <v>175</v>
      </c>
      <c r="O2" s="590"/>
      <c r="P2" s="591"/>
      <c r="S2" s="592">
        <v>1</v>
      </c>
    </row>
    <row r="3" spans="1:19" ht="15.75" customHeight="1" x14ac:dyDescent="0.2">
      <c r="A3" s="582"/>
      <c r="B3" s="593"/>
      <c r="C3" s="594" t="s">
        <v>59</v>
      </c>
      <c r="D3" s="595"/>
      <c r="E3" s="595"/>
      <c r="F3" s="595"/>
      <c r="G3" s="595"/>
      <c r="H3" s="595"/>
      <c r="I3" s="595"/>
      <c r="J3" s="595"/>
      <c r="K3" s="595"/>
      <c r="L3" s="595"/>
      <c r="M3" s="596"/>
      <c r="N3" s="597" t="s">
        <v>176</v>
      </c>
      <c r="O3" s="598"/>
      <c r="P3" s="599"/>
      <c r="S3" s="592">
        <v>0.99999000000000005</v>
      </c>
    </row>
    <row r="4" spans="1:19" ht="15.75" customHeight="1" x14ac:dyDescent="0.2">
      <c r="A4" s="582"/>
      <c r="B4" s="593"/>
      <c r="C4" s="594" t="s">
        <v>60</v>
      </c>
      <c r="D4" s="595"/>
      <c r="E4" s="595"/>
      <c r="F4" s="595"/>
      <c r="G4" s="595"/>
      <c r="H4" s="595"/>
      <c r="I4" s="595"/>
      <c r="J4" s="595"/>
      <c r="K4" s="595"/>
      <c r="L4" s="595"/>
      <c r="M4" s="596"/>
      <c r="N4" s="597" t="s">
        <v>177</v>
      </c>
      <c r="O4" s="598"/>
      <c r="P4" s="599"/>
      <c r="S4" s="592">
        <v>0.9</v>
      </c>
    </row>
    <row r="5" spans="1:19" ht="16.5" customHeight="1" thickBot="1" x14ac:dyDescent="0.25">
      <c r="A5" s="582"/>
      <c r="B5" s="600"/>
      <c r="C5" s="601" t="s">
        <v>61</v>
      </c>
      <c r="D5" s="602"/>
      <c r="E5" s="602"/>
      <c r="F5" s="602"/>
      <c r="G5" s="602"/>
      <c r="H5" s="602"/>
      <c r="I5" s="602"/>
      <c r="J5" s="602"/>
      <c r="K5" s="602"/>
      <c r="L5" s="602"/>
      <c r="M5" s="603"/>
      <c r="N5" s="604" t="s">
        <v>194</v>
      </c>
      <c r="O5" s="605"/>
      <c r="P5" s="606"/>
      <c r="S5" s="592">
        <v>0.89998999999999996</v>
      </c>
    </row>
    <row r="6" spans="1:19" ht="5.25" customHeight="1" thickBot="1" x14ac:dyDescent="0.25">
      <c r="A6" s="582"/>
      <c r="S6" s="592"/>
    </row>
    <row r="7" spans="1:19" ht="12.75" customHeight="1" x14ac:dyDescent="0.2">
      <c r="A7" s="607"/>
      <c r="B7" s="744" t="s">
        <v>64</v>
      </c>
      <c r="C7" s="745"/>
      <c r="D7" s="745"/>
      <c r="E7" s="745"/>
      <c r="F7" s="745"/>
      <c r="G7" s="745"/>
      <c r="H7" s="745"/>
      <c r="I7" s="745"/>
      <c r="J7" s="745"/>
      <c r="K7" s="745"/>
      <c r="L7" s="745"/>
      <c r="M7" s="745"/>
      <c r="N7" s="745"/>
      <c r="O7" s="745"/>
      <c r="P7" s="746"/>
      <c r="Q7" s="592"/>
    </row>
    <row r="8" spans="1:19" ht="13.5" customHeight="1" thickBot="1" x14ac:dyDescent="0.25">
      <c r="A8" s="607"/>
      <c r="B8" s="747"/>
      <c r="C8" s="748"/>
      <c r="D8" s="748"/>
      <c r="E8" s="748"/>
      <c r="F8" s="748"/>
      <c r="G8" s="748"/>
      <c r="H8" s="748"/>
      <c r="I8" s="748"/>
      <c r="J8" s="748"/>
      <c r="K8" s="748"/>
      <c r="L8" s="748"/>
      <c r="M8" s="748"/>
      <c r="N8" s="748"/>
      <c r="O8" s="748"/>
      <c r="P8" s="749"/>
      <c r="Q8" s="592"/>
    </row>
    <row r="9" spans="1:19" ht="6.75" customHeight="1" thickBot="1" x14ac:dyDescent="0.25">
      <c r="A9" s="607"/>
      <c r="B9" s="608"/>
      <c r="C9" s="608"/>
      <c r="D9" s="608"/>
      <c r="E9" s="608"/>
      <c r="F9" s="608"/>
      <c r="G9" s="608"/>
      <c r="H9" s="608"/>
      <c r="I9" s="608"/>
      <c r="J9" s="608"/>
      <c r="K9" s="608"/>
      <c r="L9" s="608"/>
      <c r="M9" s="608"/>
      <c r="N9" s="608"/>
      <c r="O9" s="608"/>
      <c r="P9" s="608"/>
      <c r="Q9" s="592"/>
    </row>
    <row r="10" spans="1:19" ht="26.25" customHeight="1" thickBot="1" x14ac:dyDescent="0.25">
      <c r="A10" s="607"/>
      <c r="B10" s="750" t="s">
        <v>74</v>
      </c>
      <c r="C10" s="609">
        <v>2026</v>
      </c>
      <c r="D10" s="610"/>
      <c r="E10" s="610"/>
      <c r="F10" s="610"/>
      <c r="G10" s="610"/>
      <c r="H10" s="610"/>
      <c r="I10" s="611"/>
      <c r="J10" s="751" t="s">
        <v>1</v>
      </c>
      <c r="K10" s="752"/>
      <c r="L10" s="752"/>
      <c r="M10" s="752"/>
      <c r="N10" s="612" t="s">
        <v>184</v>
      </c>
      <c r="O10" s="613"/>
      <c r="P10" s="614"/>
      <c r="Q10" s="592"/>
    </row>
    <row r="11" spans="1:19" ht="4.5" customHeight="1" thickBot="1" x14ac:dyDescent="0.25">
      <c r="A11" s="592"/>
      <c r="B11" s="615"/>
      <c r="C11" s="616"/>
      <c r="D11" s="616"/>
      <c r="E11" s="616"/>
      <c r="F11" s="616"/>
      <c r="G11" s="616"/>
      <c r="H11" s="616"/>
      <c r="I11" s="616"/>
      <c r="J11" s="616"/>
      <c r="K11" s="616"/>
      <c r="L11" s="616"/>
      <c r="M11" s="616"/>
      <c r="N11" s="616"/>
      <c r="O11" s="616"/>
      <c r="P11" s="617"/>
      <c r="Q11" s="592"/>
    </row>
    <row r="12" spans="1:19" s="831" customFormat="1" ht="29.25" customHeight="1" thickBot="1" x14ac:dyDescent="0.25">
      <c r="A12" s="827"/>
      <c r="B12" s="918" t="s">
        <v>0</v>
      </c>
      <c r="C12" s="919" t="s">
        <v>57</v>
      </c>
      <c r="D12" s="919"/>
      <c r="E12" s="919"/>
      <c r="F12" s="919"/>
      <c r="G12" s="919"/>
      <c r="H12" s="919"/>
      <c r="I12" s="919"/>
      <c r="J12" s="919"/>
      <c r="K12" s="919"/>
      <c r="L12" s="919"/>
      <c r="M12" s="919"/>
      <c r="N12" s="919"/>
      <c r="O12" s="919"/>
      <c r="P12" s="920"/>
      <c r="Q12" s="827"/>
    </row>
    <row r="13" spans="1:19" ht="4.5" customHeight="1" thickBot="1" x14ac:dyDescent="0.25">
      <c r="A13" s="592"/>
      <c r="B13" s="921"/>
      <c r="C13" s="922"/>
      <c r="D13" s="922"/>
      <c r="E13" s="922"/>
      <c r="F13" s="922"/>
      <c r="G13" s="922"/>
      <c r="H13" s="922"/>
      <c r="I13" s="922"/>
      <c r="J13" s="922"/>
      <c r="K13" s="922"/>
      <c r="L13" s="922"/>
      <c r="M13" s="922"/>
      <c r="N13" s="922"/>
      <c r="O13" s="922"/>
      <c r="P13" s="923"/>
      <c r="Q13" s="592"/>
    </row>
    <row r="14" spans="1:19" s="831" customFormat="1" ht="22.5" customHeight="1" thickBot="1" x14ac:dyDescent="0.25">
      <c r="A14" s="827"/>
      <c r="B14" s="918" t="s">
        <v>6</v>
      </c>
      <c r="C14" s="924" t="s">
        <v>165</v>
      </c>
      <c r="D14" s="925"/>
      <c r="E14" s="925"/>
      <c r="F14" s="925"/>
      <c r="G14" s="925"/>
      <c r="H14" s="925"/>
      <c r="I14" s="925"/>
      <c r="J14" s="925"/>
      <c r="K14" s="925"/>
      <c r="L14" s="925"/>
      <c r="M14" s="925"/>
      <c r="N14" s="925"/>
      <c r="O14" s="925"/>
      <c r="P14" s="926"/>
      <c r="Q14" s="827"/>
    </row>
    <row r="15" spans="1:19" ht="4.5" customHeight="1" thickBot="1" x14ac:dyDescent="0.25">
      <c r="A15" s="592"/>
      <c r="B15" s="927"/>
      <c r="C15" s="928"/>
      <c r="D15" s="928"/>
      <c r="E15" s="928"/>
      <c r="F15" s="928"/>
      <c r="G15" s="928"/>
      <c r="H15" s="928"/>
      <c r="I15" s="928"/>
      <c r="J15" s="928"/>
      <c r="K15" s="928"/>
      <c r="L15" s="928"/>
      <c r="M15" s="928"/>
      <c r="N15" s="928"/>
      <c r="O15" s="928"/>
      <c r="P15" s="929"/>
      <c r="Q15" s="592"/>
    </row>
    <row r="16" spans="1:19" ht="21" customHeight="1" thickBot="1" x14ac:dyDescent="0.25">
      <c r="A16" s="592"/>
      <c r="B16" s="918" t="s">
        <v>36</v>
      </c>
      <c r="C16" s="930" t="s">
        <v>166</v>
      </c>
      <c r="D16" s="931"/>
      <c r="E16" s="931"/>
      <c r="F16" s="931"/>
      <c r="G16" s="931"/>
      <c r="H16" s="931"/>
      <c r="I16" s="931"/>
      <c r="J16" s="931"/>
      <c r="K16" s="931"/>
      <c r="L16" s="931"/>
      <c r="M16" s="931"/>
      <c r="N16" s="931"/>
      <c r="O16" s="931"/>
      <c r="P16" s="932"/>
      <c r="Q16" s="592"/>
    </row>
    <row r="17" spans="1:17" ht="4.5" customHeight="1" thickBot="1" x14ac:dyDescent="0.25">
      <c r="A17" s="592"/>
      <c r="B17" s="927"/>
      <c r="C17" s="928"/>
      <c r="D17" s="928"/>
      <c r="E17" s="928"/>
      <c r="F17" s="928"/>
      <c r="G17" s="928"/>
      <c r="H17" s="928"/>
      <c r="I17" s="928"/>
      <c r="J17" s="928"/>
      <c r="K17" s="928"/>
      <c r="L17" s="928"/>
      <c r="M17" s="928"/>
      <c r="N17" s="928"/>
      <c r="O17" s="928"/>
      <c r="P17" s="929"/>
      <c r="Q17" s="592"/>
    </row>
    <row r="18" spans="1:17" ht="26.25" customHeight="1" thickBot="1" x14ac:dyDescent="0.25">
      <c r="A18" s="592"/>
      <c r="B18" s="918" t="s">
        <v>23</v>
      </c>
      <c r="C18" s="842" t="s">
        <v>206</v>
      </c>
      <c r="D18" s="843"/>
      <c r="E18" s="843"/>
      <c r="F18" s="843"/>
      <c r="G18" s="843"/>
      <c r="H18" s="843"/>
      <c r="I18" s="843"/>
      <c r="J18" s="843"/>
      <c r="K18" s="843"/>
      <c r="L18" s="843"/>
      <c r="M18" s="843"/>
      <c r="N18" s="843"/>
      <c r="O18" s="843"/>
      <c r="P18" s="844"/>
      <c r="Q18" s="592"/>
    </row>
    <row r="19" spans="1:17" ht="4.5" customHeight="1" thickBot="1" x14ac:dyDescent="0.25">
      <c r="A19" s="592"/>
      <c r="B19" s="635"/>
      <c r="C19" s="635"/>
      <c r="D19" s="635"/>
      <c r="E19" s="635"/>
      <c r="F19" s="635"/>
      <c r="G19" s="635"/>
      <c r="H19" s="635"/>
      <c r="I19" s="635"/>
      <c r="J19" s="635"/>
      <c r="K19" s="635"/>
      <c r="L19" s="635"/>
      <c r="M19" s="635"/>
      <c r="N19" s="635"/>
      <c r="O19" s="635"/>
      <c r="P19" s="635"/>
      <c r="Q19" s="592"/>
    </row>
    <row r="20" spans="1:17" ht="17.25" customHeight="1" thickBot="1" x14ac:dyDescent="0.25">
      <c r="A20" s="592"/>
      <c r="B20" s="731" t="s">
        <v>37</v>
      </c>
      <c r="C20" s="732"/>
      <c r="D20" s="732"/>
      <c r="E20" s="732"/>
      <c r="F20" s="732"/>
      <c r="G20" s="732"/>
      <c r="H20" s="732"/>
      <c r="I20" s="732"/>
      <c r="J20" s="732"/>
      <c r="K20" s="732"/>
      <c r="L20" s="732"/>
      <c r="M20" s="732"/>
      <c r="N20" s="732"/>
      <c r="O20" s="732"/>
      <c r="P20" s="733"/>
      <c r="Q20" s="592"/>
    </row>
    <row r="21" spans="1:17" ht="4.5" customHeight="1" thickBot="1" x14ac:dyDescent="0.25">
      <c r="A21" s="592"/>
      <c r="B21" s="636"/>
      <c r="C21" s="637"/>
      <c r="D21" s="637"/>
      <c r="E21" s="637"/>
      <c r="F21" s="637"/>
      <c r="G21" s="637"/>
      <c r="H21" s="637"/>
      <c r="I21" s="637"/>
      <c r="J21" s="637"/>
      <c r="K21" s="637"/>
      <c r="L21" s="637"/>
      <c r="M21" s="637"/>
      <c r="N21" s="637"/>
      <c r="O21" s="637"/>
      <c r="P21" s="638"/>
      <c r="Q21" s="592"/>
    </row>
    <row r="22" spans="1:17" ht="51" customHeight="1" thickBot="1" x14ac:dyDescent="0.25">
      <c r="A22" s="592"/>
      <c r="B22" s="743" t="s">
        <v>3</v>
      </c>
      <c r="C22" s="933" t="s">
        <v>167</v>
      </c>
      <c r="D22" s="925"/>
      <c r="E22" s="925"/>
      <c r="F22" s="925"/>
      <c r="G22" s="925"/>
      <c r="H22" s="925"/>
      <c r="I22" s="925"/>
      <c r="J22" s="925"/>
      <c r="K22" s="925"/>
      <c r="L22" s="925"/>
      <c r="M22" s="925"/>
      <c r="N22" s="925"/>
      <c r="O22" s="925"/>
      <c r="P22" s="926"/>
      <c r="Q22" s="592"/>
    </row>
    <row r="23" spans="1:17" ht="4.5" customHeight="1" thickBot="1" x14ac:dyDescent="0.25">
      <c r="A23" s="592"/>
      <c r="B23" s="626"/>
      <c r="C23" s="627"/>
      <c r="D23" s="627"/>
      <c r="E23" s="627"/>
      <c r="F23" s="627"/>
      <c r="G23" s="627"/>
      <c r="H23" s="627"/>
      <c r="I23" s="627"/>
      <c r="J23" s="627"/>
      <c r="K23" s="627"/>
      <c r="L23" s="627"/>
      <c r="M23" s="627"/>
      <c r="N23" s="627"/>
      <c r="O23" s="627"/>
      <c r="P23" s="628"/>
      <c r="Q23" s="592"/>
    </row>
    <row r="24" spans="1:17" ht="43.5" customHeight="1" thickBot="1" x14ac:dyDescent="0.25">
      <c r="A24" s="592"/>
      <c r="B24" s="743" t="s">
        <v>24</v>
      </c>
      <c r="C24" s="934" t="s">
        <v>250</v>
      </c>
      <c r="D24" s="935"/>
      <c r="E24" s="935"/>
      <c r="F24" s="935"/>
      <c r="G24" s="935"/>
      <c r="H24" s="935"/>
      <c r="I24" s="935"/>
      <c r="J24" s="935"/>
      <c r="K24" s="935"/>
      <c r="L24" s="935"/>
      <c r="M24" s="935"/>
      <c r="N24" s="935"/>
      <c r="O24" s="935"/>
      <c r="P24" s="936"/>
      <c r="Q24" s="592"/>
    </row>
    <row r="25" spans="1:17" ht="4.5" customHeight="1" thickBot="1" x14ac:dyDescent="0.25">
      <c r="A25" s="592"/>
      <c r="B25" s="645"/>
      <c r="C25" s="646"/>
      <c r="D25" s="646"/>
      <c r="E25" s="646"/>
      <c r="F25" s="646"/>
      <c r="G25" s="646"/>
      <c r="H25" s="646"/>
      <c r="I25" s="646"/>
      <c r="J25" s="646"/>
      <c r="K25" s="646"/>
      <c r="L25" s="646"/>
      <c r="M25" s="646"/>
      <c r="N25" s="646"/>
      <c r="O25" s="646"/>
      <c r="P25" s="647"/>
      <c r="Q25" s="592"/>
    </row>
    <row r="26" spans="1:17" s="831" customFormat="1" ht="18.75" customHeight="1" thickBot="1" x14ac:dyDescent="0.25">
      <c r="A26" s="827"/>
      <c r="B26" s="853" t="s">
        <v>2</v>
      </c>
      <c r="C26" s="854">
        <v>1</v>
      </c>
      <c r="D26" s="656"/>
      <c r="E26" s="656"/>
      <c r="F26" s="656"/>
      <c r="G26" s="656"/>
      <c r="H26" s="656"/>
      <c r="I26" s="656"/>
      <c r="J26" s="656"/>
      <c r="K26" s="656"/>
      <c r="L26" s="656"/>
      <c r="M26" s="656"/>
      <c r="N26" s="656"/>
      <c r="O26" s="656"/>
      <c r="P26" s="657"/>
      <c r="Q26" s="827"/>
    </row>
    <row r="27" spans="1:17" ht="4.5" customHeight="1" thickBot="1" x14ac:dyDescent="0.25">
      <c r="A27" s="592"/>
      <c r="B27" s="651"/>
      <c r="C27" s="652"/>
      <c r="D27" s="652"/>
      <c r="E27" s="652"/>
      <c r="F27" s="652"/>
      <c r="G27" s="652"/>
      <c r="H27" s="652"/>
      <c r="I27" s="652"/>
      <c r="J27" s="652"/>
      <c r="K27" s="652"/>
      <c r="L27" s="652"/>
      <c r="M27" s="652"/>
      <c r="N27" s="652"/>
      <c r="O27" s="652"/>
      <c r="P27" s="653"/>
      <c r="Q27" s="592"/>
    </row>
    <row r="28" spans="1:17" s="831" customFormat="1" ht="19.5" customHeight="1" thickBot="1" x14ac:dyDescent="0.25">
      <c r="A28" s="827"/>
      <c r="B28" s="853" t="s">
        <v>25</v>
      </c>
      <c r="C28" s="758" t="s">
        <v>26</v>
      </c>
      <c r="D28" s="655" t="s">
        <v>168</v>
      </c>
      <c r="E28" s="656"/>
      <c r="F28" s="656"/>
      <c r="G28" s="657"/>
      <c r="H28" s="658" t="s">
        <v>27</v>
      </c>
      <c r="I28" s="658"/>
      <c r="J28" s="658"/>
      <c r="K28" s="655" t="s">
        <v>169</v>
      </c>
      <c r="L28" s="656"/>
      <c r="M28" s="657"/>
      <c r="N28" s="659" t="s">
        <v>28</v>
      </c>
      <c r="O28" s="660"/>
      <c r="P28" s="661" t="s">
        <v>170</v>
      </c>
      <c r="Q28" s="827"/>
    </row>
    <row r="29" spans="1:17" ht="4.5" customHeight="1" thickBot="1" x14ac:dyDescent="0.25">
      <c r="A29" s="592"/>
      <c r="B29" s="662"/>
      <c r="C29" s="663"/>
      <c r="D29" s="663"/>
      <c r="E29" s="663"/>
      <c r="F29" s="663"/>
      <c r="G29" s="663"/>
      <c r="H29" s="663"/>
      <c r="I29" s="663"/>
      <c r="J29" s="663"/>
      <c r="K29" s="663"/>
      <c r="L29" s="663"/>
      <c r="M29" s="663"/>
      <c r="N29" s="663"/>
      <c r="O29" s="663"/>
      <c r="P29" s="664"/>
      <c r="Q29" s="592"/>
    </row>
    <row r="30" spans="1:17" ht="13.5" thickBot="1" x14ac:dyDescent="0.25">
      <c r="A30" s="592"/>
      <c r="B30" s="741" t="s">
        <v>7</v>
      </c>
      <c r="C30" s="665" t="s">
        <v>105</v>
      </c>
      <c r="D30" s="618"/>
      <c r="E30" s="618"/>
      <c r="F30" s="618"/>
      <c r="G30" s="618"/>
      <c r="H30" s="618"/>
      <c r="I30" s="618"/>
      <c r="J30" s="618"/>
      <c r="K30" s="618"/>
      <c r="L30" s="618"/>
      <c r="M30" s="618"/>
      <c r="N30" s="618"/>
      <c r="O30" s="618"/>
      <c r="P30" s="619"/>
      <c r="Q30" s="592"/>
    </row>
    <row r="31" spans="1:17" ht="4.5" customHeight="1" thickBot="1" x14ac:dyDescent="0.25">
      <c r="A31" s="592"/>
      <c r="B31" s="626"/>
      <c r="C31" s="627"/>
      <c r="D31" s="627"/>
      <c r="E31" s="627"/>
      <c r="F31" s="627"/>
      <c r="G31" s="627"/>
      <c r="H31" s="627"/>
      <c r="I31" s="627"/>
      <c r="J31" s="627"/>
      <c r="K31" s="627"/>
      <c r="L31" s="627"/>
      <c r="M31" s="627"/>
      <c r="N31" s="627"/>
      <c r="O31" s="627"/>
      <c r="P31" s="628"/>
      <c r="Q31" s="592"/>
    </row>
    <row r="32" spans="1:17" ht="13.5" thickBot="1" x14ac:dyDescent="0.25">
      <c r="A32" s="592"/>
      <c r="B32" s="741" t="s">
        <v>4</v>
      </c>
      <c r="C32" s="937" t="s">
        <v>73</v>
      </c>
      <c r="D32" s="938"/>
      <c r="E32" s="938"/>
      <c r="F32" s="938"/>
      <c r="G32" s="938"/>
      <c r="H32" s="938"/>
      <c r="I32" s="938"/>
      <c r="J32" s="938"/>
      <c r="K32" s="938"/>
      <c r="L32" s="938"/>
      <c r="M32" s="938"/>
      <c r="N32" s="938"/>
      <c r="O32" s="938"/>
      <c r="P32" s="939"/>
      <c r="Q32" s="592"/>
    </row>
    <row r="33" spans="1:17" ht="4.5" customHeight="1" thickBot="1" x14ac:dyDescent="0.25">
      <c r="A33" s="592"/>
      <c r="B33" s="626"/>
      <c r="C33" s="627"/>
      <c r="D33" s="627"/>
      <c r="E33" s="627"/>
      <c r="F33" s="627"/>
      <c r="G33" s="627"/>
      <c r="H33" s="627"/>
      <c r="I33" s="627"/>
      <c r="J33" s="627"/>
      <c r="K33" s="627"/>
      <c r="L33" s="627"/>
      <c r="M33" s="627"/>
      <c r="N33" s="627"/>
      <c r="O33" s="627"/>
      <c r="P33" s="628"/>
      <c r="Q33" s="592"/>
    </row>
    <row r="34" spans="1:17" ht="13.5" thickBot="1" x14ac:dyDescent="0.25">
      <c r="A34" s="592"/>
      <c r="B34" s="741" t="s">
        <v>35</v>
      </c>
      <c r="C34" s="665" t="s">
        <v>73</v>
      </c>
      <c r="D34" s="618"/>
      <c r="E34" s="618"/>
      <c r="F34" s="618"/>
      <c r="G34" s="618"/>
      <c r="H34" s="618"/>
      <c r="I34" s="618"/>
      <c r="J34" s="618"/>
      <c r="K34" s="618"/>
      <c r="L34" s="618"/>
      <c r="M34" s="618"/>
      <c r="N34" s="618"/>
      <c r="O34" s="618"/>
      <c r="P34" s="619"/>
      <c r="Q34" s="592"/>
    </row>
    <row r="35" spans="1:17" ht="4.5" customHeight="1" thickBot="1" x14ac:dyDescent="0.25">
      <c r="A35" s="592"/>
      <c r="B35" s="620"/>
      <c r="C35" s="621"/>
      <c r="D35" s="621"/>
      <c r="E35" s="621"/>
      <c r="F35" s="621"/>
      <c r="G35" s="621"/>
      <c r="H35" s="621"/>
      <c r="I35" s="621"/>
      <c r="J35" s="621"/>
      <c r="K35" s="621"/>
      <c r="L35" s="621"/>
      <c r="M35" s="621"/>
      <c r="N35" s="621"/>
      <c r="O35" s="621"/>
      <c r="P35" s="622"/>
      <c r="Q35" s="592"/>
    </row>
    <row r="36" spans="1:17" ht="16.5" customHeight="1" thickBot="1" x14ac:dyDescent="0.25">
      <c r="A36" s="592"/>
      <c r="B36" s="940" t="s">
        <v>63</v>
      </c>
      <c r="C36" s="715" t="s">
        <v>69</v>
      </c>
      <c r="D36" s="716"/>
      <c r="E36" s="716"/>
      <c r="F36" s="716"/>
      <c r="G36" s="716"/>
      <c r="H36" s="716"/>
      <c r="I36" s="716"/>
      <c r="J36" s="716"/>
      <c r="K36" s="716"/>
      <c r="L36" s="716"/>
      <c r="M36" s="716"/>
      <c r="N36" s="716"/>
      <c r="O36" s="716"/>
      <c r="P36" s="717"/>
      <c r="Q36" s="592"/>
    </row>
    <row r="37" spans="1:17" ht="4.5" customHeight="1" thickBot="1" x14ac:dyDescent="0.25">
      <c r="A37" s="592"/>
      <c r="B37" s="667"/>
      <c r="C37" s="667"/>
      <c r="D37" s="667"/>
      <c r="E37" s="667"/>
      <c r="F37" s="667"/>
      <c r="G37" s="667"/>
      <c r="H37" s="667"/>
      <c r="I37" s="667"/>
      <c r="J37" s="667"/>
      <c r="K37" s="667"/>
      <c r="L37" s="667"/>
      <c r="M37" s="667"/>
      <c r="N37" s="667"/>
      <c r="O37" s="667"/>
      <c r="P37" s="667"/>
      <c r="Q37" s="592"/>
    </row>
    <row r="38" spans="1:17" ht="13.5" thickBot="1" x14ac:dyDescent="0.25">
      <c r="A38" s="592"/>
      <c r="B38" s="736" t="s">
        <v>29</v>
      </c>
      <c r="C38" s="737"/>
      <c r="D38" s="737"/>
      <c r="E38" s="737"/>
      <c r="F38" s="737"/>
      <c r="G38" s="737"/>
      <c r="H38" s="737"/>
      <c r="I38" s="737"/>
      <c r="J38" s="737"/>
      <c r="K38" s="737"/>
      <c r="L38" s="737"/>
      <c r="M38" s="737"/>
      <c r="N38" s="737"/>
      <c r="O38" s="738"/>
      <c r="P38" s="739"/>
      <c r="Q38" s="592"/>
    </row>
    <row r="39" spans="1:17" x14ac:dyDescent="0.2">
      <c r="A39" s="592"/>
      <c r="B39" s="740" t="s">
        <v>34</v>
      </c>
      <c r="C39" s="736" t="s">
        <v>30</v>
      </c>
      <c r="D39" s="737"/>
      <c r="E39" s="737"/>
      <c r="F39" s="737"/>
      <c r="G39" s="739"/>
      <c r="H39" s="736" t="s">
        <v>7</v>
      </c>
      <c r="I39" s="737"/>
      <c r="J39" s="737"/>
      <c r="K39" s="737"/>
      <c r="L39" s="739"/>
      <c r="M39" s="736" t="s">
        <v>31</v>
      </c>
      <c r="N39" s="737"/>
      <c r="O39" s="738"/>
      <c r="P39" s="739"/>
      <c r="Q39" s="592"/>
    </row>
    <row r="40" spans="1:17" s="831" customFormat="1" ht="42" customHeight="1" x14ac:dyDescent="0.2">
      <c r="B40" s="672" t="s">
        <v>172</v>
      </c>
      <c r="C40" s="673" t="s">
        <v>171</v>
      </c>
      <c r="D40" s="673"/>
      <c r="E40" s="673"/>
      <c r="F40" s="673"/>
      <c r="G40" s="673"/>
      <c r="H40" s="673" t="s">
        <v>106</v>
      </c>
      <c r="I40" s="673"/>
      <c r="J40" s="673"/>
      <c r="K40" s="673"/>
      <c r="L40" s="673"/>
      <c r="M40" s="674" t="s">
        <v>198</v>
      </c>
      <c r="N40" s="674"/>
      <c r="O40" s="674"/>
      <c r="P40" s="675"/>
    </row>
    <row r="41" spans="1:17" s="831" customFormat="1" ht="36" customHeight="1" x14ac:dyDescent="0.2">
      <c r="B41" s="672" t="s">
        <v>173</v>
      </c>
      <c r="C41" s="673" t="s">
        <v>171</v>
      </c>
      <c r="D41" s="673"/>
      <c r="E41" s="673"/>
      <c r="F41" s="673"/>
      <c r="G41" s="673"/>
      <c r="H41" s="673" t="s">
        <v>106</v>
      </c>
      <c r="I41" s="673"/>
      <c r="J41" s="673"/>
      <c r="K41" s="673"/>
      <c r="L41" s="673"/>
      <c r="M41" s="674" t="s">
        <v>198</v>
      </c>
      <c r="N41" s="674"/>
      <c r="O41" s="674"/>
      <c r="P41" s="675"/>
    </row>
    <row r="42" spans="1:17" ht="13.5" hidden="1" customHeight="1" x14ac:dyDescent="0.2">
      <c r="A42" s="592"/>
      <c r="B42" s="941"/>
      <c r="C42" s="942"/>
      <c r="D42" s="943"/>
      <c r="E42" s="943"/>
      <c r="F42" s="943"/>
      <c r="G42" s="944"/>
      <c r="H42" s="942"/>
      <c r="I42" s="943"/>
      <c r="J42" s="943"/>
      <c r="K42" s="943"/>
      <c r="L42" s="944"/>
      <c r="M42" s="942"/>
      <c r="N42" s="943"/>
      <c r="O42" s="943"/>
      <c r="P42" s="945"/>
      <c r="Q42" s="592"/>
    </row>
    <row r="43" spans="1:17" ht="12.75" hidden="1" customHeight="1" x14ac:dyDescent="0.2">
      <c r="A43" s="592"/>
      <c r="B43" s="941"/>
      <c r="C43" s="942"/>
      <c r="D43" s="943"/>
      <c r="E43" s="943"/>
      <c r="F43" s="943"/>
      <c r="G43" s="944"/>
      <c r="H43" s="942"/>
      <c r="I43" s="943"/>
      <c r="J43" s="943"/>
      <c r="K43" s="943"/>
      <c r="L43" s="944"/>
      <c r="M43" s="942"/>
      <c r="N43" s="943"/>
      <c r="O43" s="943"/>
      <c r="P43" s="945"/>
      <c r="Q43" s="592"/>
    </row>
    <row r="44" spans="1:17" ht="11.25" hidden="1" customHeight="1" thickBot="1" x14ac:dyDescent="0.25">
      <c r="A44" s="592"/>
      <c r="B44" s="679"/>
      <c r="C44" s="946"/>
      <c r="D44" s="947"/>
      <c r="E44" s="947"/>
      <c r="F44" s="947"/>
      <c r="G44" s="948"/>
      <c r="H44" s="946"/>
      <c r="I44" s="947"/>
      <c r="J44" s="947"/>
      <c r="K44" s="947"/>
      <c r="L44" s="948"/>
      <c r="M44" s="946"/>
      <c r="N44" s="947"/>
      <c r="O44" s="947"/>
      <c r="P44" s="949"/>
      <c r="Q44" s="592"/>
    </row>
    <row r="45" spans="1:17" ht="4.5" customHeight="1" thickBot="1" x14ac:dyDescent="0.25">
      <c r="A45" s="592"/>
      <c r="B45" s="682"/>
      <c r="C45" s="682"/>
      <c r="D45" s="682"/>
      <c r="E45" s="682"/>
      <c r="F45" s="682"/>
      <c r="G45" s="682"/>
      <c r="H45" s="682"/>
      <c r="I45" s="682"/>
      <c r="J45" s="682"/>
      <c r="K45" s="682"/>
      <c r="L45" s="682"/>
      <c r="M45" s="682"/>
      <c r="N45" s="682"/>
      <c r="O45" s="682"/>
      <c r="P45" s="682"/>
      <c r="Q45" s="592"/>
    </row>
    <row r="46" spans="1:17" ht="13.5" customHeight="1" thickBot="1" x14ac:dyDescent="0.25">
      <c r="A46" s="592"/>
      <c r="B46" s="731" t="s">
        <v>8</v>
      </c>
      <c r="C46" s="732"/>
      <c r="D46" s="732"/>
      <c r="E46" s="732"/>
      <c r="F46" s="732"/>
      <c r="G46" s="732"/>
      <c r="H46" s="732"/>
      <c r="I46" s="732"/>
      <c r="J46" s="732"/>
      <c r="K46" s="732"/>
      <c r="L46" s="732"/>
      <c r="M46" s="732"/>
      <c r="N46" s="732"/>
      <c r="O46" s="732"/>
      <c r="P46" s="733"/>
      <c r="Q46" s="592"/>
    </row>
    <row r="47" spans="1:17" ht="4.5" customHeight="1" thickBot="1" x14ac:dyDescent="0.25">
      <c r="A47" s="592"/>
      <c r="B47" s="683"/>
      <c r="C47" s="667"/>
      <c r="D47" s="667"/>
      <c r="E47" s="667"/>
      <c r="F47" s="667"/>
      <c r="G47" s="667"/>
      <c r="H47" s="667"/>
      <c r="I47" s="667"/>
      <c r="J47" s="667"/>
      <c r="K47" s="667"/>
      <c r="L47" s="667"/>
      <c r="M47" s="667"/>
      <c r="N47" s="667"/>
      <c r="O47" s="667"/>
      <c r="P47" s="684"/>
      <c r="Q47" s="592"/>
    </row>
    <row r="48" spans="1:17" x14ac:dyDescent="0.2">
      <c r="A48" s="592"/>
      <c r="B48" s="734" t="s">
        <v>32</v>
      </c>
      <c r="C48" s="685" t="s">
        <v>9</v>
      </c>
      <c r="D48" s="686" t="s">
        <v>11</v>
      </c>
      <c r="E48" s="686" t="s">
        <v>12</v>
      </c>
      <c r="F48" s="686" t="s">
        <v>13</v>
      </c>
      <c r="G48" s="686" t="s">
        <v>14</v>
      </c>
      <c r="H48" s="686" t="s">
        <v>15</v>
      </c>
      <c r="I48" s="686" t="s">
        <v>16</v>
      </c>
      <c r="J48" s="686" t="s">
        <v>17</v>
      </c>
      <c r="K48" s="686" t="s">
        <v>18</v>
      </c>
      <c r="L48" s="686" t="s">
        <v>19</v>
      </c>
      <c r="M48" s="686" t="s">
        <v>20</v>
      </c>
      <c r="N48" s="686" t="s">
        <v>21</v>
      </c>
      <c r="O48" s="687" t="s">
        <v>22</v>
      </c>
      <c r="P48" s="688" t="s">
        <v>10</v>
      </c>
      <c r="Q48" s="592"/>
    </row>
    <row r="49" spans="1:17" s="831" customFormat="1" ht="27" customHeight="1" thickBot="1" x14ac:dyDescent="0.25">
      <c r="A49" s="827"/>
      <c r="B49" s="735"/>
      <c r="C49" s="950" t="s">
        <v>10</v>
      </c>
      <c r="D49" s="691">
        <f>'8_RegRecursosRevocaCC'!D10</f>
        <v>1</v>
      </c>
      <c r="E49" s="691">
        <f>'8_RegRecursosRevocaCC'!F10</f>
        <v>1</v>
      </c>
      <c r="F49" s="691">
        <f>'8_RegRecursosRevocaCC'!H10</f>
        <v>1</v>
      </c>
      <c r="G49" s="691">
        <f>'8_RegRecursosRevocaCC'!J10</f>
        <v>1</v>
      </c>
      <c r="H49" s="691">
        <f>'8_RegRecursosRevocaCC'!L10</f>
        <v>1</v>
      </c>
      <c r="I49" s="691">
        <f>'8_RegRecursosRevocaCC'!N10</f>
        <v>1</v>
      </c>
      <c r="J49" s="691">
        <f>'8_RegRecursosRevocaCC'!P10</f>
        <v>1</v>
      </c>
      <c r="K49" s="691">
        <f>'8_RegRecursosRevocaCC'!R10</f>
        <v>1</v>
      </c>
      <c r="L49" s="691">
        <f>'8_RegRecursosRevocaCC'!T10</f>
        <v>1</v>
      </c>
      <c r="M49" s="691">
        <f>'8_RegRecursosRevocaCC'!V10</f>
        <v>1</v>
      </c>
      <c r="N49" s="691">
        <f>'8_RegRecursosRevocaCC'!X10</f>
        <v>1</v>
      </c>
      <c r="O49" s="691">
        <f>'8_RegRecursosRevocaCC'!Z10</f>
        <v>1</v>
      </c>
      <c r="P49" s="691">
        <f>'8_RegRecursosRevocaCC'!AB10</f>
        <v>1</v>
      </c>
      <c r="Q49" s="827"/>
    </row>
    <row r="50" spans="1:17" ht="4.5" customHeight="1" thickBot="1" x14ac:dyDescent="0.25">
      <c r="A50" s="592"/>
      <c r="B50" s="692">
        <v>0.9</v>
      </c>
      <c r="C50" s="693"/>
      <c r="D50" s="694">
        <v>1</v>
      </c>
      <c r="E50" s="694">
        <v>1</v>
      </c>
      <c r="F50" s="694">
        <v>1</v>
      </c>
      <c r="G50" s="694">
        <v>1</v>
      </c>
      <c r="H50" s="694">
        <v>1</v>
      </c>
      <c r="I50" s="694">
        <v>1</v>
      </c>
      <c r="J50" s="694">
        <v>1</v>
      </c>
      <c r="K50" s="694">
        <v>1</v>
      </c>
      <c r="L50" s="694">
        <v>1</v>
      </c>
      <c r="M50" s="694">
        <v>1</v>
      </c>
      <c r="N50" s="694">
        <v>1</v>
      </c>
      <c r="O50" s="694">
        <v>1</v>
      </c>
      <c r="P50" s="694">
        <v>1</v>
      </c>
      <c r="Q50" s="592"/>
    </row>
    <row r="51" spans="1:17" ht="13.5" thickBot="1" x14ac:dyDescent="0.25">
      <c r="A51" s="592"/>
      <c r="B51" s="731" t="s">
        <v>33</v>
      </c>
      <c r="C51" s="732"/>
      <c r="D51" s="732"/>
      <c r="E51" s="732"/>
      <c r="F51" s="732"/>
      <c r="G51" s="732"/>
      <c r="H51" s="732"/>
      <c r="I51" s="732"/>
      <c r="J51" s="732"/>
      <c r="K51" s="732"/>
      <c r="L51" s="732"/>
      <c r="M51" s="732"/>
      <c r="N51" s="732"/>
      <c r="O51" s="732"/>
      <c r="P51" s="733"/>
      <c r="Q51" s="592"/>
    </row>
    <row r="52" spans="1:17" x14ac:dyDescent="0.2">
      <c r="A52" s="592"/>
      <c r="B52" s="695"/>
      <c r="C52" s="696"/>
      <c r="D52" s="696"/>
      <c r="E52" s="696"/>
      <c r="F52" s="696"/>
      <c r="G52" s="696"/>
      <c r="H52" s="696"/>
      <c r="I52" s="696"/>
      <c r="J52" s="696"/>
      <c r="K52" s="696"/>
      <c r="L52" s="696"/>
      <c r="M52" s="696"/>
      <c r="N52" s="696"/>
      <c r="O52" s="696"/>
      <c r="P52" s="697"/>
      <c r="Q52" s="592"/>
    </row>
    <row r="53" spans="1:17" x14ac:dyDescent="0.2">
      <c r="A53" s="592"/>
      <c r="B53" s="698"/>
      <c r="C53" s="699"/>
      <c r="D53" s="699"/>
      <c r="E53" s="699"/>
      <c r="F53" s="699"/>
      <c r="G53" s="699"/>
      <c r="H53" s="699"/>
      <c r="I53" s="699"/>
      <c r="J53" s="699"/>
      <c r="K53" s="699"/>
      <c r="L53" s="699"/>
      <c r="M53" s="699"/>
      <c r="N53" s="699"/>
      <c r="O53" s="699"/>
      <c r="P53" s="700"/>
      <c r="Q53" s="592"/>
    </row>
    <row r="54" spans="1:17" x14ac:dyDescent="0.2">
      <c r="A54" s="592"/>
      <c r="B54" s="698"/>
      <c r="C54" s="699"/>
      <c r="D54" s="699"/>
      <c r="E54" s="699"/>
      <c r="F54" s="699"/>
      <c r="G54" s="699"/>
      <c r="H54" s="699"/>
      <c r="I54" s="699"/>
      <c r="J54" s="699"/>
      <c r="K54" s="699"/>
      <c r="L54" s="699"/>
      <c r="M54" s="699"/>
      <c r="N54" s="699"/>
      <c r="O54" s="699"/>
      <c r="P54" s="700"/>
      <c r="Q54" s="592"/>
    </row>
    <row r="55" spans="1:17" x14ac:dyDescent="0.2">
      <c r="A55" s="592"/>
      <c r="B55" s="698"/>
      <c r="C55" s="699"/>
      <c r="D55" s="699"/>
      <c r="E55" s="699"/>
      <c r="F55" s="699"/>
      <c r="G55" s="699"/>
      <c r="H55" s="699"/>
      <c r="I55" s="699"/>
      <c r="J55" s="699"/>
      <c r="K55" s="699"/>
      <c r="L55" s="699"/>
      <c r="M55" s="699"/>
      <c r="N55" s="699"/>
      <c r="O55" s="699"/>
      <c r="P55" s="700"/>
      <c r="Q55" s="592"/>
    </row>
    <row r="56" spans="1:17" x14ac:dyDescent="0.2">
      <c r="A56" s="592"/>
      <c r="B56" s="698"/>
      <c r="C56" s="699"/>
      <c r="D56" s="699"/>
      <c r="E56" s="699"/>
      <c r="F56" s="699"/>
      <c r="G56" s="699"/>
      <c r="H56" s="699"/>
      <c r="I56" s="699"/>
      <c r="J56" s="699"/>
      <c r="K56" s="699"/>
      <c r="L56" s="699"/>
      <c r="M56" s="699"/>
      <c r="N56" s="699"/>
      <c r="O56" s="699"/>
      <c r="P56" s="700"/>
      <c r="Q56" s="592"/>
    </row>
    <row r="57" spans="1:17" x14ac:dyDescent="0.2">
      <c r="A57" s="592"/>
      <c r="B57" s="698"/>
      <c r="C57" s="699"/>
      <c r="D57" s="699"/>
      <c r="E57" s="699"/>
      <c r="F57" s="699"/>
      <c r="G57" s="699"/>
      <c r="H57" s="699"/>
      <c r="I57" s="699"/>
      <c r="J57" s="699"/>
      <c r="K57" s="699"/>
      <c r="L57" s="699"/>
      <c r="M57" s="699"/>
      <c r="N57" s="699"/>
      <c r="O57" s="699"/>
      <c r="P57" s="700"/>
      <c r="Q57" s="592"/>
    </row>
    <row r="58" spans="1:17" x14ac:dyDescent="0.2">
      <c r="A58" s="592"/>
      <c r="B58" s="698"/>
      <c r="C58" s="699"/>
      <c r="D58" s="699"/>
      <c r="E58" s="699"/>
      <c r="F58" s="699"/>
      <c r="G58" s="699"/>
      <c r="H58" s="699"/>
      <c r="I58" s="699"/>
      <c r="J58" s="699"/>
      <c r="K58" s="699"/>
      <c r="L58" s="699"/>
      <c r="M58" s="699"/>
      <c r="N58" s="699"/>
      <c r="O58" s="699"/>
      <c r="P58" s="700"/>
      <c r="Q58" s="592"/>
    </row>
    <row r="59" spans="1:17" x14ac:dyDescent="0.2">
      <c r="A59" s="592"/>
      <c r="B59" s="698"/>
      <c r="C59" s="699"/>
      <c r="D59" s="699"/>
      <c r="E59" s="699"/>
      <c r="F59" s="699"/>
      <c r="G59" s="699"/>
      <c r="H59" s="699"/>
      <c r="I59" s="699"/>
      <c r="J59" s="699"/>
      <c r="K59" s="699"/>
      <c r="L59" s="699"/>
      <c r="M59" s="699"/>
      <c r="N59" s="699"/>
      <c r="O59" s="699"/>
      <c r="P59" s="700"/>
      <c r="Q59" s="592"/>
    </row>
    <row r="60" spans="1:17" x14ac:dyDescent="0.2">
      <c r="A60" s="592"/>
      <c r="B60" s="698"/>
      <c r="C60" s="699"/>
      <c r="D60" s="699"/>
      <c r="E60" s="699"/>
      <c r="F60" s="699"/>
      <c r="G60" s="699"/>
      <c r="H60" s="699"/>
      <c r="I60" s="699"/>
      <c r="J60" s="699"/>
      <c r="K60" s="699"/>
      <c r="L60" s="699"/>
      <c r="M60" s="699"/>
      <c r="N60" s="699"/>
      <c r="O60" s="699"/>
      <c r="P60" s="700"/>
      <c r="Q60" s="592"/>
    </row>
    <row r="61" spans="1:17" x14ac:dyDescent="0.2">
      <c r="A61" s="592"/>
      <c r="B61" s="698"/>
      <c r="C61" s="699"/>
      <c r="D61" s="699"/>
      <c r="E61" s="699"/>
      <c r="F61" s="699"/>
      <c r="G61" s="699"/>
      <c r="H61" s="699"/>
      <c r="I61" s="699"/>
      <c r="J61" s="699"/>
      <c r="K61" s="699"/>
      <c r="L61" s="699"/>
      <c r="M61" s="699"/>
      <c r="N61" s="699"/>
      <c r="O61" s="699"/>
      <c r="P61" s="700"/>
      <c r="Q61" s="592"/>
    </row>
    <row r="62" spans="1:17" x14ac:dyDescent="0.2">
      <c r="A62" s="592"/>
      <c r="B62" s="698"/>
      <c r="C62" s="699"/>
      <c r="D62" s="699"/>
      <c r="E62" s="699"/>
      <c r="F62" s="699"/>
      <c r="G62" s="699"/>
      <c r="H62" s="699"/>
      <c r="I62" s="699"/>
      <c r="J62" s="699"/>
      <c r="K62" s="699"/>
      <c r="L62" s="699"/>
      <c r="M62" s="699"/>
      <c r="N62" s="699"/>
      <c r="O62" s="699"/>
      <c r="P62" s="700"/>
      <c r="Q62" s="592"/>
    </row>
    <row r="63" spans="1:17" x14ac:dyDescent="0.2">
      <c r="A63" s="592"/>
      <c r="B63" s="698"/>
      <c r="C63" s="699"/>
      <c r="D63" s="699"/>
      <c r="E63" s="699"/>
      <c r="F63" s="699"/>
      <c r="G63" s="699"/>
      <c r="H63" s="699"/>
      <c r="I63" s="699"/>
      <c r="J63" s="699"/>
      <c r="K63" s="699"/>
      <c r="L63" s="699"/>
      <c r="M63" s="699"/>
      <c r="N63" s="699"/>
      <c r="O63" s="699"/>
      <c r="P63" s="700"/>
      <c r="Q63" s="592"/>
    </row>
    <row r="64" spans="1:17" x14ac:dyDescent="0.2">
      <c r="A64" s="592"/>
      <c r="B64" s="698"/>
      <c r="C64" s="699"/>
      <c r="D64" s="699"/>
      <c r="E64" s="699"/>
      <c r="F64" s="699"/>
      <c r="G64" s="699"/>
      <c r="H64" s="699"/>
      <c r="I64" s="699"/>
      <c r="J64" s="699"/>
      <c r="K64" s="699"/>
      <c r="L64" s="699"/>
      <c r="M64" s="699"/>
      <c r="N64" s="699"/>
      <c r="O64" s="699"/>
      <c r="P64" s="700"/>
      <c r="Q64" s="592"/>
    </row>
    <row r="65" spans="1:17" x14ac:dyDescent="0.2">
      <c r="A65" s="592"/>
      <c r="B65" s="698"/>
      <c r="C65" s="699"/>
      <c r="D65" s="699"/>
      <c r="E65" s="699"/>
      <c r="F65" s="699"/>
      <c r="G65" s="699"/>
      <c r="H65" s="699"/>
      <c r="I65" s="699"/>
      <c r="J65" s="699"/>
      <c r="K65" s="699"/>
      <c r="L65" s="699"/>
      <c r="M65" s="699"/>
      <c r="N65" s="699"/>
      <c r="O65" s="699"/>
      <c r="P65" s="700"/>
      <c r="Q65" s="592"/>
    </row>
    <row r="66" spans="1:17" x14ac:dyDescent="0.2">
      <c r="A66" s="592"/>
      <c r="B66" s="698"/>
      <c r="C66" s="699"/>
      <c r="D66" s="699"/>
      <c r="E66" s="699"/>
      <c r="F66" s="699"/>
      <c r="G66" s="699"/>
      <c r="H66" s="699"/>
      <c r="I66" s="699"/>
      <c r="J66" s="699"/>
      <c r="K66" s="699"/>
      <c r="L66" s="699"/>
      <c r="M66" s="699"/>
      <c r="N66" s="699"/>
      <c r="O66" s="699"/>
      <c r="P66" s="700"/>
      <c r="Q66" s="592"/>
    </row>
    <row r="67" spans="1:17" x14ac:dyDescent="0.2">
      <c r="A67" s="592"/>
      <c r="B67" s="698"/>
      <c r="C67" s="699"/>
      <c r="D67" s="699"/>
      <c r="E67" s="699"/>
      <c r="F67" s="699"/>
      <c r="G67" s="699"/>
      <c r="H67" s="699"/>
      <c r="I67" s="699"/>
      <c r="J67" s="699"/>
      <c r="K67" s="699"/>
      <c r="L67" s="699"/>
      <c r="M67" s="699"/>
      <c r="N67" s="699"/>
      <c r="O67" s="699"/>
      <c r="P67" s="700"/>
      <c r="Q67" s="592"/>
    </row>
    <row r="68" spans="1:17" x14ac:dyDescent="0.2">
      <c r="A68" s="592"/>
      <c r="B68" s="698"/>
      <c r="C68" s="699"/>
      <c r="D68" s="699"/>
      <c r="E68" s="699"/>
      <c r="F68" s="699"/>
      <c r="G68" s="699"/>
      <c r="H68" s="699"/>
      <c r="I68" s="699"/>
      <c r="J68" s="699"/>
      <c r="K68" s="699"/>
      <c r="L68" s="699"/>
      <c r="M68" s="699"/>
      <c r="N68" s="699"/>
      <c r="O68" s="699"/>
      <c r="P68" s="700"/>
      <c r="Q68" s="592"/>
    </row>
    <row r="69" spans="1:17" x14ac:dyDescent="0.2">
      <c r="A69" s="592"/>
      <c r="B69" s="698"/>
      <c r="C69" s="699"/>
      <c r="D69" s="699"/>
      <c r="E69" s="699"/>
      <c r="F69" s="699"/>
      <c r="G69" s="699"/>
      <c r="H69" s="699"/>
      <c r="I69" s="699"/>
      <c r="J69" s="699"/>
      <c r="K69" s="699"/>
      <c r="L69" s="699"/>
      <c r="M69" s="699"/>
      <c r="N69" s="699"/>
      <c r="O69" s="699"/>
      <c r="P69" s="700"/>
      <c r="Q69" s="592"/>
    </row>
    <row r="70" spans="1:17" ht="13.5" thickBot="1" x14ac:dyDescent="0.25">
      <c r="A70" s="592"/>
      <c r="B70" s="701"/>
      <c r="C70" s="702"/>
      <c r="D70" s="702"/>
      <c r="E70" s="702"/>
      <c r="F70" s="702"/>
      <c r="G70" s="702"/>
      <c r="H70" s="702"/>
      <c r="I70" s="702"/>
      <c r="J70" s="702"/>
      <c r="K70" s="702"/>
      <c r="L70" s="702"/>
      <c r="M70" s="702"/>
      <c r="N70" s="702"/>
      <c r="O70" s="702"/>
      <c r="P70" s="703"/>
      <c r="Q70" s="592"/>
    </row>
    <row r="71" spans="1:17" s="482" customFormat="1" ht="4.5" customHeight="1" thickBot="1" x14ac:dyDescent="0.25">
      <c r="A71" s="704"/>
      <c r="B71" s="704"/>
      <c r="C71" s="704"/>
      <c r="D71" s="704"/>
      <c r="E71" s="704"/>
      <c r="F71" s="704"/>
      <c r="G71" s="704"/>
      <c r="H71" s="704"/>
      <c r="I71" s="704"/>
      <c r="J71" s="704"/>
      <c r="K71" s="704"/>
      <c r="L71" s="704"/>
      <c r="M71" s="704"/>
      <c r="N71" s="704"/>
      <c r="O71" s="704"/>
      <c r="P71" s="704"/>
      <c r="Q71" s="704"/>
    </row>
    <row r="72" spans="1:17" ht="18" customHeight="1" x14ac:dyDescent="0.2">
      <c r="A72" s="592"/>
      <c r="B72" s="727" t="s">
        <v>5</v>
      </c>
      <c r="C72" s="951" t="s">
        <v>112</v>
      </c>
      <c r="D72" s="952"/>
      <c r="E72" s="952"/>
      <c r="F72" s="952"/>
      <c r="G72" s="952"/>
      <c r="H72" s="952"/>
      <c r="I72" s="952"/>
      <c r="J72" s="952"/>
      <c r="K72" s="952"/>
      <c r="L72" s="952"/>
      <c r="M72" s="952"/>
      <c r="N72" s="952"/>
      <c r="O72" s="952"/>
      <c r="P72" s="953"/>
      <c r="Q72" s="592"/>
    </row>
    <row r="73" spans="1:17" ht="156.75" customHeight="1" x14ac:dyDescent="0.2">
      <c r="A73" s="592"/>
      <c r="B73" s="728"/>
      <c r="C73" s="766"/>
      <c r="D73" s="767"/>
      <c r="E73" s="767"/>
      <c r="F73" s="767"/>
      <c r="G73" s="767"/>
      <c r="H73" s="767"/>
      <c r="I73" s="767"/>
      <c r="J73" s="767"/>
      <c r="K73" s="767"/>
      <c r="L73" s="767"/>
      <c r="M73" s="767"/>
      <c r="N73" s="767"/>
      <c r="O73" s="767"/>
      <c r="P73" s="768"/>
      <c r="Q73" s="592"/>
    </row>
    <row r="74" spans="1:17" ht="15" customHeight="1" x14ac:dyDescent="0.2">
      <c r="A74" s="592"/>
      <c r="B74" s="728"/>
      <c r="C74" s="954" t="s">
        <v>113</v>
      </c>
      <c r="D74" s="955"/>
      <c r="E74" s="955"/>
      <c r="F74" s="955"/>
      <c r="G74" s="955"/>
      <c r="H74" s="955"/>
      <c r="I74" s="955"/>
      <c r="J74" s="955"/>
      <c r="K74" s="955"/>
      <c r="L74" s="955"/>
      <c r="M74" s="955"/>
      <c r="N74" s="955"/>
      <c r="O74" s="955"/>
      <c r="P74" s="956"/>
      <c r="Q74" s="592"/>
    </row>
    <row r="75" spans="1:17" ht="132.75" customHeight="1" thickBot="1" x14ac:dyDescent="0.25">
      <c r="A75" s="592"/>
      <c r="B75" s="729"/>
      <c r="C75" s="766"/>
      <c r="D75" s="767"/>
      <c r="E75" s="767"/>
      <c r="F75" s="767"/>
      <c r="G75" s="767"/>
      <c r="H75" s="767"/>
      <c r="I75" s="767"/>
      <c r="J75" s="767"/>
      <c r="K75" s="767"/>
      <c r="L75" s="767"/>
      <c r="M75" s="767"/>
      <c r="N75" s="767"/>
      <c r="O75" s="767"/>
      <c r="P75" s="768"/>
      <c r="Q75" s="592"/>
    </row>
    <row r="76" spans="1:17" ht="41.25" customHeight="1" thickBot="1" x14ac:dyDescent="0.25">
      <c r="A76" s="592"/>
      <c r="B76" s="730" t="s">
        <v>62</v>
      </c>
      <c r="C76" s="715" t="s">
        <v>162</v>
      </c>
      <c r="D76" s="716"/>
      <c r="E76" s="716"/>
      <c r="F76" s="716"/>
      <c r="G76" s="716"/>
      <c r="H76" s="716"/>
      <c r="I76" s="716"/>
      <c r="J76" s="716"/>
      <c r="K76" s="716"/>
      <c r="L76" s="716"/>
      <c r="M76" s="716"/>
      <c r="N76" s="716"/>
      <c r="O76" s="716"/>
      <c r="P76" s="717"/>
      <c r="Q76" s="592"/>
    </row>
    <row r="77" spans="1:17" ht="27.75" customHeight="1" thickBot="1" x14ac:dyDescent="0.25">
      <c r="A77" s="592"/>
      <c r="B77" s="730" t="s">
        <v>75</v>
      </c>
      <c r="C77" s="718"/>
      <c r="D77" s="718"/>
      <c r="E77" s="718"/>
      <c r="F77" s="718"/>
      <c r="G77" s="718"/>
      <c r="H77" s="718"/>
      <c r="I77" s="718"/>
      <c r="J77" s="718"/>
      <c r="K77" s="718"/>
      <c r="L77" s="718"/>
      <c r="M77" s="718"/>
      <c r="N77" s="718"/>
      <c r="O77" s="718"/>
      <c r="P77" s="719"/>
      <c r="Q77" s="592"/>
    </row>
    <row r="80" spans="1:17" ht="21" hidden="1" customHeight="1" x14ac:dyDescent="0.2">
      <c r="B80" s="583">
        <v>2021</v>
      </c>
      <c r="C80" s="720"/>
    </row>
    <row r="81" spans="2:22" ht="17.45" hidden="1" customHeight="1" x14ac:dyDescent="0.2">
      <c r="B81" s="583">
        <v>2022</v>
      </c>
    </row>
    <row r="86" spans="2:22" s="584" customFormat="1" x14ac:dyDescent="0.2"/>
    <row r="87" spans="2:22" s="592" customFormat="1" x14ac:dyDescent="0.2"/>
    <row r="88" spans="2:22" s="592" customFormat="1" x14ac:dyDescent="0.2"/>
    <row r="89" spans="2:22" s="592" customFormat="1" x14ac:dyDescent="0.2"/>
    <row r="90" spans="2:22" s="592" customFormat="1" x14ac:dyDescent="0.2"/>
    <row r="91" spans="2:22" s="592" customFormat="1" x14ac:dyDescent="0.2"/>
    <row r="92" spans="2:22" s="592" customFormat="1" x14ac:dyDescent="0.2">
      <c r="B92" s="957"/>
      <c r="C92" s="957"/>
      <c r="D92" s="957"/>
      <c r="E92" s="957"/>
      <c r="F92" s="957"/>
      <c r="G92" s="957"/>
      <c r="H92" s="957"/>
      <c r="I92" s="957"/>
      <c r="J92" s="957"/>
      <c r="K92" s="957"/>
      <c r="L92" s="957"/>
      <c r="M92" s="957"/>
      <c r="N92" s="957"/>
      <c r="O92" s="957"/>
      <c r="P92" s="957"/>
      <c r="Q92" s="957"/>
      <c r="R92" s="957"/>
      <c r="S92" s="957"/>
      <c r="T92" s="957"/>
      <c r="U92" s="957"/>
      <c r="V92" s="957"/>
    </row>
    <row r="93" spans="2:22" s="592" customFormat="1" x14ac:dyDescent="0.2">
      <c r="B93" s="957"/>
      <c r="C93" s="957"/>
      <c r="D93" s="957"/>
      <c r="E93" s="957"/>
      <c r="F93" s="957"/>
      <c r="G93" s="957"/>
      <c r="H93" s="957"/>
      <c r="I93" s="957"/>
      <c r="J93" s="957"/>
      <c r="K93" s="957"/>
      <c r="L93" s="957"/>
      <c r="M93" s="957"/>
      <c r="N93" s="957"/>
      <c r="O93" s="957"/>
      <c r="P93" s="957"/>
      <c r="Q93" s="957"/>
      <c r="R93" s="957"/>
      <c r="S93" s="957"/>
      <c r="T93" s="957"/>
      <c r="U93" s="957"/>
      <c r="V93" s="957"/>
    </row>
    <row r="94" spans="2:22" s="592" customFormat="1" x14ac:dyDescent="0.2">
      <c r="B94" s="957"/>
      <c r="C94" s="957"/>
      <c r="D94" s="957"/>
      <c r="E94" s="957"/>
      <c r="F94" s="957"/>
      <c r="G94" s="957"/>
      <c r="H94" s="957"/>
      <c r="I94" s="957"/>
      <c r="J94" s="957"/>
      <c r="K94" s="957"/>
      <c r="L94" s="957"/>
      <c r="M94" s="957"/>
      <c r="N94" s="957"/>
      <c r="O94" s="957"/>
      <c r="P94" s="957"/>
      <c r="Q94" s="957"/>
      <c r="R94" s="957"/>
      <c r="S94" s="957"/>
      <c r="T94" s="957"/>
      <c r="U94" s="957"/>
      <c r="V94" s="957"/>
    </row>
    <row r="95" spans="2:22" s="592" customFormat="1" x14ac:dyDescent="0.2">
      <c r="B95" s="957"/>
      <c r="C95" s="957"/>
      <c r="D95" s="957"/>
      <c r="E95" s="957"/>
      <c r="F95" s="957"/>
      <c r="G95" s="957"/>
      <c r="H95" s="957"/>
      <c r="I95" s="957"/>
      <c r="J95" s="957"/>
      <c r="K95" s="957"/>
      <c r="L95" s="957"/>
      <c r="M95" s="957"/>
      <c r="N95" s="957"/>
      <c r="O95" s="957"/>
      <c r="P95" s="957"/>
      <c r="Q95" s="957"/>
      <c r="R95" s="957"/>
      <c r="S95" s="957"/>
      <c r="T95" s="957"/>
      <c r="U95" s="957"/>
      <c r="V95" s="957"/>
    </row>
    <row r="96" spans="2:22" s="592" customFormat="1" x14ac:dyDescent="0.2">
      <c r="B96" s="957"/>
      <c r="C96" s="957"/>
      <c r="D96" s="957"/>
      <c r="E96" s="957"/>
      <c r="F96" s="957"/>
      <c r="G96" s="957"/>
      <c r="H96" s="957"/>
      <c r="I96" s="957"/>
      <c r="J96" s="957"/>
      <c r="K96" s="957"/>
      <c r="L96" s="957"/>
      <c r="M96" s="957"/>
      <c r="N96" s="957"/>
      <c r="O96" s="957"/>
      <c r="P96" s="957"/>
      <c r="Q96" s="957"/>
      <c r="R96" s="957"/>
      <c r="S96" s="957"/>
      <c r="T96" s="957"/>
      <c r="U96" s="957"/>
      <c r="V96" s="957"/>
    </row>
    <row r="97" spans="2:22" s="592" customFormat="1" x14ac:dyDescent="0.2">
      <c r="B97" s="584"/>
      <c r="C97" s="584"/>
      <c r="D97" s="584"/>
      <c r="E97" s="584"/>
      <c r="F97" s="584"/>
      <c r="G97" s="584"/>
      <c r="H97" s="584"/>
      <c r="I97" s="584"/>
      <c r="J97" s="584"/>
      <c r="K97" s="584"/>
      <c r="L97" s="584"/>
      <c r="M97" s="584"/>
      <c r="N97" s="584"/>
      <c r="O97" s="584"/>
      <c r="P97" s="584"/>
      <c r="Q97" s="584"/>
      <c r="R97" s="584"/>
      <c r="S97" s="584"/>
      <c r="T97" s="584"/>
      <c r="U97" s="584"/>
      <c r="V97" s="957"/>
    </row>
    <row r="98" spans="2:22" s="592" customFormat="1" x14ac:dyDescent="0.2">
      <c r="B98" s="584"/>
      <c r="C98" s="584"/>
      <c r="D98" s="584"/>
      <c r="E98" s="584"/>
      <c r="F98" s="584"/>
      <c r="G98" s="584"/>
      <c r="H98" s="584"/>
      <c r="I98" s="584"/>
      <c r="J98" s="584"/>
      <c r="K98" s="584"/>
      <c r="L98" s="584"/>
      <c r="M98" s="584"/>
      <c r="N98" s="584"/>
      <c r="O98" s="584"/>
      <c r="P98" s="584"/>
      <c r="Q98" s="584"/>
      <c r="R98" s="584"/>
      <c r="S98" s="584"/>
      <c r="T98" s="584"/>
      <c r="U98" s="584"/>
      <c r="V98" s="957"/>
    </row>
    <row r="99" spans="2:22" s="592" customFormat="1" x14ac:dyDescent="0.2">
      <c r="B99" s="584"/>
      <c r="C99" s="584"/>
      <c r="D99" s="584"/>
      <c r="E99" s="584"/>
      <c r="F99" s="584"/>
      <c r="G99" s="584"/>
      <c r="H99" s="584"/>
      <c r="I99" s="584"/>
      <c r="J99" s="584"/>
      <c r="K99" s="584"/>
      <c r="L99" s="584"/>
      <c r="M99" s="584"/>
      <c r="N99" s="584"/>
      <c r="O99" s="584"/>
      <c r="P99" s="584"/>
      <c r="Q99" s="584"/>
      <c r="R99" s="584"/>
      <c r="S99" s="584"/>
      <c r="T99" s="584"/>
      <c r="U99" s="584"/>
      <c r="V99" s="957"/>
    </row>
    <row r="100" spans="2:22" s="592" customFormat="1" x14ac:dyDescent="0.2">
      <c r="B100" s="584"/>
      <c r="C100" s="584"/>
      <c r="D100" s="584"/>
      <c r="E100" s="584"/>
      <c r="F100" s="584"/>
      <c r="G100" s="584"/>
      <c r="H100" s="584"/>
      <c r="I100" s="584"/>
      <c r="J100" s="584"/>
      <c r="K100" s="584"/>
      <c r="L100" s="584"/>
      <c r="M100" s="584"/>
      <c r="N100" s="584"/>
      <c r="O100" s="584"/>
      <c r="P100" s="584"/>
      <c r="Q100" s="584"/>
      <c r="R100" s="584"/>
      <c r="S100" s="584"/>
      <c r="T100" s="584"/>
      <c r="U100" s="584"/>
      <c r="V100" s="957"/>
    </row>
    <row r="101" spans="2:22" s="584" customFormat="1" x14ac:dyDescent="0.2">
      <c r="V101" s="957"/>
    </row>
    <row r="102" spans="2:22" s="584" customFormat="1" x14ac:dyDescent="0.2">
      <c r="B102" s="584" t="s">
        <v>39</v>
      </c>
      <c r="C102" s="584" t="s">
        <v>38</v>
      </c>
      <c r="D102" s="584" t="s">
        <v>40</v>
      </c>
      <c r="Q102" s="721" t="s">
        <v>68</v>
      </c>
      <c r="V102" s="957"/>
    </row>
    <row r="103" spans="2:22" s="584" customFormat="1" x14ac:dyDescent="0.2">
      <c r="B103" s="721" t="s">
        <v>41</v>
      </c>
      <c r="C103" s="721" t="s">
        <v>43</v>
      </c>
      <c r="D103" s="722" t="s">
        <v>86</v>
      </c>
      <c r="M103" s="721" t="s">
        <v>65</v>
      </c>
      <c r="Q103" s="721" t="s">
        <v>69</v>
      </c>
      <c r="V103" s="957"/>
    </row>
    <row r="104" spans="2:22" s="584" customFormat="1" x14ac:dyDescent="0.2">
      <c r="B104" s="721" t="s">
        <v>77</v>
      </c>
      <c r="C104" s="721" t="s">
        <v>44</v>
      </c>
      <c r="D104" s="722" t="s">
        <v>87</v>
      </c>
      <c r="M104" s="721" t="s">
        <v>67</v>
      </c>
      <c r="Q104" s="721" t="s">
        <v>71</v>
      </c>
      <c r="V104" s="957"/>
    </row>
    <row r="105" spans="2:22" s="584" customFormat="1" x14ac:dyDescent="0.2">
      <c r="B105" s="721" t="s">
        <v>42</v>
      </c>
      <c r="C105" s="721" t="s">
        <v>45</v>
      </c>
      <c r="D105" s="722" t="s">
        <v>88</v>
      </c>
      <c r="M105" s="721" t="s">
        <v>76</v>
      </c>
      <c r="Q105" s="721" t="s">
        <v>70</v>
      </c>
      <c r="V105" s="957"/>
    </row>
    <row r="106" spans="2:22" s="584" customFormat="1" x14ac:dyDescent="0.2">
      <c r="C106" s="721" t="s">
        <v>46</v>
      </c>
      <c r="D106" s="722" t="s">
        <v>89</v>
      </c>
      <c r="M106" s="721"/>
      <c r="Q106" s="721" t="s">
        <v>72</v>
      </c>
      <c r="V106" s="957"/>
    </row>
    <row r="107" spans="2:22" s="584" customFormat="1" x14ac:dyDescent="0.2">
      <c r="C107" s="721" t="s">
        <v>47</v>
      </c>
      <c r="D107" s="722" t="s">
        <v>90</v>
      </c>
      <c r="N107" s="584" t="s">
        <v>66</v>
      </c>
      <c r="Q107" s="721" t="s">
        <v>73</v>
      </c>
      <c r="V107" s="957"/>
    </row>
    <row r="108" spans="2:22" s="584" customFormat="1" x14ac:dyDescent="0.2">
      <c r="C108" s="721" t="s">
        <v>48</v>
      </c>
      <c r="D108" s="722" t="s">
        <v>91</v>
      </c>
      <c r="V108" s="957"/>
    </row>
    <row r="109" spans="2:22" s="584" customFormat="1" x14ac:dyDescent="0.2">
      <c r="C109" s="721" t="s">
        <v>49</v>
      </c>
      <c r="D109" s="722" t="s">
        <v>57</v>
      </c>
      <c r="V109" s="957"/>
    </row>
    <row r="110" spans="2:22" s="584" customFormat="1" x14ac:dyDescent="0.2">
      <c r="D110" s="722" t="s">
        <v>56</v>
      </c>
      <c r="V110" s="957"/>
    </row>
    <row r="111" spans="2:22" s="584" customFormat="1" x14ac:dyDescent="0.2">
      <c r="D111" s="722" t="s">
        <v>51</v>
      </c>
      <c r="V111" s="957"/>
    </row>
    <row r="112" spans="2:22" s="584" customFormat="1" x14ac:dyDescent="0.2">
      <c r="D112" s="722" t="s">
        <v>50</v>
      </c>
      <c r="Q112" s="721">
        <v>2015</v>
      </c>
      <c r="V112" s="957"/>
    </row>
    <row r="113" spans="2:22" s="584" customFormat="1" ht="12.75" customHeight="1" x14ac:dyDescent="0.2">
      <c r="D113" s="722" t="s">
        <v>53</v>
      </c>
      <c r="Q113" s="721">
        <v>2016</v>
      </c>
      <c r="V113" s="957"/>
    </row>
    <row r="114" spans="2:22" s="584" customFormat="1" x14ac:dyDescent="0.2">
      <c r="D114" s="722" t="s">
        <v>52</v>
      </c>
      <c r="Q114" s="721">
        <v>2017</v>
      </c>
      <c r="V114" s="957"/>
    </row>
    <row r="115" spans="2:22" s="584" customFormat="1" x14ac:dyDescent="0.2">
      <c r="D115" s="722" t="s">
        <v>54</v>
      </c>
      <c r="Q115" s="721">
        <v>2018</v>
      </c>
    </row>
    <row r="116" spans="2:22" s="584" customFormat="1" x14ac:dyDescent="0.2">
      <c r="D116" s="722" t="s">
        <v>92</v>
      </c>
    </row>
    <row r="117" spans="2:22" s="584" customFormat="1" x14ac:dyDescent="0.2">
      <c r="D117" s="722" t="s">
        <v>79</v>
      </c>
    </row>
    <row r="118" spans="2:22" s="584" customFormat="1" x14ac:dyDescent="0.2">
      <c r="B118" s="723"/>
      <c r="D118" s="722" t="s">
        <v>80</v>
      </c>
    </row>
    <row r="119" spans="2:22" s="584" customFormat="1" x14ac:dyDescent="0.2">
      <c r="B119" s="723"/>
      <c r="D119" s="722" t="s">
        <v>78</v>
      </c>
    </row>
    <row r="120" spans="2:22" s="584" customFormat="1" x14ac:dyDescent="0.2">
      <c r="B120" s="723"/>
      <c r="D120" s="722" t="s">
        <v>93</v>
      </c>
    </row>
    <row r="121" spans="2:22" s="584" customFormat="1" x14ac:dyDescent="0.2">
      <c r="B121" s="723"/>
      <c r="D121" s="722" t="s">
        <v>94</v>
      </c>
    </row>
    <row r="122" spans="2:22" s="584" customFormat="1" x14ac:dyDescent="0.2">
      <c r="B122" s="723"/>
      <c r="D122" s="722" t="s">
        <v>95</v>
      </c>
    </row>
    <row r="123" spans="2:22" s="584" customFormat="1" x14ac:dyDescent="0.2">
      <c r="B123" s="723"/>
      <c r="D123" s="722" t="s">
        <v>96</v>
      </c>
    </row>
    <row r="124" spans="2:22" s="584" customFormat="1" x14ac:dyDescent="0.2">
      <c r="B124" s="723"/>
      <c r="D124" s="722" t="s">
        <v>97</v>
      </c>
    </row>
    <row r="125" spans="2:22" s="584" customFormat="1" x14ac:dyDescent="0.2">
      <c r="B125" s="724"/>
      <c r="D125" s="722" t="s">
        <v>98</v>
      </c>
    </row>
    <row r="126" spans="2:22" s="584" customFormat="1" x14ac:dyDescent="0.2">
      <c r="B126" s="724"/>
      <c r="D126" s="722" t="s">
        <v>99</v>
      </c>
    </row>
    <row r="127" spans="2:22" s="584" customFormat="1" x14ac:dyDescent="0.2">
      <c r="D127" s="722" t="s">
        <v>100</v>
      </c>
    </row>
    <row r="128" spans="2:22" s="584" customFormat="1" x14ac:dyDescent="0.2">
      <c r="B128" s="724"/>
      <c r="D128" s="722" t="s">
        <v>55</v>
      </c>
    </row>
    <row r="129" spans="2:6" s="584" customFormat="1" x14ac:dyDescent="0.2">
      <c r="B129" s="725" t="s">
        <v>220</v>
      </c>
    </row>
    <row r="130" spans="2:6" s="584" customFormat="1" x14ac:dyDescent="0.2">
      <c r="B130" s="725" t="s">
        <v>221</v>
      </c>
    </row>
    <row r="131" spans="2:6" s="584" customFormat="1" x14ac:dyDescent="0.2">
      <c r="B131" s="725" t="s">
        <v>222</v>
      </c>
    </row>
    <row r="132" spans="2:6" s="584" customFormat="1" x14ac:dyDescent="0.2">
      <c r="B132" s="725" t="s">
        <v>223</v>
      </c>
    </row>
    <row r="133" spans="2:6" s="584" customFormat="1" x14ac:dyDescent="0.2">
      <c r="B133" s="725" t="s">
        <v>224</v>
      </c>
    </row>
    <row r="134" spans="2:6" s="584" customFormat="1" x14ac:dyDescent="0.2">
      <c r="B134" s="725" t="s">
        <v>225</v>
      </c>
      <c r="C134" s="957"/>
      <c r="D134" s="957"/>
      <c r="E134" s="957"/>
      <c r="F134" s="957"/>
    </row>
    <row r="135" spans="2:6" s="584" customFormat="1" x14ac:dyDescent="0.2">
      <c r="B135" s="725" t="s">
        <v>226</v>
      </c>
    </row>
    <row r="136" spans="2:6" s="584" customFormat="1" x14ac:dyDescent="0.2">
      <c r="B136" s="958"/>
    </row>
    <row r="137" spans="2:6" s="592" customFormat="1" x14ac:dyDescent="0.2">
      <c r="B137" s="584" t="s">
        <v>40</v>
      </c>
    </row>
    <row r="138" spans="2:6" s="592" customFormat="1" x14ac:dyDescent="0.2">
      <c r="B138" s="722" t="s">
        <v>57</v>
      </c>
    </row>
    <row r="139" spans="2:6" s="592" customFormat="1" x14ac:dyDescent="0.2">
      <c r="B139" s="722" t="s">
        <v>91</v>
      </c>
    </row>
    <row r="140" spans="2:6" s="592" customFormat="1" x14ac:dyDescent="0.2">
      <c r="B140" s="722" t="s">
        <v>50</v>
      </c>
    </row>
    <row r="141" spans="2:6" s="592" customFormat="1" x14ac:dyDescent="0.2">
      <c r="B141" s="722" t="s">
        <v>98</v>
      </c>
    </row>
    <row r="142" spans="2:6" s="592" customFormat="1" x14ac:dyDescent="0.2">
      <c r="B142" s="722" t="s">
        <v>79</v>
      </c>
    </row>
    <row r="143" spans="2:6" s="592" customFormat="1" x14ac:dyDescent="0.2">
      <c r="B143" s="722" t="s">
        <v>100</v>
      </c>
    </row>
    <row r="144" spans="2:6" s="592" customFormat="1" x14ac:dyDescent="0.2">
      <c r="B144" s="722" t="s">
        <v>55</v>
      </c>
    </row>
    <row r="145" spans="2:2" s="592" customFormat="1" x14ac:dyDescent="0.2">
      <c r="B145" s="722" t="s">
        <v>88</v>
      </c>
    </row>
    <row r="146" spans="2:2" s="592" customFormat="1" x14ac:dyDescent="0.2">
      <c r="B146" s="722" t="s">
        <v>93</v>
      </c>
    </row>
    <row r="147" spans="2:2" s="592" customFormat="1" ht="25.5" x14ac:dyDescent="0.2">
      <c r="B147" s="959" t="s">
        <v>232</v>
      </c>
    </row>
    <row r="148" spans="2:2" s="592" customFormat="1" x14ac:dyDescent="0.2">
      <c r="B148" s="722" t="s">
        <v>90</v>
      </c>
    </row>
    <row r="149" spans="2:2" s="592" customFormat="1" x14ac:dyDescent="0.2">
      <c r="B149" s="722" t="s">
        <v>96</v>
      </c>
    </row>
    <row r="150" spans="2:2" s="592" customFormat="1" x14ac:dyDescent="0.2">
      <c r="B150" s="722" t="s">
        <v>99</v>
      </c>
    </row>
    <row r="151" spans="2:2" s="592" customFormat="1" x14ac:dyDescent="0.2">
      <c r="B151" s="722" t="s">
        <v>97</v>
      </c>
    </row>
    <row r="152" spans="2:2" s="592" customFormat="1" x14ac:dyDescent="0.2">
      <c r="B152" s="722" t="s">
        <v>94</v>
      </c>
    </row>
    <row r="153" spans="2:2" s="592" customFormat="1" x14ac:dyDescent="0.2">
      <c r="B153" s="722" t="s">
        <v>86</v>
      </c>
    </row>
    <row r="154" spans="2:2" s="592" customFormat="1" x14ac:dyDescent="0.2">
      <c r="B154" s="722" t="s">
        <v>95</v>
      </c>
    </row>
    <row r="155" spans="2:2" s="592" customFormat="1" x14ac:dyDescent="0.2">
      <c r="B155" s="722" t="s">
        <v>87</v>
      </c>
    </row>
    <row r="156" spans="2:2" s="592" customFormat="1" x14ac:dyDescent="0.2">
      <c r="B156" s="722" t="s">
        <v>89</v>
      </c>
    </row>
    <row r="157" spans="2:2" s="592" customFormat="1" x14ac:dyDescent="0.2">
      <c r="B157" s="722" t="s">
        <v>53</v>
      </c>
    </row>
    <row r="158" spans="2:2" s="592" customFormat="1" x14ac:dyDescent="0.2">
      <c r="B158" s="722" t="s">
        <v>56</v>
      </c>
    </row>
    <row r="159" spans="2:2" s="592" customFormat="1" x14ac:dyDescent="0.2">
      <c r="B159" s="722" t="s">
        <v>52</v>
      </c>
    </row>
    <row r="160" spans="2:2" s="592" customFormat="1" x14ac:dyDescent="0.2">
      <c r="B160" s="722" t="s">
        <v>54</v>
      </c>
    </row>
    <row r="161" spans="2:2" s="592" customFormat="1" x14ac:dyDescent="0.2">
      <c r="B161" s="722" t="s">
        <v>80</v>
      </c>
    </row>
    <row r="162" spans="2:2" s="592" customFormat="1" x14ac:dyDescent="0.2">
      <c r="B162" s="722" t="s">
        <v>78</v>
      </c>
    </row>
    <row r="163" spans="2:2" s="592" customFormat="1" x14ac:dyDescent="0.2">
      <c r="B163" s="722" t="s">
        <v>51</v>
      </c>
    </row>
    <row r="164" spans="2:2" s="592" customFormat="1" x14ac:dyDescent="0.2">
      <c r="B164" s="722" t="s">
        <v>233</v>
      </c>
    </row>
    <row r="165" spans="2:2" s="592" customFormat="1" x14ac:dyDescent="0.2">
      <c r="B165" s="726"/>
    </row>
    <row r="166" spans="2:2" s="592" customFormat="1" x14ac:dyDescent="0.2">
      <c r="B166" s="726"/>
    </row>
    <row r="167" spans="2:2" s="592" customFormat="1" x14ac:dyDescent="0.2">
      <c r="B167" s="726"/>
    </row>
    <row r="168" spans="2:2" s="592" customFormat="1" x14ac:dyDescent="0.2">
      <c r="B168" s="726"/>
    </row>
    <row r="169" spans="2:2" s="592" customFormat="1" x14ac:dyDescent="0.2">
      <c r="B169" s="726"/>
    </row>
    <row r="170" spans="2:2" s="592" customFormat="1" x14ac:dyDescent="0.2">
      <c r="B170" s="726"/>
    </row>
    <row r="171" spans="2:2" s="592" customFormat="1" x14ac:dyDescent="0.2">
      <c r="B171" s="726"/>
    </row>
    <row r="172" spans="2:2" s="592" customFormat="1" x14ac:dyDescent="0.2">
      <c r="B172" s="726"/>
    </row>
    <row r="173" spans="2:2" s="592" customFormat="1" x14ac:dyDescent="0.2">
      <c r="B173" s="726"/>
    </row>
    <row r="174" spans="2:2" x14ac:dyDescent="0.2">
      <c r="B174" s="726"/>
    </row>
    <row r="175" spans="2:2" x14ac:dyDescent="0.2">
      <c r="B175" s="726"/>
    </row>
    <row r="176" spans="2:2" x14ac:dyDescent="0.2">
      <c r="B176" s="726"/>
    </row>
    <row r="177" spans="2:2" x14ac:dyDescent="0.2">
      <c r="B177" s="726"/>
    </row>
    <row r="178" spans="2:2" x14ac:dyDescent="0.2">
      <c r="B178" s="726"/>
    </row>
    <row r="179" spans="2:2" x14ac:dyDescent="0.2">
      <c r="B179" s="726"/>
    </row>
  </sheetData>
  <mergeCells count="74">
    <mergeCell ref="C76:P76"/>
    <mergeCell ref="C77:P77"/>
    <mergeCell ref="B52:P70"/>
    <mergeCell ref="A71:Q71"/>
    <mergeCell ref="B72:B75"/>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P49">
    <cfRule type="cellIs" dxfId="9" priority="1" stopIfTrue="1" operator="equal">
      <formula>" "</formula>
    </cfRule>
    <cfRule type="cellIs" dxfId="8" priority="2" stopIfTrue="1" operator="equal">
      <formula>"0"</formula>
    </cfRule>
    <cfRule type="cellIs" dxfId="7" priority="3" stopIfTrue="1" operator="lessThanOrEqual">
      <formula>$S$5</formula>
    </cfRule>
    <cfRule type="cellIs" dxfId="6" priority="4" stopIfTrue="1" operator="greaterThanOrEqual">
      <formula>$S$2</formula>
    </cfRule>
    <cfRule type="cellIs" dxfId="5" priority="5" stopIfTrue="1" operator="between">
      <formula>$S$4</formula>
      <formula>$S$3</formula>
    </cfRule>
  </conditionalFormatting>
  <dataValidations count="6">
    <dataValidation type="list" allowBlank="1" showInputMessage="1" showErrorMessage="1" sqref="C12:P12" xr:uid="{00000000-0002-0000-0E00-000000000000}">
      <formula1>$B$138:$B$165</formula1>
    </dataValidation>
    <dataValidation type="list" allowBlank="1" showInputMessage="1" showErrorMessage="1" sqref="C18:P18" xr:uid="{00000000-0002-0000-0E00-000001000000}">
      <formula1>$B$129:$B$135</formula1>
    </dataValidation>
    <dataValidation type="list" allowBlank="1" showInputMessage="1" showErrorMessage="1" sqref="C10:I10" xr:uid="{00000000-0002-0000-0E00-000002000000}">
      <formula1>"2023,2024,2025,2026,2027"</formula1>
    </dataValidation>
    <dataValidation type="list" allowBlank="1" showInputMessage="1" showErrorMessage="1" sqref="N10:P10" xr:uid="{00000000-0002-0000-0E00-000003000000}">
      <formula1>"Economicos,Eficiencia,Eficacia, Efectividad,Calidad"</formula1>
    </dataValidation>
    <dataValidation type="list" allowBlank="1" showInputMessage="1" showErrorMessage="1" sqref="C77:P77" xr:uid="{00000000-0002-0000-0E00-000004000000}">
      <formula1>$M$103:$M$105</formula1>
    </dataValidation>
    <dataValidation type="list" allowBlank="1" showInputMessage="1" showErrorMessage="1" sqref="C32:P32 C34:P34 C36:P36" xr:uid="{00000000-0002-0000-0E00-000005000000}">
      <formula1>$Q$102:$Q$107</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AL15"/>
  <sheetViews>
    <sheetView showGridLines="0" topLeftCell="Z1" zoomScale="85" zoomScaleNormal="85" workbookViewId="0">
      <selection activeCell="Z1" sqref="A1:XFD1048576"/>
    </sheetView>
  </sheetViews>
  <sheetFormatPr baseColWidth="10" defaultColWidth="9.140625" defaultRowHeight="30" customHeight="1" x14ac:dyDescent="0.2"/>
  <cols>
    <col min="1" max="1" width="28.5703125" style="2" customWidth="1"/>
    <col min="2" max="2" width="37.140625" customWidth="1"/>
    <col min="3" max="26" width="10.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316"/>
      <c r="B1" s="319" t="s">
        <v>58</v>
      </c>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1"/>
      <c r="AD1" s="329" t="s">
        <v>175</v>
      </c>
      <c r="AE1" s="331"/>
      <c r="AF1" s="1"/>
      <c r="AG1" s="37">
        <f>+'8_RecursosRevocatoriaCC'!S2</f>
        <v>1</v>
      </c>
      <c r="AH1" s="1"/>
      <c r="AI1" s="1"/>
      <c r="AJ1" s="1"/>
      <c r="AK1" s="1"/>
      <c r="AL1" s="1"/>
    </row>
    <row r="2" spans="1:38" ht="30" customHeight="1" x14ac:dyDescent="0.25">
      <c r="A2" s="317"/>
      <c r="B2" s="246" t="s">
        <v>81</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8"/>
      <c r="AD2" s="332" t="s">
        <v>176</v>
      </c>
      <c r="AE2" s="334"/>
      <c r="AF2" s="1"/>
      <c r="AG2" s="37">
        <f>+'8_RecursosRevocatoriaCC'!S3</f>
        <v>0.99999000000000005</v>
      </c>
      <c r="AH2" s="1"/>
      <c r="AI2" s="1"/>
      <c r="AJ2" s="1"/>
      <c r="AK2" s="1"/>
      <c r="AL2" s="1"/>
    </row>
    <row r="3" spans="1:38" ht="30" customHeight="1" x14ac:dyDescent="0.25">
      <c r="A3" s="317"/>
      <c r="B3" s="246" t="s">
        <v>82</v>
      </c>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8"/>
      <c r="AD3" s="332" t="s">
        <v>177</v>
      </c>
      <c r="AE3" s="334"/>
      <c r="AF3" s="1"/>
      <c r="AG3" s="37">
        <f>+'8_RecursosRevocatoriaCC'!S4</f>
        <v>0.9</v>
      </c>
      <c r="AH3" s="1"/>
      <c r="AI3" s="1"/>
      <c r="AJ3" s="1"/>
      <c r="AK3" s="1"/>
      <c r="AL3" s="1"/>
    </row>
    <row r="4" spans="1:38" ht="30" customHeight="1" thickBot="1" x14ac:dyDescent="0.3">
      <c r="A4" s="318"/>
      <c r="B4" s="322" t="s">
        <v>83</v>
      </c>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4"/>
      <c r="AD4" s="335" t="s">
        <v>193</v>
      </c>
      <c r="AE4" s="337"/>
      <c r="AF4" s="3"/>
      <c r="AG4" s="37">
        <f>+'8_RecursosRevocatoriaCC'!S5</f>
        <v>0.89998999999999996</v>
      </c>
      <c r="AH4" s="3"/>
      <c r="AI4" s="3"/>
      <c r="AJ4" s="3"/>
      <c r="AK4" s="3"/>
      <c r="AL4" s="3"/>
    </row>
    <row r="5" spans="1:38" ht="18" x14ac:dyDescent="0.25">
      <c r="G5" s="4"/>
      <c r="H5" s="4"/>
      <c r="I5" s="4"/>
      <c r="J5" s="4"/>
      <c r="K5" s="4"/>
      <c r="L5" s="4"/>
      <c r="M5" s="4"/>
      <c r="N5" s="4"/>
      <c r="O5" s="4"/>
      <c r="P5" s="4"/>
      <c r="Q5" s="4"/>
      <c r="R5" s="4"/>
      <c r="S5" s="4"/>
      <c r="T5" s="4"/>
      <c r="U5" s="4"/>
      <c r="V5" s="4"/>
      <c r="W5" s="4"/>
      <c r="X5" s="4"/>
      <c r="Y5" s="4"/>
      <c r="Z5" s="4"/>
      <c r="AA5" s="4"/>
      <c r="AB5" s="4"/>
      <c r="AC5" s="5"/>
      <c r="AD5" s="5"/>
      <c r="AE5" s="5"/>
      <c r="AF5" s="3"/>
      <c r="AG5" s="37">
        <v>0</v>
      </c>
      <c r="AH5" s="3"/>
      <c r="AI5" s="3"/>
      <c r="AJ5" s="3"/>
      <c r="AK5" s="3"/>
      <c r="AL5" s="3"/>
    </row>
    <row r="6" spans="1:38" ht="25.5" customHeight="1" x14ac:dyDescent="0.2">
      <c r="A6" s="11" t="s">
        <v>0</v>
      </c>
      <c r="B6" s="245" t="str">
        <f>'8_RecursosRevocatoriaCC'!C12</f>
        <v>ACTUACIONES Y AUTORIZACIONES ADMINISTRATIVAS</v>
      </c>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row>
    <row r="7" spans="1:38" ht="11.25" customHeight="1" thickBot="1" x14ac:dyDescent="0.25"/>
    <row r="8" spans="1:38" s="10" customFormat="1" ht="30" customHeight="1" x14ac:dyDescent="0.2">
      <c r="A8" s="311" t="s">
        <v>84</v>
      </c>
      <c r="B8" s="249" t="s">
        <v>32</v>
      </c>
      <c r="C8" s="314" t="str">
        <f>+'8_RecursosRevocatoriaCC'!C14:P14</f>
        <v>Recursos y revocatorias tramitadas</v>
      </c>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249" t="s">
        <v>85</v>
      </c>
      <c r="AD8" s="249"/>
      <c r="AE8" s="251"/>
    </row>
    <row r="9" spans="1:38" s="10" customFormat="1" ht="30" customHeight="1" thickBot="1" x14ac:dyDescent="0.25">
      <c r="A9" s="312"/>
      <c r="B9" s="313"/>
      <c r="C9" s="70" t="s">
        <v>129</v>
      </c>
      <c r="D9" s="83" t="s">
        <v>121</v>
      </c>
      <c r="E9" s="70" t="s">
        <v>130</v>
      </c>
      <c r="F9" s="83" t="s">
        <v>121</v>
      </c>
      <c r="G9" s="70" t="s">
        <v>131</v>
      </c>
      <c r="H9" s="83" t="s">
        <v>121</v>
      </c>
      <c r="I9" s="70" t="s">
        <v>132</v>
      </c>
      <c r="J9" s="83" t="s">
        <v>121</v>
      </c>
      <c r="K9" s="70" t="s">
        <v>133</v>
      </c>
      <c r="L9" s="83" t="s">
        <v>121</v>
      </c>
      <c r="M9" s="70" t="s">
        <v>134</v>
      </c>
      <c r="N9" s="83" t="s">
        <v>121</v>
      </c>
      <c r="O9" s="70" t="s">
        <v>135</v>
      </c>
      <c r="P9" s="83" t="s">
        <v>121</v>
      </c>
      <c r="Q9" s="70" t="s">
        <v>136</v>
      </c>
      <c r="R9" s="83" t="s">
        <v>121</v>
      </c>
      <c r="S9" s="70" t="s">
        <v>137</v>
      </c>
      <c r="T9" s="83" t="s">
        <v>121</v>
      </c>
      <c r="U9" s="70" t="s">
        <v>138</v>
      </c>
      <c r="V9" s="83" t="s">
        <v>121</v>
      </c>
      <c r="W9" s="70" t="s">
        <v>139</v>
      </c>
      <c r="X9" s="83" t="s">
        <v>121</v>
      </c>
      <c r="Y9" s="70" t="s">
        <v>140</v>
      </c>
      <c r="Z9" s="83" t="s">
        <v>121</v>
      </c>
      <c r="AA9" s="83" t="s">
        <v>10</v>
      </c>
      <c r="AB9" s="83" t="s">
        <v>109</v>
      </c>
      <c r="AC9" s="313"/>
      <c r="AD9" s="313"/>
      <c r="AE9" s="315"/>
    </row>
    <row r="10" spans="1:38" s="10" customFormat="1" ht="50.1" customHeight="1" x14ac:dyDescent="0.2">
      <c r="A10" s="429" t="s">
        <v>195</v>
      </c>
      <c r="B10" s="84" t="str">
        <f>'8_RecursosRevocatoriaCC'!B40</f>
        <v>Número de recursos y revocatorias resueltos</v>
      </c>
      <c r="C10" s="85">
        <v>23</v>
      </c>
      <c r="D10" s="431">
        <f>IF(C10&lt;=0," ",C10/C11)</f>
        <v>1</v>
      </c>
      <c r="E10" s="85">
        <v>33</v>
      </c>
      <c r="F10" s="431">
        <f>IF(E10&lt;=0," ",E10/E11)</f>
        <v>1</v>
      </c>
      <c r="G10" s="85">
        <v>10</v>
      </c>
      <c r="H10" s="431">
        <f>IF(G10&lt;=0," ",G10/G11)</f>
        <v>1</v>
      </c>
      <c r="I10" s="85">
        <v>14</v>
      </c>
      <c r="J10" s="431">
        <f>IF(I10&lt;=0," ",I10/I11)</f>
        <v>1</v>
      </c>
      <c r="K10" s="85">
        <v>13</v>
      </c>
      <c r="L10" s="431">
        <f>IF(K10&lt;=0," ",K10/K11)</f>
        <v>1</v>
      </c>
      <c r="M10" s="85">
        <v>20</v>
      </c>
      <c r="N10" s="431">
        <f>IF(M10&lt;=0," ",M10/M11)</f>
        <v>1</v>
      </c>
      <c r="O10" s="85">
        <v>37</v>
      </c>
      <c r="P10" s="431">
        <f>IF(O10&lt;=0," ",O10/O11)</f>
        <v>1</v>
      </c>
      <c r="Q10" s="85">
        <v>42</v>
      </c>
      <c r="R10" s="431">
        <f>IF(Q10&lt;=0," ",Q10/Q11)</f>
        <v>1</v>
      </c>
      <c r="S10" s="85">
        <v>36</v>
      </c>
      <c r="T10" s="431">
        <f>IF(S10&lt;=0," ",S10/S11)</f>
        <v>1</v>
      </c>
      <c r="U10" s="85">
        <v>35</v>
      </c>
      <c r="V10" s="431">
        <f>IF(U10&lt;=0," ",U10/U11)</f>
        <v>1</v>
      </c>
      <c r="W10" s="85">
        <v>40</v>
      </c>
      <c r="X10" s="431">
        <f>IF(W10&lt;=0," ",W10/W11)</f>
        <v>1</v>
      </c>
      <c r="Y10" s="85">
        <v>36</v>
      </c>
      <c r="Z10" s="431">
        <f>IF(Y10&lt;=0," ",Y10/Y11)</f>
        <v>1</v>
      </c>
      <c r="AA10" s="123">
        <f>C10+E10+G10+I10+K10+M10+O10+Q10+S10+U10+W10+Y10</f>
        <v>339</v>
      </c>
      <c r="AB10" s="431">
        <f>IF(AA10&lt;=1," ",AA10/AA11)</f>
        <v>1</v>
      </c>
      <c r="AC10" s="433" t="s">
        <v>240</v>
      </c>
      <c r="AD10" s="434"/>
      <c r="AE10" s="435"/>
    </row>
    <row r="11" spans="1:38" s="10" customFormat="1" ht="50.1" customHeight="1" thickBot="1" x14ac:dyDescent="0.25">
      <c r="A11" s="430"/>
      <c r="B11" s="77" t="str">
        <f>'8_RecursosRevocatoriaCC'!B41</f>
        <v>Total de recursos y revocatorias que se vencen dentro del periodo</v>
      </c>
      <c r="C11" s="78">
        <v>23</v>
      </c>
      <c r="D11" s="432"/>
      <c r="E11" s="78">
        <v>33</v>
      </c>
      <c r="F11" s="432"/>
      <c r="G11" s="78">
        <v>10</v>
      </c>
      <c r="H11" s="432"/>
      <c r="I11" s="78">
        <v>14</v>
      </c>
      <c r="J11" s="432"/>
      <c r="K11" s="78">
        <v>13</v>
      </c>
      <c r="L11" s="432"/>
      <c r="M11" s="78">
        <v>20</v>
      </c>
      <c r="N11" s="432"/>
      <c r="O11" s="78">
        <v>37</v>
      </c>
      <c r="P11" s="432"/>
      <c r="Q11" s="78">
        <v>42</v>
      </c>
      <c r="R11" s="432"/>
      <c r="S11" s="78">
        <v>36</v>
      </c>
      <c r="T11" s="432"/>
      <c r="U11" s="78">
        <v>35</v>
      </c>
      <c r="V11" s="432"/>
      <c r="W11" s="78">
        <v>40</v>
      </c>
      <c r="X11" s="432"/>
      <c r="Y11" s="78">
        <v>36</v>
      </c>
      <c r="Z11" s="432"/>
      <c r="AA11" s="124">
        <f>C11+E11+G11+I11+K11+M11+O11+Q11+S11+U11+W11+Y11</f>
        <v>339</v>
      </c>
      <c r="AB11" s="432"/>
      <c r="AC11" s="436"/>
      <c r="AD11" s="437"/>
      <c r="AE11" s="438"/>
    </row>
    <row r="15" spans="1:38" ht="4.5" customHeight="1" x14ac:dyDescent="0.2"/>
  </sheetData>
  <sheetProtection sheet="1" formatColumns="0" formatRows="0"/>
  <mergeCells count="29">
    <mergeCell ref="X10:X11"/>
    <mergeCell ref="Z10:Z11"/>
    <mergeCell ref="AB10:AB11"/>
    <mergeCell ref="AC10:AE11"/>
    <mergeCell ref="L10:L11"/>
    <mergeCell ref="N10:N11"/>
    <mergeCell ref="P10:P11"/>
    <mergeCell ref="R10:R11"/>
    <mergeCell ref="T10:T11"/>
    <mergeCell ref="V10:V11"/>
    <mergeCell ref="B6:AE6"/>
    <mergeCell ref="A8:A9"/>
    <mergeCell ref="B8:B9"/>
    <mergeCell ref="C8:AB8"/>
    <mergeCell ref="AC8:AE9"/>
    <mergeCell ref="A10:A11"/>
    <mergeCell ref="D10:D11"/>
    <mergeCell ref="F10:F11"/>
    <mergeCell ref="H10:H11"/>
    <mergeCell ref="J10:J11"/>
    <mergeCell ref="A1:A4"/>
    <mergeCell ref="B1:AC1"/>
    <mergeCell ref="AD1:AE1"/>
    <mergeCell ref="B2:AC2"/>
    <mergeCell ref="AD2:AE2"/>
    <mergeCell ref="B3:AC3"/>
    <mergeCell ref="AD3:AE3"/>
    <mergeCell ref="B4:AC4"/>
    <mergeCell ref="AD4:AE4"/>
  </mergeCells>
  <pageMargins left="0.75" right="0.75" top="1" bottom="1" header="0" footer="0"/>
  <pageSetup paperSize="14" scale="5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V179"/>
  <sheetViews>
    <sheetView zoomScale="90" zoomScaleNormal="90" workbookViewId="0">
      <selection activeCell="C10" sqref="C10:I10"/>
    </sheetView>
  </sheetViews>
  <sheetFormatPr baseColWidth="10" defaultColWidth="9.140625" defaultRowHeight="12.75" x14ac:dyDescent="0.2"/>
  <cols>
    <col min="1" max="1" width="0.7109375" style="583" customWidth="1"/>
    <col min="2" max="2" width="30" style="583" customWidth="1"/>
    <col min="3" max="3" width="16.85546875" style="583" customWidth="1"/>
    <col min="4" max="15" width="8.7109375" style="583" customWidth="1"/>
    <col min="16" max="16" width="13.85546875" style="583" customWidth="1"/>
    <col min="17" max="17" width="19.5703125" style="583" customWidth="1"/>
    <col min="18" max="18" width="6.85546875" style="583" customWidth="1"/>
    <col min="19" max="19" width="9.42578125" style="583" hidden="1" customWidth="1"/>
    <col min="20" max="16384" width="9.140625" style="583"/>
  </cols>
  <sheetData>
    <row r="1" spans="1:19" ht="3" customHeight="1" thickBot="1" x14ac:dyDescent="0.25">
      <c r="A1" s="582"/>
      <c r="B1" s="582"/>
      <c r="C1" s="582"/>
      <c r="D1" s="582"/>
      <c r="E1" s="582"/>
      <c r="F1" s="582"/>
      <c r="G1" s="582"/>
      <c r="H1" s="582"/>
      <c r="I1" s="582"/>
      <c r="J1" s="582"/>
      <c r="K1" s="582"/>
      <c r="L1" s="582"/>
      <c r="M1" s="582"/>
      <c r="N1" s="582"/>
      <c r="O1" s="582"/>
      <c r="P1" s="582"/>
    </row>
    <row r="2" spans="1:19" ht="16.5" customHeight="1" x14ac:dyDescent="0.2">
      <c r="A2" s="582"/>
      <c r="B2" s="585"/>
      <c r="C2" s="586" t="s">
        <v>58</v>
      </c>
      <c r="D2" s="587"/>
      <c r="E2" s="587"/>
      <c r="F2" s="587"/>
      <c r="G2" s="587"/>
      <c r="H2" s="587"/>
      <c r="I2" s="587"/>
      <c r="J2" s="587"/>
      <c r="K2" s="587"/>
      <c r="L2" s="587"/>
      <c r="M2" s="588"/>
      <c r="N2" s="589" t="s">
        <v>175</v>
      </c>
      <c r="O2" s="590"/>
      <c r="P2" s="591"/>
      <c r="S2" s="592">
        <v>1</v>
      </c>
    </row>
    <row r="3" spans="1:19" ht="15.75" customHeight="1" x14ac:dyDescent="0.2">
      <c r="A3" s="582"/>
      <c r="B3" s="593"/>
      <c r="C3" s="594" t="s">
        <v>59</v>
      </c>
      <c r="D3" s="595"/>
      <c r="E3" s="595"/>
      <c r="F3" s="595"/>
      <c r="G3" s="595"/>
      <c r="H3" s="595"/>
      <c r="I3" s="595"/>
      <c r="J3" s="595"/>
      <c r="K3" s="595"/>
      <c r="L3" s="595"/>
      <c r="M3" s="596"/>
      <c r="N3" s="597" t="s">
        <v>176</v>
      </c>
      <c r="O3" s="598"/>
      <c r="P3" s="599"/>
      <c r="S3" s="592">
        <v>0.99999000000000005</v>
      </c>
    </row>
    <row r="4" spans="1:19" ht="15.75" customHeight="1" x14ac:dyDescent="0.2">
      <c r="A4" s="582"/>
      <c r="B4" s="593"/>
      <c r="C4" s="594" t="s">
        <v>60</v>
      </c>
      <c r="D4" s="595"/>
      <c r="E4" s="595"/>
      <c r="F4" s="595"/>
      <c r="G4" s="595"/>
      <c r="H4" s="595"/>
      <c r="I4" s="595"/>
      <c r="J4" s="595"/>
      <c r="K4" s="595"/>
      <c r="L4" s="595"/>
      <c r="M4" s="596"/>
      <c r="N4" s="597" t="s">
        <v>177</v>
      </c>
      <c r="O4" s="598"/>
      <c r="P4" s="599"/>
      <c r="S4" s="592">
        <v>0.9</v>
      </c>
    </row>
    <row r="5" spans="1:19" ht="16.5" customHeight="1" thickBot="1" x14ac:dyDescent="0.25">
      <c r="A5" s="582"/>
      <c r="B5" s="600"/>
      <c r="C5" s="601" t="s">
        <v>61</v>
      </c>
      <c r="D5" s="602"/>
      <c r="E5" s="602"/>
      <c r="F5" s="602"/>
      <c r="G5" s="602"/>
      <c r="H5" s="602"/>
      <c r="I5" s="602"/>
      <c r="J5" s="602"/>
      <c r="K5" s="602"/>
      <c r="L5" s="602"/>
      <c r="M5" s="603"/>
      <c r="N5" s="604" t="s">
        <v>194</v>
      </c>
      <c r="O5" s="605"/>
      <c r="P5" s="606"/>
      <c r="S5" s="592">
        <v>0.89998999999999996</v>
      </c>
    </row>
    <row r="6" spans="1:19" ht="5.25" customHeight="1" thickBot="1" x14ac:dyDescent="0.25">
      <c r="A6" s="582"/>
      <c r="S6" s="592"/>
    </row>
    <row r="7" spans="1:19" ht="12.75" customHeight="1" x14ac:dyDescent="0.2">
      <c r="A7" s="607"/>
      <c r="B7" s="744" t="s">
        <v>64</v>
      </c>
      <c r="C7" s="745"/>
      <c r="D7" s="745"/>
      <c r="E7" s="745"/>
      <c r="F7" s="745"/>
      <c r="G7" s="745"/>
      <c r="H7" s="745"/>
      <c r="I7" s="745"/>
      <c r="J7" s="745"/>
      <c r="K7" s="745"/>
      <c r="L7" s="745"/>
      <c r="M7" s="745"/>
      <c r="N7" s="745"/>
      <c r="O7" s="745"/>
      <c r="P7" s="746"/>
      <c r="Q7" s="592"/>
    </row>
    <row r="8" spans="1:19" ht="13.5" customHeight="1" thickBot="1" x14ac:dyDescent="0.25">
      <c r="A8" s="607"/>
      <c r="B8" s="747"/>
      <c r="C8" s="748"/>
      <c r="D8" s="748"/>
      <c r="E8" s="748"/>
      <c r="F8" s="748"/>
      <c r="G8" s="748"/>
      <c r="H8" s="748"/>
      <c r="I8" s="748"/>
      <c r="J8" s="748"/>
      <c r="K8" s="748"/>
      <c r="L8" s="748"/>
      <c r="M8" s="748"/>
      <c r="N8" s="748"/>
      <c r="O8" s="748"/>
      <c r="P8" s="749"/>
      <c r="Q8" s="592"/>
    </row>
    <row r="9" spans="1:19" ht="6.75" customHeight="1" thickBot="1" x14ac:dyDescent="0.25">
      <c r="A9" s="607"/>
      <c r="B9" s="608"/>
      <c r="C9" s="608"/>
      <c r="D9" s="608"/>
      <c r="E9" s="608"/>
      <c r="F9" s="608"/>
      <c r="G9" s="608"/>
      <c r="H9" s="608"/>
      <c r="I9" s="608"/>
      <c r="J9" s="608"/>
      <c r="K9" s="608"/>
      <c r="L9" s="608"/>
      <c r="M9" s="608"/>
      <c r="N9" s="608"/>
      <c r="O9" s="608"/>
      <c r="P9" s="608"/>
      <c r="Q9" s="592"/>
    </row>
    <row r="10" spans="1:19" ht="26.25" customHeight="1" thickBot="1" x14ac:dyDescent="0.25">
      <c r="A10" s="607"/>
      <c r="B10" s="750" t="s">
        <v>74</v>
      </c>
      <c r="C10" s="609">
        <v>2026</v>
      </c>
      <c r="D10" s="610"/>
      <c r="E10" s="610"/>
      <c r="F10" s="610"/>
      <c r="G10" s="610"/>
      <c r="H10" s="610"/>
      <c r="I10" s="611"/>
      <c r="J10" s="751" t="s">
        <v>1</v>
      </c>
      <c r="K10" s="752"/>
      <c r="L10" s="752"/>
      <c r="M10" s="752"/>
      <c r="N10" s="612" t="s">
        <v>184</v>
      </c>
      <c r="O10" s="613"/>
      <c r="P10" s="614"/>
      <c r="Q10" s="592"/>
    </row>
    <row r="11" spans="1:19" ht="4.5" customHeight="1" thickBot="1" x14ac:dyDescent="0.25">
      <c r="A11" s="592"/>
      <c r="B11" s="615"/>
      <c r="C11" s="616"/>
      <c r="D11" s="616"/>
      <c r="E11" s="616"/>
      <c r="F11" s="616"/>
      <c r="G11" s="616"/>
      <c r="H11" s="616"/>
      <c r="I11" s="616"/>
      <c r="J11" s="616"/>
      <c r="K11" s="616"/>
      <c r="L11" s="616"/>
      <c r="M11" s="616"/>
      <c r="N11" s="616"/>
      <c r="O11" s="616"/>
      <c r="P11" s="617"/>
      <c r="Q11" s="592"/>
    </row>
    <row r="12" spans="1:19" s="831" customFormat="1" ht="29.25" customHeight="1" thickBot="1" x14ac:dyDescent="0.25">
      <c r="A12" s="827"/>
      <c r="B12" s="918" t="s">
        <v>0</v>
      </c>
      <c r="C12" s="919" t="s">
        <v>57</v>
      </c>
      <c r="D12" s="919"/>
      <c r="E12" s="919"/>
      <c r="F12" s="919"/>
      <c r="G12" s="919"/>
      <c r="H12" s="919"/>
      <c r="I12" s="919"/>
      <c r="J12" s="919"/>
      <c r="K12" s="919"/>
      <c r="L12" s="919"/>
      <c r="M12" s="919"/>
      <c r="N12" s="919"/>
      <c r="O12" s="919"/>
      <c r="P12" s="920"/>
      <c r="Q12" s="827"/>
    </row>
    <row r="13" spans="1:19" ht="4.5" customHeight="1" thickBot="1" x14ac:dyDescent="0.25">
      <c r="A13" s="592"/>
      <c r="B13" s="921"/>
      <c r="C13" s="922"/>
      <c r="D13" s="922"/>
      <c r="E13" s="922"/>
      <c r="F13" s="922"/>
      <c r="G13" s="922"/>
      <c r="H13" s="922"/>
      <c r="I13" s="922"/>
      <c r="J13" s="922"/>
      <c r="K13" s="922"/>
      <c r="L13" s="922"/>
      <c r="M13" s="922"/>
      <c r="N13" s="922"/>
      <c r="O13" s="922"/>
      <c r="P13" s="923"/>
      <c r="Q13" s="592"/>
    </row>
    <row r="14" spans="1:19" s="831" customFormat="1" ht="22.5" customHeight="1" thickBot="1" x14ac:dyDescent="0.25">
      <c r="A14" s="827"/>
      <c r="B14" s="918" t="s">
        <v>6</v>
      </c>
      <c r="C14" s="924" t="s">
        <v>174</v>
      </c>
      <c r="D14" s="925"/>
      <c r="E14" s="925"/>
      <c r="F14" s="925"/>
      <c r="G14" s="925"/>
      <c r="H14" s="925"/>
      <c r="I14" s="925"/>
      <c r="J14" s="925"/>
      <c r="K14" s="925"/>
      <c r="L14" s="925"/>
      <c r="M14" s="925"/>
      <c r="N14" s="925"/>
      <c r="O14" s="925"/>
      <c r="P14" s="926"/>
      <c r="Q14" s="827"/>
    </row>
    <row r="15" spans="1:19" ht="4.5" customHeight="1" thickBot="1" x14ac:dyDescent="0.25">
      <c r="A15" s="592"/>
      <c r="B15" s="927"/>
      <c r="C15" s="928"/>
      <c r="D15" s="928"/>
      <c r="E15" s="928"/>
      <c r="F15" s="928"/>
      <c r="G15" s="928"/>
      <c r="H15" s="928"/>
      <c r="I15" s="928"/>
      <c r="J15" s="928"/>
      <c r="K15" s="928"/>
      <c r="L15" s="928"/>
      <c r="M15" s="928"/>
      <c r="N15" s="928"/>
      <c r="O15" s="928"/>
      <c r="P15" s="929"/>
      <c r="Q15" s="592"/>
    </row>
    <row r="16" spans="1:19" ht="39.75" customHeight="1" thickBot="1" x14ac:dyDescent="0.25">
      <c r="A16" s="592"/>
      <c r="B16" s="918" t="s">
        <v>36</v>
      </c>
      <c r="C16" s="930" t="s">
        <v>196</v>
      </c>
      <c r="D16" s="931"/>
      <c r="E16" s="931"/>
      <c r="F16" s="931"/>
      <c r="G16" s="931"/>
      <c r="H16" s="931"/>
      <c r="I16" s="931"/>
      <c r="J16" s="931"/>
      <c r="K16" s="931"/>
      <c r="L16" s="931"/>
      <c r="M16" s="931"/>
      <c r="N16" s="931"/>
      <c r="O16" s="931"/>
      <c r="P16" s="932"/>
      <c r="Q16" s="592"/>
    </row>
    <row r="17" spans="1:17" ht="4.5" customHeight="1" thickBot="1" x14ac:dyDescent="0.25">
      <c r="A17" s="592"/>
      <c r="B17" s="927"/>
      <c r="C17" s="928"/>
      <c r="D17" s="928"/>
      <c r="E17" s="928"/>
      <c r="F17" s="928"/>
      <c r="G17" s="928"/>
      <c r="H17" s="928"/>
      <c r="I17" s="928"/>
      <c r="J17" s="928"/>
      <c r="K17" s="928"/>
      <c r="L17" s="928"/>
      <c r="M17" s="928"/>
      <c r="N17" s="928"/>
      <c r="O17" s="928"/>
      <c r="P17" s="929"/>
      <c r="Q17" s="592"/>
    </row>
    <row r="18" spans="1:17" ht="26.25" customHeight="1" thickBot="1" x14ac:dyDescent="0.25">
      <c r="A18" s="592"/>
      <c r="B18" s="918" t="s">
        <v>23</v>
      </c>
      <c r="C18" s="960" t="s">
        <v>206</v>
      </c>
      <c r="D18" s="961"/>
      <c r="E18" s="961"/>
      <c r="F18" s="961"/>
      <c r="G18" s="961"/>
      <c r="H18" s="961"/>
      <c r="I18" s="961"/>
      <c r="J18" s="961"/>
      <c r="K18" s="961"/>
      <c r="L18" s="961"/>
      <c r="M18" s="961"/>
      <c r="N18" s="961"/>
      <c r="O18" s="961"/>
      <c r="P18" s="962"/>
      <c r="Q18" s="592"/>
    </row>
    <row r="19" spans="1:17" ht="4.5" customHeight="1" thickBot="1" x14ac:dyDescent="0.25">
      <c r="A19" s="592"/>
      <c r="B19" s="635"/>
      <c r="C19" s="635"/>
      <c r="D19" s="635"/>
      <c r="E19" s="635"/>
      <c r="F19" s="635"/>
      <c r="G19" s="635"/>
      <c r="H19" s="635"/>
      <c r="I19" s="635"/>
      <c r="J19" s="635"/>
      <c r="K19" s="635"/>
      <c r="L19" s="635"/>
      <c r="M19" s="635"/>
      <c r="N19" s="635"/>
      <c r="O19" s="635"/>
      <c r="P19" s="635"/>
      <c r="Q19" s="592"/>
    </row>
    <row r="20" spans="1:17" ht="17.25" customHeight="1" thickBot="1" x14ac:dyDescent="0.25">
      <c r="A20" s="592"/>
      <c r="B20" s="731" t="s">
        <v>37</v>
      </c>
      <c r="C20" s="732"/>
      <c r="D20" s="732"/>
      <c r="E20" s="732"/>
      <c r="F20" s="732"/>
      <c r="G20" s="732"/>
      <c r="H20" s="732"/>
      <c r="I20" s="732"/>
      <c r="J20" s="732"/>
      <c r="K20" s="732"/>
      <c r="L20" s="732"/>
      <c r="M20" s="732"/>
      <c r="N20" s="732"/>
      <c r="O20" s="732"/>
      <c r="P20" s="733"/>
      <c r="Q20" s="592"/>
    </row>
    <row r="21" spans="1:17" ht="4.5" customHeight="1" thickBot="1" x14ac:dyDescent="0.25">
      <c r="A21" s="592"/>
      <c r="B21" s="636"/>
      <c r="C21" s="637"/>
      <c r="D21" s="637"/>
      <c r="E21" s="637"/>
      <c r="F21" s="637"/>
      <c r="G21" s="637"/>
      <c r="H21" s="637"/>
      <c r="I21" s="637"/>
      <c r="J21" s="637"/>
      <c r="K21" s="637"/>
      <c r="L21" s="637"/>
      <c r="M21" s="637"/>
      <c r="N21" s="637"/>
      <c r="O21" s="637"/>
      <c r="P21" s="638"/>
      <c r="Q21" s="592"/>
    </row>
    <row r="22" spans="1:17" ht="51" customHeight="1" thickBot="1" x14ac:dyDescent="0.25">
      <c r="A22" s="592"/>
      <c r="B22" s="743" t="s">
        <v>3</v>
      </c>
      <c r="C22" s="933" t="s">
        <v>197</v>
      </c>
      <c r="D22" s="925"/>
      <c r="E22" s="925"/>
      <c r="F22" s="925"/>
      <c r="G22" s="925"/>
      <c r="H22" s="925"/>
      <c r="I22" s="925"/>
      <c r="J22" s="925"/>
      <c r="K22" s="925"/>
      <c r="L22" s="925"/>
      <c r="M22" s="925"/>
      <c r="N22" s="925"/>
      <c r="O22" s="925"/>
      <c r="P22" s="926"/>
      <c r="Q22" s="592"/>
    </row>
    <row r="23" spans="1:17" ht="4.5" customHeight="1" thickBot="1" x14ac:dyDescent="0.25">
      <c r="A23" s="592"/>
      <c r="B23" s="626"/>
      <c r="C23" s="627"/>
      <c r="D23" s="627"/>
      <c r="E23" s="627"/>
      <c r="F23" s="627"/>
      <c r="G23" s="627"/>
      <c r="H23" s="627"/>
      <c r="I23" s="627"/>
      <c r="J23" s="627"/>
      <c r="K23" s="627"/>
      <c r="L23" s="627"/>
      <c r="M23" s="627"/>
      <c r="N23" s="627"/>
      <c r="O23" s="627"/>
      <c r="P23" s="628"/>
      <c r="Q23" s="592"/>
    </row>
    <row r="24" spans="1:17" ht="64.5" customHeight="1" thickBot="1" x14ac:dyDescent="0.25">
      <c r="A24" s="592"/>
      <c r="B24" s="743" t="s">
        <v>24</v>
      </c>
      <c r="C24" s="934" t="s">
        <v>251</v>
      </c>
      <c r="D24" s="935"/>
      <c r="E24" s="935"/>
      <c r="F24" s="935"/>
      <c r="G24" s="935"/>
      <c r="H24" s="935"/>
      <c r="I24" s="935"/>
      <c r="J24" s="935"/>
      <c r="K24" s="935"/>
      <c r="L24" s="935"/>
      <c r="M24" s="935"/>
      <c r="N24" s="935"/>
      <c r="O24" s="935"/>
      <c r="P24" s="936"/>
      <c r="Q24" s="592"/>
    </row>
    <row r="25" spans="1:17" ht="4.5" customHeight="1" thickBot="1" x14ac:dyDescent="0.25">
      <c r="A25" s="592"/>
      <c r="B25" s="645"/>
      <c r="C25" s="646"/>
      <c r="D25" s="646"/>
      <c r="E25" s="646"/>
      <c r="F25" s="646"/>
      <c r="G25" s="646"/>
      <c r="H25" s="646"/>
      <c r="I25" s="646"/>
      <c r="J25" s="646"/>
      <c r="K25" s="646"/>
      <c r="L25" s="646"/>
      <c r="M25" s="646"/>
      <c r="N25" s="646"/>
      <c r="O25" s="646"/>
      <c r="P25" s="647"/>
      <c r="Q25" s="592"/>
    </row>
    <row r="26" spans="1:17" s="831" customFormat="1" ht="18.75" customHeight="1" thickBot="1" x14ac:dyDescent="0.25">
      <c r="A26" s="827"/>
      <c r="B26" s="853" t="s">
        <v>2</v>
      </c>
      <c r="C26" s="854">
        <v>1</v>
      </c>
      <c r="D26" s="656"/>
      <c r="E26" s="656"/>
      <c r="F26" s="656"/>
      <c r="G26" s="656"/>
      <c r="H26" s="656"/>
      <c r="I26" s="656"/>
      <c r="J26" s="656"/>
      <c r="K26" s="656"/>
      <c r="L26" s="656"/>
      <c r="M26" s="656"/>
      <c r="N26" s="656"/>
      <c r="O26" s="656"/>
      <c r="P26" s="657"/>
      <c r="Q26" s="827"/>
    </row>
    <row r="27" spans="1:17" ht="4.5" customHeight="1" thickBot="1" x14ac:dyDescent="0.25">
      <c r="A27" s="592"/>
      <c r="B27" s="651"/>
      <c r="C27" s="652"/>
      <c r="D27" s="652"/>
      <c r="E27" s="652"/>
      <c r="F27" s="652"/>
      <c r="G27" s="652"/>
      <c r="H27" s="652"/>
      <c r="I27" s="652"/>
      <c r="J27" s="652"/>
      <c r="K27" s="652"/>
      <c r="L27" s="652"/>
      <c r="M27" s="652"/>
      <c r="N27" s="652"/>
      <c r="O27" s="652"/>
      <c r="P27" s="653"/>
      <c r="Q27" s="592"/>
    </row>
    <row r="28" spans="1:17" s="831" customFormat="1" ht="19.5" customHeight="1" thickBot="1" x14ac:dyDescent="0.25">
      <c r="A28" s="827"/>
      <c r="B28" s="853" t="s">
        <v>25</v>
      </c>
      <c r="C28" s="758" t="s">
        <v>26</v>
      </c>
      <c r="D28" s="655" t="s">
        <v>168</v>
      </c>
      <c r="E28" s="656"/>
      <c r="F28" s="656"/>
      <c r="G28" s="657"/>
      <c r="H28" s="658" t="s">
        <v>27</v>
      </c>
      <c r="I28" s="658"/>
      <c r="J28" s="658"/>
      <c r="K28" s="655" t="s">
        <v>169</v>
      </c>
      <c r="L28" s="656"/>
      <c r="M28" s="657"/>
      <c r="N28" s="659" t="s">
        <v>28</v>
      </c>
      <c r="O28" s="660"/>
      <c r="P28" s="661" t="s">
        <v>170</v>
      </c>
      <c r="Q28" s="827"/>
    </row>
    <row r="29" spans="1:17" ht="4.5" customHeight="1" thickBot="1" x14ac:dyDescent="0.25">
      <c r="A29" s="592"/>
      <c r="B29" s="662"/>
      <c r="C29" s="663"/>
      <c r="D29" s="663"/>
      <c r="E29" s="663"/>
      <c r="F29" s="663"/>
      <c r="G29" s="663"/>
      <c r="H29" s="663"/>
      <c r="I29" s="663"/>
      <c r="J29" s="663"/>
      <c r="K29" s="663"/>
      <c r="L29" s="663"/>
      <c r="M29" s="663"/>
      <c r="N29" s="663"/>
      <c r="O29" s="663"/>
      <c r="P29" s="664"/>
      <c r="Q29" s="592"/>
    </row>
    <row r="30" spans="1:17" ht="13.5" thickBot="1" x14ac:dyDescent="0.25">
      <c r="A30" s="592"/>
      <c r="B30" s="741" t="s">
        <v>7</v>
      </c>
      <c r="C30" s="665" t="s">
        <v>105</v>
      </c>
      <c r="D30" s="618"/>
      <c r="E30" s="618"/>
      <c r="F30" s="618"/>
      <c r="G30" s="618"/>
      <c r="H30" s="618"/>
      <c r="I30" s="618"/>
      <c r="J30" s="618"/>
      <c r="K30" s="618"/>
      <c r="L30" s="618"/>
      <c r="M30" s="618"/>
      <c r="N30" s="618"/>
      <c r="O30" s="618"/>
      <c r="P30" s="619"/>
      <c r="Q30" s="592"/>
    </row>
    <row r="31" spans="1:17" ht="4.5" customHeight="1" thickBot="1" x14ac:dyDescent="0.25">
      <c r="A31" s="592"/>
      <c r="B31" s="626"/>
      <c r="C31" s="627"/>
      <c r="D31" s="627"/>
      <c r="E31" s="627"/>
      <c r="F31" s="627"/>
      <c r="G31" s="627"/>
      <c r="H31" s="627"/>
      <c r="I31" s="627"/>
      <c r="J31" s="627"/>
      <c r="K31" s="627"/>
      <c r="L31" s="627"/>
      <c r="M31" s="627"/>
      <c r="N31" s="627"/>
      <c r="O31" s="627"/>
      <c r="P31" s="628"/>
      <c r="Q31" s="592"/>
    </row>
    <row r="32" spans="1:17" ht="13.5" thickBot="1" x14ac:dyDescent="0.25">
      <c r="A32" s="592"/>
      <c r="B32" s="741" t="s">
        <v>4</v>
      </c>
      <c r="C32" s="937" t="s">
        <v>70</v>
      </c>
      <c r="D32" s="938"/>
      <c r="E32" s="938"/>
      <c r="F32" s="938"/>
      <c r="G32" s="938"/>
      <c r="H32" s="938"/>
      <c r="I32" s="938"/>
      <c r="J32" s="938"/>
      <c r="K32" s="938"/>
      <c r="L32" s="938"/>
      <c r="M32" s="938"/>
      <c r="N32" s="938"/>
      <c r="O32" s="938"/>
      <c r="P32" s="939"/>
      <c r="Q32" s="592"/>
    </row>
    <row r="33" spans="1:17" ht="4.5" customHeight="1" thickBot="1" x14ac:dyDescent="0.25">
      <c r="A33" s="592"/>
      <c r="B33" s="626"/>
      <c r="C33" s="627"/>
      <c r="D33" s="627"/>
      <c r="E33" s="627"/>
      <c r="F33" s="627"/>
      <c r="G33" s="627"/>
      <c r="H33" s="627"/>
      <c r="I33" s="627"/>
      <c r="J33" s="627"/>
      <c r="K33" s="627"/>
      <c r="L33" s="627"/>
      <c r="M33" s="627"/>
      <c r="N33" s="627"/>
      <c r="O33" s="627"/>
      <c r="P33" s="628"/>
      <c r="Q33" s="592"/>
    </row>
    <row r="34" spans="1:17" ht="13.5" thickBot="1" x14ac:dyDescent="0.25">
      <c r="A34" s="592"/>
      <c r="B34" s="741" t="s">
        <v>35</v>
      </c>
      <c r="C34" s="665" t="s">
        <v>70</v>
      </c>
      <c r="D34" s="618"/>
      <c r="E34" s="618"/>
      <c r="F34" s="618"/>
      <c r="G34" s="618"/>
      <c r="H34" s="618"/>
      <c r="I34" s="618"/>
      <c r="J34" s="618"/>
      <c r="K34" s="618"/>
      <c r="L34" s="618"/>
      <c r="M34" s="618"/>
      <c r="N34" s="618"/>
      <c r="O34" s="618"/>
      <c r="P34" s="619"/>
      <c r="Q34" s="592"/>
    </row>
    <row r="35" spans="1:17" ht="4.5" customHeight="1" thickBot="1" x14ac:dyDescent="0.25">
      <c r="A35" s="592"/>
      <c r="B35" s="620"/>
      <c r="C35" s="621"/>
      <c r="D35" s="621"/>
      <c r="E35" s="621"/>
      <c r="F35" s="621"/>
      <c r="G35" s="621"/>
      <c r="H35" s="621"/>
      <c r="I35" s="621"/>
      <c r="J35" s="621"/>
      <c r="K35" s="621"/>
      <c r="L35" s="621"/>
      <c r="M35" s="621"/>
      <c r="N35" s="621"/>
      <c r="O35" s="621"/>
      <c r="P35" s="622"/>
      <c r="Q35" s="592"/>
    </row>
    <row r="36" spans="1:17" ht="16.5" customHeight="1" thickBot="1" x14ac:dyDescent="0.25">
      <c r="A36" s="592"/>
      <c r="B36" s="940" t="s">
        <v>63</v>
      </c>
      <c r="C36" s="715" t="s">
        <v>69</v>
      </c>
      <c r="D36" s="716"/>
      <c r="E36" s="716"/>
      <c r="F36" s="716"/>
      <c r="G36" s="716"/>
      <c r="H36" s="716"/>
      <c r="I36" s="716"/>
      <c r="J36" s="716"/>
      <c r="K36" s="716"/>
      <c r="L36" s="716"/>
      <c r="M36" s="716"/>
      <c r="N36" s="716"/>
      <c r="O36" s="716"/>
      <c r="P36" s="717"/>
      <c r="Q36" s="592"/>
    </row>
    <row r="37" spans="1:17" ht="4.5" customHeight="1" thickBot="1" x14ac:dyDescent="0.25">
      <c r="A37" s="592"/>
      <c r="B37" s="667"/>
      <c r="C37" s="667"/>
      <c r="D37" s="667"/>
      <c r="E37" s="667"/>
      <c r="F37" s="667"/>
      <c r="G37" s="667"/>
      <c r="H37" s="667"/>
      <c r="I37" s="667"/>
      <c r="J37" s="667"/>
      <c r="K37" s="667"/>
      <c r="L37" s="667"/>
      <c r="M37" s="667"/>
      <c r="N37" s="667"/>
      <c r="O37" s="667"/>
      <c r="P37" s="667"/>
      <c r="Q37" s="592"/>
    </row>
    <row r="38" spans="1:17" ht="13.5" thickBot="1" x14ac:dyDescent="0.25">
      <c r="A38" s="592"/>
      <c r="B38" s="736" t="s">
        <v>29</v>
      </c>
      <c r="C38" s="737"/>
      <c r="D38" s="737"/>
      <c r="E38" s="737"/>
      <c r="F38" s="737"/>
      <c r="G38" s="737"/>
      <c r="H38" s="737"/>
      <c r="I38" s="737"/>
      <c r="J38" s="737"/>
      <c r="K38" s="737"/>
      <c r="L38" s="737"/>
      <c r="M38" s="737"/>
      <c r="N38" s="737"/>
      <c r="O38" s="738"/>
      <c r="P38" s="739"/>
      <c r="Q38" s="592"/>
    </row>
    <row r="39" spans="1:17" x14ac:dyDescent="0.2">
      <c r="A39" s="592"/>
      <c r="B39" s="740" t="s">
        <v>34</v>
      </c>
      <c r="C39" s="736" t="s">
        <v>30</v>
      </c>
      <c r="D39" s="737"/>
      <c r="E39" s="737"/>
      <c r="F39" s="737"/>
      <c r="G39" s="739"/>
      <c r="H39" s="736" t="s">
        <v>7</v>
      </c>
      <c r="I39" s="737"/>
      <c r="J39" s="737"/>
      <c r="K39" s="737"/>
      <c r="L39" s="739"/>
      <c r="M39" s="736" t="s">
        <v>31</v>
      </c>
      <c r="N39" s="737"/>
      <c r="O39" s="738"/>
      <c r="P39" s="739"/>
      <c r="Q39" s="592"/>
    </row>
    <row r="40" spans="1:17" s="831" customFormat="1" ht="42" customHeight="1" x14ac:dyDescent="0.2">
      <c r="A40" s="827"/>
      <c r="B40" s="672" t="s">
        <v>199</v>
      </c>
      <c r="C40" s="673" t="s">
        <v>171</v>
      </c>
      <c r="D40" s="673"/>
      <c r="E40" s="673"/>
      <c r="F40" s="673"/>
      <c r="G40" s="673"/>
      <c r="H40" s="673" t="s">
        <v>106</v>
      </c>
      <c r="I40" s="673"/>
      <c r="J40" s="673"/>
      <c r="K40" s="673"/>
      <c r="L40" s="673"/>
      <c r="M40" s="674" t="s">
        <v>201</v>
      </c>
      <c r="N40" s="674"/>
      <c r="O40" s="674"/>
      <c r="P40" s="675"/>
      <c r="Q40" s="827"/>
    </row>
    <row r="41" spans="1:17" s="831" customFormat="1" ht="36" customHeight="1" x14ac:dyDescent="0.2">
      <c r="A41" s="827"/>
      <c r="B41" s="672" t="s">
        <v>200</v>
      </c>
      <c r="C41" s="673" t="s">
        <v>171</v>
      </c>
      <c r="D41" s="673"/>
      <c r="E41" s="673"/>
      <c r="F41" s="673"/>
      <c r="G41" s="673"/>
      <c r="H41" s="673" t="s">
        <v>106</v>
      </c>
      <c r="I41" s="673"/>
      <c r="J41" s="673"/>
      <c r="K41" s="673"/>
      <c r="L41" s="673"/>
      <c r="M41" s="674" t="s">
        <v>201</v>
      </c>
      <c r="N41" s="674"/>
      <c r="O41" s="674"/>
      <c r="P41" s="675"/>
      <c r="Q41" s="827"/>
    </row>
    <row r="42" spans="1:17" ht="13.5" hidden="1" customHeight="1" x14ac:dyDescent="0.2">
      <c r="A42" s="592"/>
      <c r="B42" s="941"/>
      <c r="C42" s="942"/>
      <c r="D42" s="943"/>
      <c r="E42" s="943"/>
      <c r="F42" s="943"/>
      <c r="G42" s="944"/>
      <c r="H42" s="942"/>
      <c r="I42" s="943"/>
      <c r="J42" s="943"/>
      <c r="K42" s="943"/>
      <c r="L42" s="944"/>
      <c r="M42" s="942"/>
      <c r="N42" s="943"/>
      <c r="O42" s="943"/>
      <c r="P42" s="945"/>
      <c r="Q42" s="592"/>
    </row>
    <row r="43" spans="1:17" ht="12.75" hidden="1" customHeight="1" x14ac:dyDescent="0.2">
      <c r="A43" s="592"/>
      <c r="B43" s="941"/>
      <c r="C43" s="942"/>
      <c r="D43" s="943"/>
      <c r="E43" s="943"/>
      <c r="F43" s="943"/>
      <c r="G43" s="944"/>
      <c r="H43" s="942"/>
      <c r="I43" s="943"/>
      <c r="J43" s="943"/>
      <c r="K43" s="943"/>
      <c r="L43" s="944"/>
      <c r="M43" s="942"/>
      <c r="N43" s="943"/>
      <c r="O43" s="943"/>
      <c r="P43" s="945"/>
      <c r="Q43" s="592"/>
    </row>
    <row r="44" spans="1:17" ht="11.25" hidden="1" customHeight="1" thickBot="1" x14ac:dyDescent="0.25">
      <c r="A44" s="592"/>
      <c r="B44" s="679"/>
      <c r="C44" s="946"/>
      <c r="D44" s="947"/>
      <c r="E44" s="947"/>
      <c r="F44" s="947"/>
      <c r="G44" s="948"/>
      <c r="H44" s="946"/>
      <c r="I44" s="947"/>
      <c r="J44" s="947"/>
      <c r="K44" s="947"/>
      <c r="L44" s="948"/>
      <c r="M44" s="946"/>
      <c r="N44" s="947"/>
      <c r="O44" s="947"/>
      <c r="P44" s="949"/>
      <c r="Q44" s="592"/>
    </row>
    <row r="45" spans="1:17" ht="4.5" customHeight="1" thickBot="1" x14ac:dyDescent="0.25">
      <c r="A45" s="592"/>
      <c r="B45" s="682"/>
      <c r="C45" s="682"/>
      <c r="D45" s="682"/>
      <c r="E45" s="682"/>
      <c r="F45" s="682"/>
      <c r="G45" s="682"/>
      <c r="H45" s="682"/>
      <c r="I45" s="682"/>
      <c r="J45" s="682"/>
      <c r="K45" s="682"/>
      <c r="L45" s="682"/>
      <c r="M45" s="682"/>
      <c r="N45" s="682"/>
      <c r="O45" s="682"/>
      <c r="P45" s="682"/>
      <c r="Q45" s="592"/>
    </row>
    <row r="46" spans="1:17" ht="13.5" customHeight="1" thickBot="1" x14ac:dyDescent="0.25">
      <c r="A46" s="592"/>
      <c r="B46" s="731" t="s">
        <v>8</v>
      </c>
      <c r="C46" s="732"/>
      <c r="D46" s="732"/>
      <c r="E46" s="732"/>
      <c r="F46" s="732"/>
      <c r="G46" s="732"/>
      <c r="H46" s="732"/>
      <c r="I46" s="732"/>
      <c r="J46" s="732"/>
      <c r="K46" s="732"/>
      <c r="L46" s="732"/>
      <c r="M46" s="732"/>
      <c r="N46" s="732"/>
      <c r="O46" s="732"/>
      <c r="P46" s="733"/>
      <c r="Q46" s="592"/>
    </row>
    <row r="47" spans="1:17" ht="4.5" customHeight="1" thickBot="1" x14ac:dyDescent="0.25">
      <c r="A47" s="592"/>
      <c r="B47" s="683"/>
      <c r="C47" s="667"/>
      <c r="D47" s="667"/>
      <c r="E47" s="667"/>
      <c r="F47" s="667"/>
      <c r="G47" s="667"/>
      <c r="H47" s="667"/>
      <c r="I47" s="667"/>
      <c r="J47" s="667"/>
      <c r="K47" s="667"/>
      <c r="L47" s="667"/>
      <c r="M47" s="667"/>
      <c r="N47" s="667"/>
      <c r="O47" s="667"/>
      <c r="P47" s="684"/>
      <c r="Q47" s="592"/>
    </row>
    <row r="48" spans="1:17" x14ac:dyDescent="0.2">
      <c r="A48" s="592"/>
      <c r="B48" s="734" t="s">
        <v>32</v>
      </c>
      <c r="C48" s="685" t="s">
        <v>9</v>
      </c>
      <c r="D48" s="686" t="s">
        <v>11</v>
      </c>
      <c r="E48" s="686" t="s">
        <v>12</v>
      </c>
      <c r="F48" s="686" t="s">
        <v>13</v>
      </c>
      <c r="G48" s="686" t="s">
        <v>14</v>
      </c>
      <c r="H48" s="686" t="s">
        <v>15</v>
      </c>
      <c r="I48" s="686" t="s">
        <v>16</v>
      </c>
      <c r="J48" s="686" t="s">
        <v>17</v>
      </c>
      <c r="K48" s="686" t="s">
        <v>18</v>
      </c>
      <c r="L48" s="686" t="s">
        <v>19</v>
      </c>
      <c r="M48" s="686" t="s">
        <v>20</v>
      </c>
      <c r="N48" s="686" t="s">
        <v>21</v>
      </c>
      <c r="O48" s="687" t="s">
        <v>22</v>
      </c>
      <c r="P48" s="688" t="s">
        <v>10</v>
      </c>
      <c r="Q48" s="592"/>
    </row>
    <row r="49" spans="1:17" s="831" customFormat="1" ht="27" customHeight="1" thickBot="1" x14ac:dyDescent="0.25">
      <c r="A49" s="827"/>
      <c r="B49" s="735"/>
      <c r="C49" s="950" t="s">
        <v>10</v>
      </c>
      <c r="D49" s="963" t="str">
        <f>'9_RegImpugnacionesCC'!D10</f>
        <v xml:space="preserve"> </v>
      </c>
      <c r="E49" s="963" t="str">
        <f>'9_RegImpugnacionesCC'!F10</f>
        <v xml:space="preserve"> </v>
      </c>
      <c r="F49" s="691" t="str">
        <f>'9_RegImpugnacionesCC'!H10</f>
        <v xml:space="preserve"> </v>
      </c>
      <c r="G49" s="963" t="str">
        <f>'9_RegImpugnacionesCC'!J10</f>
        <v xml:space="preserve"> </v>
      </c>
      <c r="H49" s="963" t="str">
        <f>'9_RegImpugnacionesCC'!L10</f>
        <v xml:space="preserve"> </v>
      </c>
      <c r="I49" s="691" t="str">
        <f>'9_RegImpugnacionesCC'!N10</f>
        <v xml:space="preserve"> </v>
      </c>
      <c r="J49" s="963" t="str">
        <f>'9_RegImpugnacionesCC'!P10</f>
        <v xml:space="preserve"> </v>
      </c>
      <c r="K49" s="963" t="str">
        <f>'9_RegImpugnacionesCC'!R10</f>
        <v xml:space="preserve"> </v>
      </c>
      <c r="L49" s="691" t="str">
        <f>'9_RegImpugnacionesCC'!T10</f>
        <v xml:space="preserve"> </v>
      </c>
      <c r="M49" s="963" t="str">
        <f>'9_RegImpugnacionesCC'!V10</f>
        <v xml:space="preserve"> </v>
      </c>
      <c r="N49" s="963" t="str">
        <f>'9_RegImpugnacionesCC'!X10</f>
        <v xml:space="preserve"> </v>
      </c>
      <c r="O49" s="691" t="str">
        <f>'9_RegImpugnacionesCC'!Z10</f>
        <v xml:space="preserve"> </v>
      </c>
      <c r="P49" s="691" t="str">
        <f>'9_RegImpugnacionesCC'!AB10</f>
        <v xml:space="preserve"> </v>
      </c>
      <c r="Q49" s="827"/>
    </row>
    <row r="50" spans="1:17" ht="4.5" customHeight="1" thickBot="1" x14ac:dyDescent="0.25">
      <c r="A50" s="592"/>
      <c r="B50" s="692">
        <v>0.9</v>
      </c>
      <c r="C50" s="693"/>
      <c r="D50" s="694">
        <v>1</v>
      </c>
      <c r="E50" s="694">
        <v>1</v>
      </c>
      <c r="F50" s="694">
        <v>1</v>
      </c>
      <c r="G50" s="694">
        <v>1</v>
      </c>
      <c r="H50" s="694">
        <v>1</v>
      </c>
      <c r="I50" s="694">
        <v>1</v>
      </c>
      <c r="J50" s="694">
        <v>1</v>
      </c>
      <c r="K50" s="694">
        <v>1</v>
      </c>
      <c r="L50" s="694">
        <v>1</v>
      </c>
      <c r="M50" s="694">
        <v>1</v>
      </c>
      <c r="N50" s="694">
        <v>1</v>
      </c>
      <c r="O50" s="694">
        <v>1</v>
      </c>
      <c r="P50" s="694">
        <v>1</v>
      </c>
      <c r="Q50" s="592"/>
    </row>
    <row r="51" spans="1:17" ht="13.5" thickBot="1" x14ac:dyDescent="0.25">
      <c r="A51" s="592"/>
      <c r="B51" s="731" t="s">
        <v>33</v>
      </c>
      <c r="C51" s="732"/>
      <c r="D51" s="732"/>
      <c r="E51" s="732"/>
      <c r="F51" s="732"/>
      <c r="G51" s="732"/>
      <c r="H51" s="732"/>
      <c r="I51" s="732"/>
      <c r="J51" s="732"/>
      <c r="K51" s="732"/>
      <c r="L51" s="732"/>
      <c r="M51" s="732"/>
      <c r="N51" s="732"/>
      <c r="O51" s="732"/>
      <c r="P51" s="733"/>
      <c r="Q51" s="592"/>
    </row>
    <row r="52" spans="1:17" x14ac:dyDescent="0.2">
      <c r="A52" s="592"/>
      <c r="B52" s="695"/>
      <c r="C52" s="696"/>
      <c r="D52" s="696"/>
      <c r="E52" s="696"/>
      <c r="F52" s="696"/>
      <c r="G52" s="696"/>
      <c r="H52" s="696"/>
      <c r="I52" s="696"/>
      <c r="J52" s="696"/>
      <c r="K52" s="696"/>
      <c r="L52" s="696"/>
      <c r="M52" s="696"/>
      <c r="N52" s="696"/>
      <c r="O52" s="696"/>
      <c r="P52" s="697"/>
      <c r="Q52" s="592"/>
    </row>
    <row r="53" spans="1:17" x14ac:dyDescent="0.2">
      <c r="A53" s="592"/>
      <c r="B53" s="698"/>
      <c r="C53" s="699"/>
      <c r="D53" s="699"/>
      <c r="E53" s="699"/>
      <c r="F53" s="699"/>
      <c r="G53" s="699"/>
      <c r="H53" s="699"/>
      <c r="I53" s="699"/>
      <c r="J53" s="699"/>
      <c r="K53" s="699"/>
      <c r="L53" s="699"/>
      <c r="M53" s="699"/>
      <c r="N53" s="699"/>
      <c r="O53" s="699"/>
      <c r="P53" s="700"/>
      <c r="Q53" s="592"/>
    </row>
    <row r="54" spans="1:17" x14ac:dyDescent="0.2">
      <c r="A54" s="592"/>
      <c r="B54" s="698"/>
      <c r="C54" s="699"/>
      <c r="D54" s="699"/>
      <c r="E54" s="699"/>
      <c r="F54" s="699"/>
      <c r="G54" s="699"/>
      <c r="H54" s="699"/>
      <c r="I54" s="699"/>
      <c r="J54" s="699"/>
      <c r="K54" s="699"/>
      <c r="L54" s="699"/>
      <c r="M54" s="699"/>
      <c r="N54" s="699"/>
      <c r="O54" s="699"/>
      <c r="P54" s="700"/>
      <c r="Q54" s="592"/>
    </row>
    <row r="55" spans="1:17" x14ac:dyDescent="0.2">
      <c r="A55" s="592"/>
      <c r="B55" s="698"/>
      <c r="C55" s="699"/>
      <c r="D55" s="699"/>
      <c r="E55" s="699"/>
      <c r="F55" s="699"/>
      <c r="G55" s="699"/>
      <c r="H55" s="699"/>
      <c r="I55" s="699"/>
      <c r="J55" s="699"/>
      <c r="K55" s="699"/>
      <c r="L55" s="699"/>
      <c r="M55" s="699"/>
      <c r="N55" s="699"/>
      <c r="O55" s="699"/>
      <c r="P55" s="700"/>
      <c r="Q55" s="592"/>
    </row>
    <row r="56" spans="1:17" x14ac:dyDescent="0.2">
      <c r="A56" s="592"/>
      <c r="B56" s="698"/>
      <c r="C56" s="699"/>
      <c r="D56" s="699"/>
      <c r="E56" s="699"/>
      <c r="F56" s="699"/>
      <c r="G56" s="699"/>
      <c r="H56" s="699"/>
      <c r="I56" s="699"/>
      <c r="J56" s="699"/>
      <c r="K56" s="699"/>
      <c r="L56" s="699"/>
      <c r="M56" s="699"/>
      <c r="N56" s="699"/>
      <c r="O56" s="699"/>
      <c r="P56" s="700"/>
      <c r="Q56" s="592"/>
    </row>
    <row r="57" spans="1:17" x14ac:dyDescent="0.2">
      <c r="A57" s="592"/>
      <c r="B57" s="698"/>
      <c r="C57" s="699"/>
      <c r="D57" s="699"/>
      <c r="E57" s="699"/>
      <c r="F57" s="699"/>
      <c r="G57" s="699"/>
      <c r="H57" s="699"/>
      <c r="I57" s="699"/>
      <c r="J57" s="699"/>
      <c r="K57" s="699"/>
      <c r="L57" s="699"/>
      <c r="M57" s="699"/>
      <c r="N57" s="699"/>
      <c r="O57" s="699"/>
      <c r="P57" s="700"/>
      <c r="Q57" s="592"/>
    </row>
    <row r="58" spans="1:17" x14ac:dyDescent="0.2">
      <c r="A58" s="592"/>
      <c r="B58" s="698"/>
      <c r="C58" s="699"/>
      <c r="D58" s="699"/>
      <c r="E58" s="699"/>
      <c r="F58" s="699"/>
      <c r="G58" s="699"/>
      <c r="H58" s="699"/>
      <c r="I58" s="699"/>
      <c r="J58" s="699"/>
      <c r="K58" s="699"/>
      <c r="L58" s="699"/>
      <c r="M58" s="699"/>
      <c r="N58" s="699"/>
      <c r="O58" s="699"/>
      <c r="P58" s="700"/>
      <c r="Q58" s="592"/>
    </row>
    <row r="59" spans="1:17" x14ac:dyDescent="0.2">
      <c r="A59" s="592"/>
      <c r="B59" s="698"/>
      <c r="C59" s="699"/>
      <c r="D59" s="699"/>
      <c r="E59" s="699"/>
      <c r="F59" s="699"/>
      <c r="G59" s="699"/>
      <c r="H59" s="699"/>
      <c r="I59" s="699"/>
      <c r="J59" s="699"/>
      <c r="K59" s="699"/>
      <c r="L59" s="699"/>
      <c r="M59" s="699"/>
      <c r="N59" s="699"/>
      <c r="O59" s="699"/>
      <c r="P59" s="700"/>
      <c r="Q59" s="592"/>
    </row>
    <row r="60" spans="1:17" x14ac:dyDescent="0.2">
      <c r="A60" s="592"/>
      <c r="B60" s="698"/>
      <c r="C60" s="699"/>
      <c r="D60" s="699"/>
      <c r="E60" s="699"/>
      <c r="F60" s="699"/>
      <c r="G60" s="699"/>
      <c r="H60" s="699"/>
      <c r="I60" s="699"/>
      <c r="J60" s="699"/>
      <c r="K60" s="699"/>
      <c r="L60" s="699"/>
      <c r="M60" s="699"/>
      <c r="N60" s="699"/>
      <c r="O60" s="699"/>
      <c r="P60" s="700"/>
      <c r="Q60" s="592"/>
    </row>
    <row r="61" spans="1:17" x14ac:dyDescent="0.2">
      <c r="A61" s="592"/>
      <c r="B61" s="698"/>
      <c r="C61" s="699"/>
      <c r="D61" s="699"/>
      <c r="E61" s="699"/>
      <c r="F61" s="699"/>
      <c r="G61" s="699"/>
      <c r="H61" s="699"/>
      <c r="I61" s="699"/>
      <c r="J61" s="699"/>
      <c r="K61" s="699"/>
      <c r="L61" s="699"/>
      <c r="M61" s="699"/>
      <c r="N61" s="699"/>
      <c r="O61" s="699"/>
      <c r="P61" s="700"/>
      <c r="Q61" s="592"/>
    </row>
    <row r="62" spans="1:17" x14ac:dyDescent="0.2">
      <c r="A62" s="592"/>
      <c r="B62" s="698"/>
      <c r="C62" s="699"/>
      <c r="D62" s="699"/>
      <c r="E62" s="699"/>
      <c r="F62" s="699"/>
      <c r="G62" s="699"/>
      <c r="H62" s="699"/>
      <c r="I62" s="699"/>
      <c r="J62" s="699"/>
      <c r="K62" s="699"/>
      <c r="L62" s="699"/>
      <c r="M62" s="699"/>
      <c r="N62" s="699"/>
      <c r="O62" s="699"/>
      <c r="P62" s="700"/>
      <c r="Q62" s="592"/>
    </row>
    <row r="63" spans="1:17" x14ac:dyDescent="0.2">
      <c r="A63" s="592"/>
      <c r="B63" s="698"/>
      <c r="C63" s="699"/>
      <c r="D63" s="699"/>
      <c r="E63" s="699"/>
      <c r="F63" s="699"/>
      <c r="G63" s="699"/>
      <c r="H63" s="699"/>
      <c r="I63" s="699"/>
      <c r="J63" s="699"/>
      <c r="K63" s="699"/>
      <c r="L63" s="699"/>
      <c r="M63" s="699"/>
      <c r="N63" s="699"/>
      <c r="O63" s="699"/>
      <c r="P63" s="700"/>
      <c r="Q63" s="592"/>
    </row>
    <row r="64" spans="1:17" x14ac:dyDescent="0.2">
      <c r="A64" s="592"/>
      <c r="B64" s="698"/>
      <c r="C64" s="699"/>
      <c r="D64" s="699"/>
      <c r="E64" s="699"/>
      <c r="F64" s="699"/>
      <c r="G64" s="699"/>
      <c r="H64" s="699"/>
      <c r="I64" s="699"/>
      <c r="J64" s="699"/>
      <c r="K64" s="699"/>
      <c r="L64" s="699"/>
      <c r="M64" s="699"/>
      <c r="N64" s="699"/>
      <c r="O64" s="699"/>
      <c r="P64" s="700"/>
      <c r="Q64" s="592"/>
    </row>
    <row r="65" spans="1:17" x14ac:dyDescent="0.2">
      <c r="A65" s="592"/>
      <c r="B65" s="698"/>
      <c r="C65" s="699"/>
      <c r="D65" s="699"/>
      <c r="E65" s="699"/>
      <c r="F65" s="699"/>
      <c r="G65" s="699"/>
      <c r="H65" s="699"/>
      <c r="I65" s="699"/>
      <c r="J65" s="699"/>
      <c r="K65" s="699"/>
      <c r="L65" s="699"/>
      <c r="M65" s="699"/>
      <c r="N65" s="699"/>
      <c r="O65" s="699"/>
      <c r="P65" s="700"/>
      <c r="Q65" s="592"/>
    </row>
    <row r="66" spans="1:17" x14ac:dyDescent="0.2">
      <c r="A66" s="592"/>
      <c r="B66" s="698"/>
      <c r="C66" s="699"/>
      <c r="D66" s="699"/>
      <c r="E66" s="699"/>
      <c r="F66" s="699"/>
      <c r="G66" s="699"/>
      <c r="H66" s="699"/>
      <c r="I66" s="699"/>
      <c r="J66" s="699"/>
      <c r="K66" s="699"/>
      <c r="L66" s="699"/>
      <c r="M66" s="699"/>
      <c r="N66" s="699"/>
      <c r="O66" s="699"/>
      <c r="P66" s="700"/>
      <c r="Q66" s="592"/>
    </row>
    <row r="67" spans="1:17" x14ac:dyDescent="0.2">
      <c r="A67" s="592"/>
      <c r="B67" s="698"/>
      <c r="C67" s="699"/>
      <c r="D67" s="699"/>
      <c r="E67" s="699"/>
      <c r="F67" s="699"/>
      <c r="G67" s="699"/>
      <c r="H67" s="699"/>
      <c r="I67" s="699"/>
      <c r="J67" s="699"/>
      <c r="K67" s="699"/>
      <c r="L67" s="699"/>
      <c r="M67" s="699"/>
      <c r="N67" s="699"/>
      <c r="O67" s="699"/>
      <c r="P67" s="700"/>
      <c r="Q67" s="592"/>
    </row>
    <row r="68" spans="1:17" x14ac:dyDescent="0.2">
      <c r="A68" s="592"/>
      <c r="B68" s="698"/>
      <c r="C68" s="699"/>
      <c r="D68" s="699"/>
      <c r="E68" s="699"/>
      <c r="F68" s="699"/>
      <c r="G68" s="699"/>
      <c r="H68" s="699"/>
      <c r="I68" s="699"/>
      <c r="J68" s="699"/>
      <c r="K68" s="699"/>
      <c r="L68" s="699"/>
      <c r="M68" s="699"/>
      <c r="N68" s="699"/>
      <c r="O68" s="699"/>
      <c r="P68" s="700"/>
      <c r="Q68" s="592"/>
    </row>
    <row r="69" spans="1:17" x14ac:dyDescent="0.2">
      <c r="A69" s="592"/>
      <c r="B69" s="698"/>
      <c r="C69" s="699"/>
      <c r="D69" s="699"/>
      <c r="E69" s="699"/>
      <c r="F69" s="699"/>
      <c r="G69" s="699"/>
      <c r="H69" s="699"/>
      <c r="I69" s="699"/>
      <c r="J69" s="699"/>
      <c r="K69" s="699"/>
      <c r="L69" s="699"/>
      <c r="M69" s="699"/>
      <c r="N69" s="699"/>
      <c r="O69" s="699"/>
      <c r="P69" s="700"/>
      <c r="Q69" s="592"/>
    </row>
    <row r="70" spans="1:17" ht="13.5" thickBot="1" x14ac:dyDescent="0.25">
      <c r="A70" s="592"/>
      <c r="B70" s="701"/>
      <c r="C70" s="702"/>
      <c r="D70" s="702"/>
      <c r="E70" s="702"/>
      <c r="F70" s="702"/>
      <c r="G70" s="702"/>
      <c r="H70" s="702"/>
      <c r="I70" s="702"/>
      <c r="J70" s="702"/>
      <c r="K70" s="702"/>
      <c r="L70" s="702"/>
      <c r="M70" s="702"/>
      <c r="N70" s="702"/>
      <c r="O70" s="702"/>
      <c r="P70" s="703"/>
      <c r="Q70" s="592"/>
    </row>
    <row r="71" spans="1:17" s="482" customFormat="1" ht="4.5" customHeight="1" thickBot="1" x14ac:dyDescent="0.25">
      <c r="A71" s="704"/>
      <c r="B71" s="704"/>
      <c r="C71" s="704"/>
      <c r="D71" s="704"/>
      <c r="E71" s="704"/>
      <c r="F71" s="704"/>
      <c r="G71" s="704"/>
      <c r="H71" s="704"/>
      <c r="I71" s="704"/>
      <c r="J71" s="704"/>
      <c r="K71" s="704"/>
      <c r="L71" s="704"/>
      <c r="M71" s="704"/>
      <c r="N71" s="704"/>
      <c r="O71" s="704"/>
      <c r="P71" s="704"/>
      <c r="Q71" s="704"/>
    </row>
    <row r="72" spans="1:17" ht="18" customHeight="1" x14ac:dyDescent="0.2">
      <c r="A72" s="592"/>
      <c r="B72" s="727" t="s">
        <v>5</v>
      </c>
      <c r="C72" s="951" t="s">
        <v>112</v>
      </c>
      <c r="D72" s="952"/>
      <c r="E72" s="952"/>
      <c r="F72" s="952"/>
      <c r="G72" s="952"/>
      <c r="H72" s="952"/>
      <c r="I72" s="952"/>
      <c r="J72" s="952"/>
      <c r="K72" s="952"/>
      <c r="L72" s="952"/>
      <c r="M72" s="952"/>
      <c r="N72" s="952"/>
      <c r="O72" s="952"/>
      <c r="P72" s="953"/>
      <c r="Q72" s="592"/>
    </row>
    <row r="73" spans="1:17" ht="114.75" customHeight="1" x14ac:dyDescent="0.2">
      <c r="A73" s="592"/>
      <c r="B73" s="728"/>
      <c r="C73" s="766"/>
      <c r="D73" s="767"/>
      <c r="E73" s="767"/>
      <c r="F73" s="767"/>
      <c r="G73" s="767"/>
      <c r="H73" s="767"/>
      <c r="I73" s="767"/>
      <c r="J73" s="767"/>
      <c r="K73" s="767"/>
      <c r="L73" s="767"/>
      <c r="M73" s="767"/>
      <c r="N73" s="767"/>
      <c r="O73" s="767"/>
      <c r="P73" s="768"/>
      <c r="Q73" s="592"/>
    </row>
    <row r="74" spans="1:17" ht="15" customHeight="1" x14ac:dyDescent="0.2">
      <c r="A74" s="592"/>
      <c r="B74" s="728"/>
      <c r="C74" s="954" t="s">
        <v>113</v>
      </c>
      <c r="D74" s="955"/>
      <c r="E74" s="955"/>
      <c r="F74" s="955"/>
      <c r="G74" s="955"/>
      <c r="H74" s="955"/>
      <c r="I74" s="955"/>
      <c r="J74" s="955"/>
      <c r="K74" s="955"/>
      <c r="L74" s="955"/>
      <c r="M74" s="955"/>
      <c r="N74" s="955"/>
      <c r="O74" s="955"/>
      <c r="P74" s="956"/>
      <c r="Q74" s="592"/>
    </row>
    <row r="75" spans="1:17" ht="123" customHeight="1" thickBot="1" x14ac:dyDescent="0.25">
      <c r="A75" s="592"/>
      <c r="B75" s="729"/>
      <c r="C75" s="766"/>
      <c r="D75" s="767"/>
      <c r="E75" s="767"/>
      <c r="F75" s="767"/>
      <c r="G75" s="767"/>
      <c r="H75" s="767"/>
      <c r="I75" s="767"/>
      <c r="J75" s="767"/>
      <c r="K75" s="767"/>
      <c r="L75" s="767"/>
      <c r="M75" s="767"/>
      <c r="N75" s="767"/>
      <c r="O75" s="767"/>
      <c r="P75" s="768"/>
      <c r="Q75" s="592"/>
    </row>
    <row r="76" spans="1:17" ht="41.25" customHeight="1" thickBot="1" x14ac:dyDescent="0.25">
      <c r="A76" s="592"/>
      <c r="B76" s="730" t="s">
        <v>62</v>
      </c>
      <c r="C76" s="715" t="s">
        <v>162</v>
      </c>
      <c r="D76" s="716"/>
      <c r="E76" s="716"/>
      <c r="F76" s="716"/>
      <c r="G76" s="716"/>
      <c r="H76" s="716"/>
      <c r="I76" s="716"/>
      <c r="J76" s="716"/>
      <c r="K76" s="716"/>
      <c r="L76" s="716"/>
      <c r="M76" s="716"/>
      <c r="N76" s="716"/>
      <c r="O76" s="716"/>
      <c r="P76" s="717"/>
      <c r="Q76" s="592"/>
    </row>
    <row r="77" spans="1:17" ht="27.75" customHeight="1" thickBot="1" x14ac:dyDescent="0.25">
      <c r="A77" s="592"/>
      <c r="B77" s="730" t="s">
        <v>75</v>
      </c>
      <c r="C77" s="718"/>
      <c r="D77" s="718"/>
      <c r="E77" s="718"/>
      <c r="F77" s="718"/>
      <c r="G77" s="718"/>
      <c r="H77" s="718"/>
      <c r="I77" s="718"/>
      <c r="J77" s="718"/>
      <c r="K77" s="718"/>
      <c r="L77" s="718"/>
      <c r="M77" s="718"/>
      <c r="N77" s="718"/>
      <c r="O77" s="718"/>
      <c r="P77" s="719"/>
      <c r="Q77" s="592"/>
    </row>
    <row r="80" spans="1:17" ht="21" hidden="1" customHeight="1" x14ac:dyDescent="0.2">
      <c r="B80" s="583">
        <v>2021</v>
      </c>
      <c r="C80" s="720"/>
    </row>
    <row r="81" spans="2:22" ht="17.45" hidden="1" customHeight="1" x14ac:dyDescent="0.2">
      <c r="B81" s="583">
        <v>2022</v>
      </c>
    </row>
    <row r="86" spans="2:22" s="584" customFormat="1" x14ac:dyDescent="0.2"/>
    <row r="87" spans="2:22" s="592" customFormat="1" x14ac:dyDescent="0.2"/>
    <row r="88" spans="2:22" s="592" customFormat="1" x14ac:dyDescent="0.2"/>
    <row r="89" spans="2:22" s="592" customFormat="1" x14ac:dyDescent="0.2"/>
    <row r="90" spans="2:22" s="592" customFormat="1" x14ac:dyDescent="0.2"/>
    <row r="91" spans="2:22" s="592" customFormat="1" x14ac:dyDescent="0.2"/>
    <row r="92" spans="2:22" s="592" customFormat="1" x14ac:dyDescent="0.2">
      <c r="B92" s="957"/>
      <c r="C92" s="957"/>
      <c r="D92" s="957"/>
      <c r="E92" s="957"/>
      <c r="F92" s="957"/>
      <c r="G92" s="957"/>
      <c r="H92" s="957"/>
      <c r="I92" s="957"/>
      <c r="J92" s="957"/>
      <c r="K92" s="957"/>
      <c r="L92" s="957"/>
      <c r="M92" s="957"/>
      <c r="N92" s="957"/>
      <c r="O92" s="957"/>
      <c r="P92" s="957"/>
      <c r="Q92" s="957"/>
      <c r="R92" s="957"/>
      <c r="S92" s="957"/>
      <c r="T92" s="957"/>
      <c r="U92" s="957"/>
      <c r="V92" s="957"/>
    </row>
    <row r="93" spans="2:22" s="592" customFormat="1" x14ac:dyDescent="0.2">
      <c r="B93" s="957"/>
      <c r="C93" s="957"/>
      <c r="D93" s="957"/>
      <c r="E93" s="957"/>
      <c r="F93" s="957"/>
      <c r="G93" s="957"/>
      <c r="H93" s="957"/>
      <c r="I93" s="957"/>
      <c r="J93" s="957"/>
      <c r="K93" s="957"/>
      <c r="L93" s="957"/>
      <c r="M93" s="957"/>
      <c r="N93" s="957"/>
      <c r="O93" s="957"/>
      <c r="P93" s="957"/>
      <c r="Q93" s="957"/>
      <c r="R93" s="957"/>
      <c r="S93" s="957"/>
      <c r="T93" s="957"/>
      <c r="U93" s="957"/>
      <c r="V93" s="957"/>
    </row>
    <row r="94" spans="2:22" s="592" customFormat="1" x14ac:dyDescent="0.2">
      <c r="B94" s="957"/>
      <c r="C94" s="957"/>
      <c r="D94" s="957"/>
      <c r="E94" s="957"/>
      <c r="F94" s="957"/>
      <c r="G94" s="957"/>
      <c r="H94" s="957"/>
      <c r="I94" s="957"/>
      <c r="J94" s="957"/>
      <c r="K94" s="957"/>
      <c r="L94" s="957"/>
      <c r="M94" s="957"/>
      <c r="N94" s="957"/>
      <c r="O94" s="957"/>
      <c r="P94" s="957"/>
      <c r="Q94" s="957"/>
      <c r="R94" s="957"/>
      <c r="S94" s="957"/>
      <c r="T94" s="957"/>
      <c r="U94" s="957"/>
      <c r="V94" s="957"/>
    </row>
    <row r="95" spans="2:22" s="592" customFormat="1" x14ac:dyDescent="0.2">
      <c r="B95" s="957"/>
      <c r="C95" s="957"/>
      <c r="D95" s="957"/>
      <c r="E95" s="957"/>
      <c r="F95" s="957"/>
      <c r="G95" s="957"/>
      <c r="H95" s="957"/>
      <c r="I95" s="957"/>
      <c r="J95" s="957"/>
      <c r="K95" s="957"/>
      <c r="L95" s="957"/>
      <c r="M95" s="957"/>
      <c r="N95" s="957"/>
      <c r="O95" s="957"/>
      <c r="P95" s="957"/>
      <c r="Q95" s="957"/>
      <c r="R95" s="957"/>
      <c r="S95" s="957"/>
      <c r="T95" s="957"/>
      <c r="U95" s="957"/>
      <c r="V95" s="957"/>
    </row>
    <row r="96" spans="2:22" s="592" customFormat="1" x14ac:dyDescent="0.2">
      <c r="B96" s="957"/>
      <c r="C96" s="957"/>
      <c r="D96" s="957"/>
      <c r="E96" s="957"/>
      <c r="F96" s="957"/>
      <c r="G96" s="957"/>
      <c r="H96" s="957"/>
      <c r="I96" s="957"/>
      <c r="J96" s="957"/>
      <c r="K96" s="957"/>
      <c r="L96" s="957"/>
      <c r="M96" s="957"/>
      <c r="N96" s="957"/>
      <c r="O96" s="957"/>
      <c r="P96" s="957"/>
      <c r="Q96" s="957"/>
      <c r="R96" s="957"/>
      <c r="S96" s="957"/>
      <c r="T96" s="957"/>
      <c r="U96" s="957"/>
      <c r="V96" s="957"/>
    </row>
    <row r="97" spans="2:22" s="592" customFormat="1" x14ac:dyDescent="0.2">
      <c r="B97" s="584"/>
      <c r="C97" s="584"/>
      <c r="D97" s="584"/>
      <c r="E97" s="584"/>
      <c r="F97" s="584"/>
      <c r="G97" s="584"/>
      <c r="H97" s="584"/>
      <c r="I97" s="584"/>
      <c r="J97" s="584"/>
      <c r="K97" s="584"/>
      <c r="L97" s="584"/>
      <c r="M97" s="584"/>
      <c r="N97" s="584"/>
      <c r="O97" s="584"/>
      <c r="P97" s="584"/>
      <c r="Q97" s="584"/>
      <c r="R97" s="584"/>
      <c r="S97" s="584"/>
      <c r="T97" s="584"/>
      <c r="U97" s="584"/>
      <c r="V97" s="957"/>
    </row>
    <row r="98" spans="2:22" s="592" customFormat="1" x14ac:dyDescent="0.2">
      <c r="B98" s="584"/>
      <c r="C98" s="584"/>
      <c r="D98" s="584"/>
      <c r="E98" s="584"/>
      <c r="F98" s="584"/>
      <c r="G98" s="584"/>
      <c r="H98" s="584"/>
      <c r="I98" s="584"/>
      <c r="J98" s="584"/>
      <c r="K98" s="584"/>
      <c r="L98" s="584"/>
      <c r="M98" s="584"/>
      <c r="N98" s="584"/>
      <c r="O98" s="584"/>
      <c r="P98" s="584"/>
      <c r="Q98" s="584"/>
      <c r="R98" s="584"/>
      <c r="S98" s="584"/>
      <c r="T98" s="584"/>
      <c r="U98" s="584"/>
      <c r="V98" s="957"/>
    </row>
    <row r="99" spans="2:22" s="592" customFormat="1" x14ac:dyDescent="0.2">
      <c r="B99" s="584"/>
      <c r="C99" s="584"/>
      <c r="D99" s="584"/>
      <c r="E99" s="584"/>
      <c r="F99" s="584"/>
      <c r="G99" s="584"/>
      <c r="H99" s="584"/>
      <c r="I99" s="584"/>
      <c r="J99" s="584"/>
      <c r="K99" s="584"/>
      <c r="L99" s="584"/>
      <c r="M99" s="584"/>
      <c r="N99" s="584"/>
      <c r="O99" s="584"/>
      <c r="P99" s="584"/>
      <c r="Q99" s="584"/>
      <c r="R99" s="584"/>
      <c r="S99" s="584"/>
      <c r="T99" s="584"/>
      <c r="U99" s="584"/>
      <c r="V99" s="957"/>
    </row>
    <row r="100" spans="2:22" s="592" customFormat="1" x14ac:dyDescent="0.2">
      <c r="B100" s="584"/>
      <c r="C100" s="584"/>
      <c r="D100" s="584"/>
      <c r="E100" s="584"/>
      <c r="F100" s="584"/>
      <c r="G100" s="584"/>
      <c r="H100" s="584"/>
      <c r="I100" s="584"/>
      <c r="J100" s="584"/>
      <c r="K100" s="584"/>
      <c r="L100" s="584"/>
      <c r="M100" s="584"/>
      <c r="N100" s="584"/>
      <c r="O100" s="584"/>
      <c r="P100" s="584"/>
      <c r="Q100" s="584"/>
      <c r="R100" s="584"/>
      <c r="S100" s="584"/>
      <c r="T100" s="584"/>
      <c r="U100" s="584"/>
      <c r="V100" s="957"/>
    </row>
    <row r="101" spans="2:22" s="584" customFormat="1" x14ac:dyDescent="0.2">
      <c r="V101" s="957"/>
    </row>
    <row r="102" spans="2:22" s="584" customFormat="1" x14ac:dyDescent="0.2">
      <c r="B102" s="584" t="s">
        <v>39</v>
      </c>
      <c r="C102" s="584" t="s">
        <v>38</v>
      </c>
      <c r="D102" s="584" t="s">
        <v>40</v>
      </c>
      <c r="Q102" s="721" t="s">
        <v>68</v>
      </c>
      <c r="V102" s="957"/>
    </row>
    <row r="103" spans="2:22" s="584" customFormat="1" x14ac:dyDescent="0.2">
      <c r="B103" s="721" t="s">
        <v>41</v>
      </c>
      <c r="C103" s="721" t="s">
        <v>43</v>
      </c>
      <c r="D103" s="722" t="s">
        <v>86</v>
      </c>
      <c r="M103" s="721" t="s">
        <v>65</v>
      </c>
      <c r="Q103" s="721" t="s">
        <v>69</v>
      </c>
      <c r="V103" s="957"/>
    </row>
    <row r="104" spans="2:22" s="584" customFormat="1" x14ac:dyDescent="0.2">
      <c r="B104" s="721" t="s">
        <v>77</v>
      </c>
      <c r="C104" s="721" t="s">
        <v>44</v>
      </c>
      <c r="D104" s="722" t="s">
        <v>87</v>
      </c>
      <c r="M104" s="721" t="s">
        <v>67</v>
      </c>
      <c r="Q104" s="721" t="s">
        <v>71</v>
      </c>
      <c r="V104" s="957"/>
    </row>
    <row r="105" spans="2:22" s="584" customFormat="1" x14ac:dyDescent="0.2">
      <c r="B105" s="721" t="s">
        <v>42</v>
      </c>
      <c r="C105" s="721" t="s">
        <v>45</v>
      </c>
      <c r="D105" s="722" t="s">
        <v>88</v>
      </c>
      <c r="M105" s="721" t="s">
        <v>76</v>
      </c>
      <c r="Q105" s="721" t="s">
        <v>70</v>
      </c>
      <c r="V105" s="957"/>
    </row>
    <row r="106" spans="2:22" s="584" customFormat="1" x14ac:dyDescent="0.2">
      <c r="C106" s="721" t="s">
        <v>46</v>
      </c>
      <c r="D106" s="722" t="s">
        <v>89</v>
      </c>
      <c r="M106" s="721"/>
      <c r="Q106" s="721" t="s">
        <v>72</v>
      </c>
      <c r="V106" s="957"/>
    </row>
    <row r="107" spans="2:22" s="584" customFormat="1" x14ac:dyDescent="0.2">
      <c r="C107" s="721" t="s">
        <v>47</v>
      </c>
      <c r="D107" s="722" t="s">
        <v>90</v>
      </c>
      <c r="N107" s="584" t="s">
        <v>66</v>
      </c>
      <c r="Q107" s="721" t="s">
        <v>73</v>
      </c>
      <c r="V107" s="957"/>
    </row>
    <row r="108" spans="2:22" s="584" customFormat="1" x14ac:dyDescent="0.2">
      <c r="C108" s="721" t="s">
        <v>48</v>
      </c>
      <c r="D108" s="722" t="s">
        <v>91</v>
      </c>
      <c r="V108" s="957"/>
    </row>
    <row r="109" spans="2:22" s="584" customFormat="1" x14ac:dyDescent="0.2">
      <c r="C109" s="721" t="s">
        <v>49</v>
      </c>
      <c r="D109" s="722" t="s">
        <v>57</v>
      </c>
      <c r="V109" s="957"/>
    </row>
    <row r="110" spans="2:22" s="584" customFormat="1" x14ac:dyDescent="0.2">
      <c r="D110" s="722" t="s">
        <v>56</v>
      </c>
      <c r="V110" s="957"/>
    </row>
    <row r="111" spans="2:22" s="584" customFormat="1" x14ac:dyDescent="0.2">
      <c r="D111" s="722" t="s">
        <v>51</v>
      </c>
      <c r="V111" s="957"/>
    </row>
    <row r="112" spans="2:22" s="584" customFormat="1" x14ac:dyDescent="0.2">
      <c r="D112" s="722" t="s">
        <v>50</v>
      </c>
      <c r="Q112" s="721">
        <v>2015</v>
      </c>
      <c r="V112" s="957"/>
    </row>
    <row r="113" spans="2:22" s="584" customFormat="1" ht="12.75" customHeight="1" x14ac:dyDescent="0.2">
      <c r="D113" s="722" t="s">
        <v>53</v>
      </c>
      <c r="Q113" s="721">
        <v>2016</v>
      </c>
      <c r="V113" s="957"/>
    </row>
    <row r="114" spans="2:22" s="584" customFormat="1" x14ac:dyDescent="0.2">
      <c r="D114" s="722" t="s">
        <v>52</v>
      </c>
      <c r="Q114" s="721">
        <v>2017</v>
      </c>
      <c r="V114" s="957"/>
    </row>
    <row r="115" spans="2:22" s="584" customFormat="1" x14ac:dyDescent="0.2">
      <c r="D115" s="722" t="s">
        <v>54</v>
      </c>
      <c r="Q115" s="721">
        <v>2018</v>
      </c>
    </row>
    <row r="116" spans="2:22" s="584" customFormat="1" x14ac:dyDescent="0.2">
      <c r="D116" s="722" t="s">
        <v>92</v>
      </c>
    </row>
    <row r="117" spans="2:22" s="584" customFormat="1" x14ac:dyDescent="0.2">
      <c r="D117" s="722" t="s">
        <v>79</v>
      </c>
    </row>
    <row r="118" spans="2:22" s="584" customFormat="1" x14ac:dyDescent="0.2">
      <c r="B118" s="723"/>
      <c r="D118" s="722" t="s">
        <v>80</v>
      </c>
    </row>
    <row r="119" spans="2:22" s="584" customFormat="1" x14ac:dyDescent="0.2">
      <c r="B119" s="723"/>
      <c r="D119" s="722" t="s">
        <v>78</v>
      </c>
    </row>
    <row r="120" spans="2:22" s="584" customFormat="1" x14ac:dyDescent="0.2">
      <c r="B120" s="723"/>
      <c r="D120" s="722" t="s">
        <v>93</v>
      </c>
    </row>
    <row r="121" spans="2:22" s="584" customFormat="1" x14ac:dyDescent="0.2">
      <c r="B121" s="723"/>
      <c r="D121" s="722" t="s">
        <v>94</v>
      </c>
    </row>
    <row r="122" spans="2:22" s="584" customFormat="1" x14ac:dyDescent="0.2">
      <c r="B122" s="723"/>
      <c r="D122" s="722" t="s">
        <v>95</v>
      </c>
    </row>
    <row r="123" spans="2:22" s="584" customFormat="1" x14ac:dyDescent="0.2">
      <c r="B123" s="723"/>
      <c r="D123" s="722" t="s">
        <v>96</v>
      </c>
    </row>
    <row r="124" spans="2:22" s="584" customFormat="1" x14ac:dyDescent="0.2">
      <c r="B124" s="723"/>
      <c r="D124" s="722" t="s">
        <v>97</v>
      </c>
    </row>
    <row r="125" spans="2:22" s="584" customFormat="1" x14ac:dyDescent="0.2">
      <c r="B125" s="724"/>
      <c r="D125" s="722" t="s">
        <v>98</v>
      </c>
    </row>
    <row r="126" spans="2:22" s="584" customFormat="1" x14ac:dyDescent="0.2">
      <c r="B126" s="724"/>
      <c r="D126" s="722" t="s">
        <v>99</v>
      </c>
    </row>
    <row r="127" spans="2:22" s="584" customFormat="1" x14ac:dyDescent="0.2">
      <c r="D127" s="722" t="s">
        <v>100</v>
      </c>
    </row>
    <row r="128" spans="2:22" s="584" customFormat="1" x14ac:dyDescent="0.2">
      <c r="B128" s="724"/>
      <c r="D128" s="722" t="s">
        <v>55</v>
      </c>
    </row>
    <row r="129" spans="2:6" s="584" customFormat="1" x14ac:dyDescent="0.2">
      <c r="B129" s="725" t="s">
        <v>220</v>
      </c>
    </row>
    <row r="130" spans="2:6" s="584" customFormat="1" x14ac:dyDescent="0.2">
      <c r="B130" s="725" t="s">
        <v>221</v>
      </c>
    </row>
    <row r="131" spans="2:6" s="584" customFormat="1" x14ac:dyDescent="0.2">
      <c r="B131" s="725" t="s">
        <v>222</v>
      </c>
    </row>
    <row r="132" spans="2:6" s="584" customFormat="1" x14ac:dyDescent="0.2">
      <c r="B132" s="725" t="s">
        <v>223</v>
      </c>
    </row>
    <row r="133" spans="2:6" s="584" customFormat="1" x14ac:dyDescent="0.2">
      <c r="B133" s="725" t="s">
        <v>224</v>
      </c>
    </row>
    <row r="134" spans="2:6" s="584" customFormat="1" x14ac:dyDescent="0.2">
      <c r="B134" s="725" t="s">
        <v>225</v>
      </c>
      <c r="C134" s="957"/>
      <c r="D134" s="957"/>
      <c r="E134" s="957"/>
      <c r="F134" s="957"/>
    </row>
    <row r="135" spans="2:6" s="584" customFormat="1" x14ac:dyDescent="0.2">
      <c r="B135" s="725" t="s">
        <v>226</v>
      </c>
    </row>
    <row r="136" spans="2:6" s="584" customFormat="1" x14ac:dyDescent="0.2">
      <c r="B136" s="958"/>
    </row>
    <row r="137" spans="2:6" s="592" customFormat="1" x14ac:dyDescent="0.2">
      <c r="B137" s="584" t="s">
        <v>40</v>
      </c>
    </row>
    <row r="138" spans="2:6" s="592" customFormat="1" x14ac:dyDescent="0.2">
      <c r="B138" s="722" t="s">
        <v>57</v>
      </c>
    </row>
    <row r="139" spans="2:6" s="592" customFormat="1" x14ac:dyDescent="0.2">
      <c r="B139" s="722" t="s">
        <v>91</v>
      </c>
    </row>
    <row r="140" spans="2:6" s="592" customFormat="1" x14ac:dyDescent="0.2">
      <c r="B140" s="722" t="s">
        <v>50</v>
      </c>
    </row>
    <row r="141" spans="2:6" s="592" customFormat="1" x14ac:dyDescent="0.2">
      <c r="B141" s="722" t="s">
        <v>98</v>
      </c>
    </row>
    <row r="142" spans="2:6" s="592" customFormat="1" x14ac:dyDescent="0.2">
      <c r="B142" s="722" t="s">
        <v>79</v>
      </c>
    </row>
    <row r="143" spans="2:6" s="592" customFormat="1" x14ac:dyDescent="0.2">
      <c r="B143" s="722" t="s">
        <v>100</v>
      </c>
    </row>
    <row r="144" spans="2:6" s="592" customFormat="1" x14ac:dyDescent="0.2">
      <c r="B144" s="722" t="s">
        <v>55</v>
      </c>
    </row>
    <row r="145" spans="2:2" s="592" customFormat="1" x14ac:dyDescent="0.2">
      <c r="B145" s="722" t="s">
        <v>88</v>
      </c>
    </row>
    <row r="146" spans="2:2" s="592" customFormat="1" x14ac:dyDescent="0.2">
      <c r="B146" s="722" t="s">
        <v>93</v>
      </c>
    </row>
    <row r="147" spans="2:2" s="592" customFormat="1" ht="25.5" x14ac:dyDescent="0.2">
      <c r="B147" s="959" t="s">
        <v>232</v>
      </c>
    </row>
    <row r="148" spans="2:2" s="592" customFormat="1" x14ac:dyDescent="0.2">
      <c r="B148" s="722" t="s">
        <v>90</v>
      </c>
    </row>
    <row r="149" spans="2:2" s="592" customFormat="1" x14ac:dyDescent="0.2">
      <c r="B149" s="722" t="s">
        <v>96</v>
      </c>
    </row>
    <row r="150" spans="2:2" s="592" customFormat="1" x14ac:dyDescent="0.2">
      <c r="B150" s="722" t="s">
        <v>99</v>
      </c>
    </row>
    <row r="151" spans="2:2" s="592" customFormat="1" x14ac:dyDescent="0.2">
      <c r="B151" s="722" t="s">
        <v>97</v>
      </c>
    </row>
    <row r="152" spans="2:2" s="592" customFormat="1" x14ac:dyDescent="0.2">
      <c r="B152" s="722" t="s">
        <v>94</v>
      </c>
    </row>
    <row r="153" spans="2:2" s="592" customFormat="1" x14ac:dyDescent="0.2">
      <c r="B153" s="722" t="s">
        <v>86</v>
      </c>
    </row>
    <row r="154" spans="2:2" s="592" customFormat="1" x14ac:dyDescent="0.2">
      <c r="B154" s="722" t="s">
        <v>95</v>
      </c>
    </row>
    <row r="155" spans="2:2" s="592" customFormat="1" x14ac:dyDescent="0.2">
      <c r="B155" s="722" t="s">
        <v>87</v>
      </c>
    </row>
    <row r="156" spans="2:2" s="592" customFormat="1" x14ac:dyDescent="0.2">
      <c r="B156" s="722" t="s">
        <v>89</v>
      </c>
    </row>
    <row r="157" spans="2:2" s="592" customFormat="1" x14ac:dyDescent="0.2">
      <c r="B157" s="722" t="s">
        <v>53</v>
      </c>
    </row>
    <row r="158" spans="2:2" s="592" customFormat="1" x14ac:dyDescent="0.2">
      <c r="B158" s="722" t="s">
        <v>56</v>
      </c>
    </row>
    <row r="159" spans="2:2" s="592" customFormat="1" x14ac:dyDescent="0.2">
      <c r="B159" s="722" t="s">
        <v>52</v>
      </c>
    </row>
    <row r="160" spans="2:2" s="592" customFormat="1" x14ac:dyDescent="0.2">
      <c r="B160" s="722" t="s">
        <v>54</v>
      </c>
    </row>
    <row r="161" spans="2:2" s="592" customFormat="1" x14ac:dyDescent="0.2">
      <c r="B161" s="722" t="s">
        <v>80</v>
      </c>
    </row>
    <row r="162" spans="2:2" s="592" customFormat="1" x14ac:dyDescent="0.2">
      <c r="B162" s="722" t="s">
        <v>78</v>
      </c>
    </row>
    <row r="163" spans="2:2" s="592" customFormat="1" x14ac:dyDescent="0.2">
      <c r="B163" s="722" t="s">
        <v>51</v>
      </c>
    </row>
    <row r="164" spans="2:2" s="592" customFormat="1" x14ac:dyDescent="0.2">
      <c r="B164" s="722" t="s">
        <v>233</v>
      </c>
    </row>
    <row r="165" spans="2:2" s="592" customFormat="1" x14ac:dyDescent="0.2">
      <c r="B165" s="726"/>
    </row>
    <row r="166" spans="2:2" s="592" customFormat="1" x14ac:dyDescent="0.2">
      <c r="B166" s="726"/>
    </row>
    <row r="167" spans="2:2" s="592" customFormat="1" x14ac:dyDescent="0.2">
      <c r="B167" s="726"/>
    </row>
    <row r="168" spans="2:2" s="592" customFormat="1" x14ac:dyDescent="0.2">
      <c r="B168" s="726"/>
    </row>
    <row r="169" spans="2:2" s="592" customFormat="1" x14ac:dyDescent="0.2">
      <c r="B169" s="726"/>
    </row>
    <row r="170" spans="2:2" s="592" customFormat="1" x14ac:dyDescent="0.2">
      <c r="B170" s="726"/>
    </row>
    <row r="171" spans="2:2" s="592" customFormat="1" x14ac:dyDescent="0.2">
      <c r="B171" s="726"/>
    </row>
    <row r="172" spans="2:2" s="592" customFormat="1" x14ac:dyDescent="0.2">
      <c r="B172" s="726"/>
    </row>
    <row r="173" spans="2:2" s="592" customFormat="1" x14ac:dyDescent="0.2">
      <c r="B173" s="726"/>
    </row>
    <row r="174" spans="2:2" x14ac:dyDescent="0.2">
      <c r="B174" s="726"/>
    </row>
    <row r="175" spans="2:2" x14ac:dyDescent="0.2">
      <c r="B175" s="726"/>
    </row>
    <row r="176" spans="2:2" x14ac:dyDescent="0.2">
      <c r="B176" s="726"/>
    </row>
    <row r="177" spans="2:2" x14ac:dyDescent="0.2">
      <c r="B177" s="726"/>
    </row>
    <row r="178" spans="2:2" x14ac:dyDescent="0.2">
      <c r="B178" s="726"/>
    </row>
    <row r="179" spans="2:2" x14ac:dyDescent="0.2">
      <c r="B179" s="726"/>
    </row>
  </sheetData>
  <mergeCells count="74">
    <mergeCell ref="C76:P76"/>
    <mergeCell ref="C77:P77"/>
    <mergeCell ref="B52:P70"/>
    <mergeCell ref="A71:Q71"/>
    <mergeCell ref="B72:B75"/>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I49 L49 O49:P49">
    <cfRule type="cellIs" dxfId="4" priority="1" stopIfTrue="1" operator="equal">
      <formula>" "</formula>
    </cfRule>
    <cfRule type="cellIs" dxfId="3" priority="2" stopIfTrue="1" operator="equal">
      <formula>"0"</formula>
    </cfRule>
    <cfRule type="cellIs" dxfId="2" priority="3" stopIfTrue="1" operator="lessThanOrEqual">
      <formula>$S$5</formula>
    </cfRule>
    <cfRule type="cellIs" dxfId="1" priority="4" stopIfTrue="1" operator="greaterThanOrEqual">
      <formula>$S$2</formula>
    </cfRule>
    <cfRule type="cellIs" dxfId="0" priority="5" stopIfTrue="1" operator="between">
      <formula>$S$4</formula>
      <formula>$S$3</formula>
    </cfRule>
  </conditionalFormatting>
  <dataValidations count="6">
    <dataValidation type="list" allowBlank="1" showInputMessage="1" showErrorMessage="1" sqref="C12:P12" xr:uid="{00000000-0002-0000-1000-000000000000}">
      <formula1>$B$134:$B$165</formula1>
    </dataValidation>
    <dataValidation type="list" allowBlank="1" showInputMessage="1" showErrorMessage="1" sqref="C18:P18" xr:uid="{00000000-0002-0000-1000-000001000000}">
      <formula1>$B$129:$B$135</formula1>
    </dataValidation>
    <dataValidation type="list" allowBlank="1" showInputMessage="1" showErrorMessage="1" sqref="C10:I10" xr:uid="{00000000-0002-0000-1000-000002000000}">
      <formula1>"2023,2024,2025,2026,2027"</formula1>
    </dataValidation>
    <dataValidation type="list" allowBlank="1" showInputMessage="1" showErrorMessage="1" sqref="C32:P32 C34:P34 C36:P36" xr:uid="{00000000-0002-0000-1000-000003000000}">
      <formula1>$Q$102:$Q$107</formula1>
    </dataValidation>
    <dataValidation type="list" allowBlank="1" showInputMessage="1" showErrorMessage="1" sqref="C77:P77" xr:uid="{00000000-0002-0000-1000-000004000000}">
      <formula1>$M$103:$M$105</formula1>
    </dataValidation>
    <dataValidation type="list" allowBlank="1" showInputMessage="1" showErrorMessage="1" sqref="N10:P10" xr:uid="{00000000-0002-0000-1000-000005000000}">
      <formula1>"Economicos,Eficiencia,Eficacia, Efectividad,Calidad"</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AL11"/>
  <sheetViews>
    <sheetView showGridLines="0" zoomScale="70" zoomScaleNormal="70" workbookViewId="0">
      <selection activeCell="AC10" sqref="AC10:AE11"/>
    </sheetView>
  </sheetViews>
  <sheetFormatPr baseColWidth="10" defaultColWidth="9.140625" defaultRowHeight="30" customHeight="1" x14ac:dyDescent="0.2"/>
  <cols>
    <col min="1" max="1" width="28.5703125" style="2" customWidth="1"/>
    <col min="2" max="2" width="37.140625" customWidth="1"/>
    <col min="3" max="6" width="10.7109375" hidden="1" customWidth="1"/>
    <col min="7" max="8" width="13.7109375" customWidth="1"/>
    <col min="9" max="12" width="10.7109375" hidden="1" customWidth="1"/>
    <col min="13" max="14" width="13.7109375" customWidth="1"/>
    <col min="15" max="18" width="10.7109375" hidden="1" customWidth="1"/>
    <col min="19" max="20" width="13.7109375" customWidth="1"/>
    <col min="21" max="24" width="10.7109375" hidden="1" customWidth="1"/>
    <col min="25" max="26" width="13.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316"/>
      <c r="B1" s="319" t="s">
        <v>58</v>
      </c>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1"/>
      <c r="AD1" s="329" t="s">
        <v>175</v>
      </c>
      <c r="AE1" s="331"/>
      <c r="AF1" s="1"/>
      <c r="AG1" s="37">
        <f>+'9_ImpugnacionesCC'!S2</f>
        <v>1</v>
      </c>
      <c r="AH1" s="1"/>
      <c r="AI1" s="1"/>
      <c r="AJ1" s="1"/>
      <c r="AK1" s="1"/>
      <c r="AL1" s="1"/>
    </row>
    <row r="2" spans="1:38" ht="30" customHeight="1" x14ac:dyDescent="0.25">
      <c r="A2" s="317"/>
      <c r="B2" s="246" t="s">
        <v>81</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8"/>
      <c r="AD2" s="332" t="s">
        <v>176</v>
      </c>
      <c r="AE2" s="334"/>
      <c r="AF2" s="1"/>
      <c r="AG2" s="37">
        <f>+'9_ImpugnacionesCC'!S3</f>
        <v>0.99999000000000005</v>
      </c>
      <c r="AH2" s="1"/>
      <c r="AI2" s="1"/>
      <c r="AJ2" s="1"/>
      <c r="AK2" s="1"/>
      <c r="AL2" s="1"/>
    </row>
    <row r="3" spans="1:38" ht="30" customHeight="1" x14ac:dyDescent="0.25">
      <c r="A3" s="317"/>
      <c r="B3" s="246" t="s">
        <v>82</v>
      </c>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8"/>
      <c r="AD3" s="332" t="s">
        <v>177</v>
      </c>
      <c r="AE3" s="334"/>
      <c r="AF3" s="1"/>
      <c r="AG3" s="37">
        <f>+'9_ImpugnacionesCC'!S4</f>
        <v>0.9</v>
      </c>
      <c r="AH3" s="1"/>
      <c r="AI3" s="1"/>
      <c r="AJ3" s="1"/>
      <c r="AK3" s="1"/>
      <c r="AL3" s="1"/>
    </row>
    <row r="4" spans="1:38" ht="30" customHeight="1" thickBot="1" x14ac:dyDescent="0.3">
      <c r="A4" s="318"/>
      <c r="B4" s="322" t="s">
        <v>83</v>
      </c>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4"/>
      <c r="AD4" s="335" t="s">
        <v>193</v>
      </c>
      <c r="AE4" s="337"/>
      <c r="AF4" s="3"/>
      <c r="AG4" s="37">
        <f>+'9_ImpugnacionesCC'!S5</f>
        <v>0.89998999999999996</v>
      </c>
      <c r="AH4" s="3"/>
      <c r="AI4" s="3"/>
      <c r="AJ4" s="3"/>
      <c r="AK4" s="3"/>
      <c r="AL4" s="3"/>
    </row>
    <row r="5" spans="1:38" ht="18" x14ac:dyDescent="0.25">
      <c r="G5" s="4"/>
      <c r="H5" s="4"/>
      <c r="I5" s="4"/>
      <c r="J5" s="4"/>
      <c r="K5" s="4"/>
      <c r="L5" s="4"/>
      <c r="M5" s="4"/>
      <c r="N5" s="4"/>
      <c r="O5" s="4"/>
      <c r="P5" s="4"/>
      <c r="Q5" s="4"/>
      <c r="R5" s="4"/>
      <c r="S5" s="4"/>
      <c r="T5" s="4"/>
      <c r="U5" s="4"/>
      <c r="V5" s="4"/>
      <c r="W5" s="4"/>
      <c r="X5" s="4"/>
      <c r="Y5" s="4"/>
      <c r="Z5" s="4"/>
      <c r="AA5" s="4"/>
      <c r="AB5" s="4"/>
      <c r="AC5" s="5"/>
      <c r="AD5" s="5"/>
      <c r="AE5" s="5"/>
      <c r="AF5" s="3"/>
      <c r="AG5" s="37">
        <v>0</v>
      </c>
      <c r="AH5" s="3"/>
      <c r="AI5" s="3"/>
      <c r="AJ5" s="3"/>
      <c r="AK5" s="3"/>
      <c r="AL5" s="3"/>
    </row>
    <row r="6" spans="1:38" ht="25.5" customHeight="1" x14ac:dyDescent="0.2">
      <c r="A6" s="11" t="s">
        <v>0</v>
      </c>
      <c r="B6" s="245" t="str">
        <f>'9_ImpugnacionesCC'!C12</f>
        <v>ACTUACIONES Y AUTORIZACIONES ADMINISTRATIVAS</v>
      </c>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row>
    <row r="7" spans="1:38" ht="11.25" customHeight="1" thickBot="1" x14ac:dyDescent="0.25"/>
    <row r="8" spans="1:38" s="10" customFormat="1" ht="30" customHeight="1" x14ac:dyDescent="0.2">
      <c r="A8" s="311" t="s">
        <v>84</v>
      </c>
      <c r="B8" s="249" t="s">
        <v>32</v>
      </c>
      <c r="C8" s="314" t="str">
        <f>+'9_ImpugnacionesCC'!C14:P14</f>
        <v>Impugnaciones tramitadas</v>
      </c>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249" t="s">
        <v>85</v>
      </c>
      <c r="AD8" s="249"/>
      <c r="AE8" s="251"/>
    </row>
    <row r="9" spans="1:38" s="10" customFormat="1" ht="30" customHeight="1" x14ac:dyDescent="0.2">
      <c r="A9" s="341"/>
      <c r="B9" s="410"/>
      <c r="C9" s="86" t="s">
        <v>129</v>
      </c>
      <c r="D9" s="95" t="s">
        <v>121</v>
      </c>
      <c r="E9" s="86" t="s">
        <v>130</v>
      </c>
      <c r="F9" s="95" t="s">
        <v>121</v>
      </c>
      <c r="G9" s="86" t="s">
        <v>234</v>
      </c>
      <c r="H9" s="95" t="s">
        <v>121</v>
      </c>
      <c r="I9" s="86" t="s">
        <v>132</v>
      </c>
      <c r="J9" s="95" t="s">
        <v>121</v>
      </c>
      <c r="K9" s="86" t="s">
        <v>133</v>
      </c>
      <c r="L9" s="95" t="s">
        <v>121</v>
      </c>
      <c r="M9" s="86" t="s">
        <v>235</v>
      </c>
      <c r="N9" s="95" t="s">
        <v>121</v>
      </c>
      <c r="O9" s="86" t="s">
        <v>135</v>
      </c>
      <c r="P9" s="95" t="s">
        <v>121</v>
      </c>
      <c r="Q9" s="86" t="s">
        <v>136</v>
      </c>
      <c r="R9" s="95" t="s">
        <v>121</v>
      </c>
      <c r="S9" s="86" t="s">
        <v>236</v>
      </c>
      <c r="T9" s="95" t="s">
        <v>121</v>
      </c>
      <c r="U9" s="86" t="s">
        <v>138</v>
      </c>
      <c r="V9" s="95" t="s">
        <v>121</v>
      </c>
      <c r="W9" s="86" t="s">
        <v>139</v>
      </c>
      <c r="X9" s="95" t="s">
        <v>121</v>
      </c>
      <c r="Y9" s="86" t="s">
        <v>237</v>
      </c>
      <c r="Z9" s="95" t="s">
        <v>121</v>
      </c>
      <c r="AA9" s="95" t="s">
        <v>10</v>
      </c>
      <c r="AB9" s="95" t="s">
        <v>109</v>
      </c>
      <c r="AC9" s="410"/>
      <c r="AD9" s="410"/>
      <c r="AE9" s="342"/>
    </row>
    <row r="10" spans="1:38" s="10" customFormat="1" ht="60" customHeight="1" x14ac:dyDescent="0.2">
      <c r="A10" s="439" t="s">
        <v>163</v>
      </c>
      <c r="B10" s="81" t="str">
        <f>'9_ImpugnacionesCC'!B40</f>
        <v>Número de actos administrativos que resolvieron las impugnaciones presentadas dentro del periodo</v>
      </c>
      <c r="C10" s="87"/>
      <c r="D10" s="440" t="str">
        <f>IF(C10&lt;=0," ",C10/C11)</f>
        <v xml:space="preserve"> </v>
      </c>
      <c r="E10" s="87"/>
      <c r="F10" s="440" t="str">
        <f>IF(E10&lt;=0," ",E10/E11)</f>
        <v xml:space="preserve"> </v>
      </c>
      <c r="G10" s="87"/>
      <c r="H10" s="440" t="str">
        <f>IF(G10&lt;=0," ",G10/G11)</f>
        <v xml:space="preserve"> </v>
      </c>
      <c r="I10" s="87"/>
      <c r="J10" s="440" t="str">
        <f>IF(I10&lt;=0," ",I10/I11)</f>
        <v xml:space="preserve"> </v>
      </c>
      <c r="K10" s="87"/>
      <c r="L10" s="440" t="str">
        <f>IF(K10&lt;=0," ",K10/K11)</f>
        <v xml:space="preserve"> </v>
      </c>
      <c r="M10" s="87"/>
      <c r="N10" s="440" t="str">
        <f>IF(M10&lt;=0," ",M10/M11)</f>
        <v xml:space="preserve"> </v>
      </c>
      <c r="O10" s="87"/>
      <c r="P10" s="440" t="str">
        <f>IF(O10&lt;=0," ",O10/O11)</f>
        <v xml:space="preserve"> </v>
      </c>
      <c r="Q10" s="87"/>
      <c r="R10" s="440" t="str">
        <f>IF(Q10&lt;=0," ",Q10/Q11)</f>
        <v xml:space="preserve"> </v>
      </c>
      <c r="S10" s="87"/>
      <c r="T10" s="440" t="str">
        <f>IF(S10&lt;=0," ",S10/S11)</f>
        <v xml:space="preserve"> </v>
      </c>
      <c r="U10" s="87"/>
      <c r="V10" s="440" t="str">
        <f>IF(U10&lt;=0," ",U10/U11)</f>
        <v xml:space="preserve"> </v>
      </c>
      <c r="W10" s="87"/>
      <c r="X10" s="440" t="str">
        <f>IF(W10&lt;=0," ",W10/W11)</f>
        <v xml:space="preserve"> </v>
      </c>
      <c r="Y10" s="87"/>
      <c r="Z10" s="440" t="str">
        <f>IF(Y10&lt;=0," ",Y10/Y11)</f>
        <v xml:space="preserve"> </v>
      </c>
      <c r="AA10" s="125">
        <f>C10+E10+G10+I10+K10+M10+O10+Q10+S10+U10+W10+Y10</f>
        <v>0</v>
      </c>
      <c r="AB10" s="440" t="str">
        <f>IF(AA10&lt;=0," ",AA10/AA11)</f>
        <v xml:space="preserve"> </v>
      </c>
      <c r="AC10" s="441"/>
      <c r="AD10" s="441"/>
      <c r="AE10" s="442"/>
    </row>
    <row r="11" spans="1:38" s="10" customFormat="1" ht="60" customHeight="1" thickBot="1" x14ac:dyDescent="0.25">
      <c r="A11" s="430"/>
      <c r="B11" s="77" t="str">
        <f>'9_ImpugnacionesCC'!B41</f>
        <v>Total de impugnaciones con vencimientos dentro del periodo</v>
      </c>
      <c r="C11" s="78"/>
      <c r="D11" s="432"/>
      <c r="E11" s="78"/>
      <c r="F11" s="432"/>
      <c r="G11" s="78"/>
      <c r="H11" s="432"/>
      <c r="I11" s="78"/>
      <c r="J11" s="432"/>
      <c r="K11" s="78"/>
      <c r="L11" s="432"/>
      <c r="M11" s="78"/>
      <c r="N11" s="432"/>
      <c r="O11" s="78"/>
      <c r="P11" s="432"/>
      <c r="Q11" s="78"/>
      <c r="R11" s="432"/>
      <c r="S11" s="78"/>
      <c r="T11" s="432"/>
      <c r="U11" s="78"/>
      <c r="V11" s="432"/>
      <c r="W11" s="78"/>
      <c r="X11" s="432"/>
      <c r="Y11" s="78"/>
      <c r="Z11" s="432"/>
      <c r="AA11" s="124">
        <f>C11+E11+G11+I11+K11+M11+O11+Q11+S11+U11+W11+Y11</f>
        <v>0</v>
      </c>
      <c r="AB11" s="432"/>
      <c r="AC11" s="443"/>
      <c r="AD11" s="443"/>
      <c r="AE11" s="444"/>
    </row>
  </sheetData>
  <sheetProtection sheet="1"/>
  <mergeCells count="29">
    <mergeCell ref="X10:X11"/>
    <mergeCell ref="Z10:Z11"/>
    <mergeCell ref="AB10:AB11"/>
    <mergeCell ref="AC10:AE11"/>
    <mergeCell ref="L10:L11"/>
    <mergeCell ref="N10:N11"/>
    <mergeCell ref="P10:P11"/>
    <mergeCell ref="R10:R11"/>
    <mergeCell ref="T10:T11"/>
    <mergeCell ref="V10:V11"/>
    <mergeCell ref="B6:AE6"/>
    <mergeCell ref="A8:A9"/>
    <mergeCell ref="B8:B9"/>
    <mergeCell ref="C8:AB8"/>
    <mergeCell ref="AC8:AE9"/>
    <mergeCell ref="A10:A11"/>
    <mergeCell ref="D10:D11"/>
    <mergeCell ref="F10:F11"/>
    <mergeCell ref="H10:H11"/>
    <mergeCell ref="J10:J11"/>
    <mergeCell ref="A1:A4"/>
    <mergeCell ref="B1:AC1"/>
    <mergeCell ref="AD1:AE1"/>
    <mergeCell ref="B2:AC2"/>
    <mergeCell ref="AD2:AE2"/>
    <mergeCell ref="B3:AC3"/>
    <mergeCell ref="AD3:AE3"/>
    <mergeCell ref="B4:AC4"/>
    <mergeCell ref="AD4:AE4"/>
  </mergeCells>
  <pageMargins left="0.75" right="0.75" top="1" bottom="1" header="0" footer="0"/>
  <pageSetup paperSize="14" scale="5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IO17"/>
  <sheetViews>
    <sheetView showGridLines="0" topLeftCell="I5" zoomScale="70" zoomScaleNormal="70" workbookViewId="0">
      <selection activeCell="AC10" sqref="AC10:AE15"/>
    </sheetView>
  </sheetViews>
  <sheetFormatPr baseColWidth="10" defaultColWidth="9.140625" defaultRowHeight="30" customHeight="1" x14ac:dyDescent="0.2"/>
  <cols>
    <col min="1" max="1" width="28.5703125" style="488" customWidth="1"/>
    <col min="2" max="2" width="37.140625" style="482" customWidth="1"/>
    <col min="3" max="26" width="10.7109375" style="482" customWidth="1"/>
    <col min="27" max="27" width="17.85546875" style="482" customWidth="1"/>
    <col min="28" max="28" width="15.7109375" style="482" customWidth="1"/>
    <col min="29" max="30" width="10.7109375" style="482" customWidth="1"/>
    <col min="31" max="31" width="124.28515625" style="482" customWidth="1"/>
    <col min="32" max="32" width="9.140625" style="482" customWidth="1"/>
    <col min="33" max="33" width="16" style="482" hidden="1" customWidth="1"/>
    <col min="34" max="16384" width="9.140625" style="482"/>
  </cols>
  <sheetData>
    <row r="1" spans="1:38" ht="30" customHeight="1" x14ac:dyDescent="0.25">
      <c r="A1" s="474"/>
      <c r="B1" s="475" t="s">
        <v>58</v>
      </c>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7"/>
      <c r="AD1" s="478" t="s">
        <v>175</v>
      </c>
      <c r="AE1" s="479"/>
      <c r="AF1" s="480"/>
      <c r="AG1" s="481">
        <f>+'1_SolicitudesTramitadas'!S2</f>
        <v>0.8</v>
      </c>
      <c r="AH1" s="480"/>
      <c r="AI1" s="480"/>
      <c r="AJ1" s="480"/>
      <c r="AK1" s="480"/>
      <c r="AL1" s="480"/>
    </row>
    <row r="2" spans="1:38" ht="30" customHeight="1" x14ac:dyDescent="0.25">
      <c r="A2" s="474"/>
      <c r="B2" s="475" t="s">
        <v>81</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7"/>
      <c r="AD2" s="483" t="s">
        <v>176</v>
      </c>
      <c r="AE2" s="484"/>
      <c r="AF2" s="480"/>
      <c r="AG2" s="481">
        <f>+'1_SolicitudesTramitadas'!S3</f>
        <v>0.79998999999999998</v>
      </c>
      <c r="AH2" s="480"/>
      <c r="AI2" s="480"/>
      <c r="AJ2" s="480"/>
      <c r="AK2" s="480"/>
      <c r="AL2" s="480"/>
    </row>
    <row r="3" spans="1:38" ht="30" customHeight="1" x14ac:dyDescent="0.25">
      <c r="A3" s="474"/>
      <c r="B3" s="475" t="s">
        <v>82</v>
      </c>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7"/>
      <c r="AD3" s="483" t="s">
        <v>177</v>
      </c>
      <c r="AE3" s="484"/>
      <c r="AF3" s="480"/>
      <c r="AG3" s="481">
        <f>+'1_SolicitudesTramitadas'!S4</f>
        <v>0.75</v>
      </c>
      <c r="AH3" s="480"/>
      <c r="AI3" s="480"/>
      <c r="AJ3" s="480"/>
      <c r="AK3" s="480"/>
      <c r="AL3" s="480"/>
    </row>
    <row r="4" spans="1:38" ht="30" customHeight="1" thickBot="1" x14ac:dyDescent="0.3">
      <c r="A4" s="474"/>
      <c r="B4" s="475" t="s">
        <v>83</v>
      </c>
      <c r="C4" s="476"/>
      <c r="D4" s="476"/>
      <c r="E4" s="476"/>
      <c r="F4" s="476"/>
      <c r="G4" s="476"/>
      <c r="H4" s="476"/>
      <c r="I4" s="476"/>
      <c r="J4" s="476"/>
      <c r="K4" s="476"/>
      <c r="L4" s="476"/>
      <c r="M4" s="476"/>
      <c r="N4" s="476"/>
      <c r="O4" s="476"/>
      <c r="P4" s="476"/>
      <c r="Q4" s="476"/>
      <c r="R4" s="476"/>
      <c r="S4" s="476"/>
      <c r="T4" s="476"/>
      <c r="U4" s="476"/>
      <c r="V4" s="476"/>
      <c r="W4" s="476"/>
      <c r="X4" s="476"/>
      <c r="Y4" s="476"/>
      <c r="Z4" s="476"/>
      <c r="AA4" s="476"/>
      <c r="AB4" s="476"/>
      <c r="AC4" s="477"/>
      <c r="AD4" s="485" t="s">
        <v>193</v>
      </c>
      <c r="AE4" s="486"/>
      <c r="AF4" s="487"/>
      <c r="AG4" s="481">
        <f>+'1_SolicitudesTramitadas'!S5</f>
        <v>0.74999000000000005</v>
      </c>
      <c r="AH4" s="487"/>
      <c r="AI4" s="487"/>
      <c r="AJ4" s="487"/>
      <c r="AK4" s="487"/>
      <c r="AL4" s="487"/>
    </row>
    <row r="5" spans="1:38" ht="7.5" customHeight="1" x14ac:dyDescent="0.25">
      <c r="G5" s="489"/>
      <c r="H5" s="489"/>
      <c r="I5" s="489"/>
      <c r="J5" s="489"/>
      <c r="K5" s="489"/>
      <c r="L5" s="489"/>
      <c r="M5" s="489"/>
      <c r="N5" s="489"/>
      <c r="O5" s="489"/>
      <c r="P5" s="489"/>
      <c r="Q5" s="489"/>
      <c r="R5" s="489"/>
      <c r="S5" s="489"/>
      <c r="T5" s="489"/>
      <c r="U5" s="489"/>
      <c r="V5" s="489"/>
      <c r="W5" s="489"/>
      <c r="X5" s="489"/>
      <c r="Y5" s="489"/>
      <c r="Z5" s="489"/>
      <c r="AA5" s="489"/>
      <c r="AB5" s="489"/>
      <c r="AC5" s="490"/>
      <c r="AD5" s="490"/>
      <c r="AE5" s="490"/>
      <c r="AF5" s="487"/>
      <c r="AG5" s="481">
        <v>0</v>
      </c>
      <c r="AH5" s="487"/>
      <c r="AI5" s="487"/>
      <c r="AJ5" s="487"/>
      <c r="AK5" s="487"/>
      <c r="AL5" s="487"/>
    </row>
    <row r="6" spans="1:38" ht="25.5" customHeight="1" x14ac:dyDescent="0.2">
      <c r="A6" s="491" t="s">
        <v>0</v>
      </c>
      <c r="B6" s="492" t="str">
        <f>'1_SolicitudesTramitadas'!C12</f>
        <v>ACTUACIONES Y AUTORIZACIONES ADMINISTRATIVAS</v>
      </c>
      <c r="C6" s="492"/>
      <c r="D6" s="492"/>
      <c r="E6" s="492"/>
      <c r="F6" s="492"/>
      <c r="G6" s="492"/>
      <c r="H6" s="492"/>
      <c r="I6" s="492"/>
      <c r="J6" s="492"/>
      <c r="K6" s="492"/>
      <c r="L6" s="492"/>
      <c r="M6" s="492"/>
      <c r="N6" s="492"/>
      <c r="O6" s="492"/>
      <c r="P6" s="492"/>
      <c r="Q6" s="492"/>
      <c r="R6" s="492"/>
      <c r="S6" s="492"/>
      <c r="T6" s="492"/>
      <c r="U6" s="492"/>
      <c r="V6" s="492"/>
      <c r="W6" s="492"/>
      <c r="X6" s="492"/>
      <c r="Y6" s="492"/>
      <c r="Z6" s="492"/>
      <c r="AA6" s="492"/>
      <c r="AB6" s="492"/>
      <c r="AC6" s="492"/>
      <c r="AD6" s="492"/>
      <c r="AE6" s="492"/>
    </row>
    <row r="7" spans="1:38" ht="10.5" customHeight="1" thickBot="1" x14ac:dyDescent="0.25"/>
    <row r="8" spans="1:38" s="499" customFormat="1" ht="30" customHeight="1" x14ac:dyDescent="0.2">
      <c r="A8" s="493" t="s">
        <v>84</v>
      </c>
      <c r="B8" s="494" t="s">
        <v>32</v>
      </c>
      <c r="C8" s="495" t="str">
        <f>+'1_SolicitudesTramitadas'!C14:P14</f>
        <v>Solicitudes tramitadas</v>
      </c>
      <c r="D8" s="496"/>
      <c r="E8" s="496"/>
      <c r="F8" s="496"/>
      <c r="G8" s="496"/>
      <c r="H8" s="496"/>
      <c r="I8" s="496"/>
      <c r="J8" s="496"/>
      <c r="K8" s="496"/>
      <c r="L8" s="496"/>
      <c r="M8" s="496"/>
      <c r="N8" s="496"/>
      <c r="O8" s="496"/>
      <c r="P8" s="496"/>
      <c r="Q8" s="496"/>
      <c r="R8" s="496"/>
      <c r="S8" s="496"/>
      <c r="T8" s="496"/>
      <c r="U8" s="496"/>
      <c r="V8" s="496"/>
      <c r="W8" s="496"/>
      <c r="X8" s="496"/>
      <c r="Y8" s="496"/>
      <c r="Z8" s="496"/>
      <c r="AA8" s="496"/>
      <c r="AB8" s="497"/>
      <c r="AC8" s="494" t="s">
        <v>85</v>
      </c>
      <c r="AD8" s="494"/>
      <c r="AE8" s="498"/>
    </row>
    <row r="9" spans="1:38" s="499" customFormat="1" ht="30" customHeight="1" thickBot="1" x14ac:dyDescent="0.25">
      <c r="A9" s="500"/>
      <c r="B9" s="501"/>
      <c r="C9" s="502" t="s">
        <v>129</v>
      </c>
      <c r="D9" s="503" t="s">
        <v>121</v>
      </c>
      <c r="E9" s="502" t="s">
        <v>130</v>
      </c>
      <c r="F9" s="503" t="s">
        <v>121</v>
      </c>
      <c r="G9" s="502" t="s">
        <v>131</v>
      </c>
      <c r="H9" s="503" t="s">
        <v>121</v>
      </c>
      <c r="I9" s="502" t="s">
        <v>132</v>
      </c>
      <c r="J9" s="503" t="s">
        <v>121</v>
      </c>
      <c r="K9" s="502" t="s">
        <v>133</v>
      </c>
      <c r="L9" s="503" t="s">
        <v>121</v>
      </c>
      <c r="M9" s="502" t="s">
        <v>134</v>
      </c>
      <c r="N9" s="503" t="s">
        <v>121</v>
      </c>
      <c r="O9" s="502" t="s">
        <v>135</v>
      </c>
      <c r="P9" s="503" t="s">
        <v>121</v>
      </c>
      <c r="Q9" s="502" t="s">
        <v>136</v>
      </c>
      <c r="R9" s="503" t="s">
        <v>121</v>
      </c>
      <c r="S9" s="502" t="s">
        <v>137</v>
      </c>
      <c r="T9" s="503" t="s">
        <v>121</v>
      </c>
      <c r="U9" s="502" t="s">
        <v>138</v>
      </c>
      <c r="V9" s="503" t="s">
        <v>121</v>
      </c>
      <c r="W9" s="502" t="s">
        <v>139</v>
      </c>
      <c r="X9" s="503" t="s">
        <v>121</v>
      </c>
      <c r="Y9" s="502" t="s">
        <v>140</v>
      </c>
      <c r="Z9" s="503" t="s">
        <v>121</v>
      </c>
      <c r="AA9" s="503" t="s">
        <v>10</v>
      </c>
      <c r="AB9" s="503" t="s">
        <v>109</v>
      </c>
      <c r="AC9" s="501"/>
      <c r="AD9" s="501"/>
      <c r="AE9" s="504"/>
    </row>
    <row r="10" spans="1:38" s="499" customFormat="1" ht="50.1" customHeight="1" thickBot="1" x14ac:dyDescent="0.25">
      <c r="A10" s="505" t="s">
        <v>164</v>
      </c>
      <c r="B10" s="506" t="s">
        <v>102</v>
      </c>
      <c r="C10" s="506">
        <f>C12+C14</f>
        <v>0</v>
      </c>
      <c r="D10" s="507" t="str">
        <f>IF(C10&lt;1," ",C10/C11)</f>
        <v xml:space="preserve"> </v>
      </c>
      <c r="E10" s="506">
        <f>E12+E14</f>
        <v>0</v>
      </c>
      <c r="F10" s="507" t="str">
        <f>IF(E10&lt;1," ",E10/E11)</f>
        <v xml:space="preserve"> </v>
      </c>
      <c r="G10" s="506">
        <f>G12+G14</f>
        <v>0</v>
      </c>
      <c r="H10" s="507" t="str">
        <f>IF(G10&lt;1," ",G10/G11)</f>
        <v xml:space="preserve"> </v>
      </c>
      <c r="I10" s="506">
        <f>I12+I14</f>
        <v>0</v>
      </c>
      <c r="J10" s="507" t="str">
        <f>IF(I10&lt;1," ",I10/I11)</f>
        <v xml:space="preserve"> </v>
      </c>
      <c r="K10" s="506">
        <f>K12+K14</f>
        <v>0</v>
      </c>
      <c r="L10" s="507" t="str">
        <f>IF(K10&lt;1," ",K10/K11)</f>
        <v xml:space="preserve"> </v>
      </c>
      <c r="M10" s="506">
        <f>M12+M14</f>
        <v>0</v>
      </c>
      <c r="N10" s="507" t="str">
        <f>IF(M10&lt;1," ",M10/M11)</f>
        <v xml:space="preserve"> </v>
      </c>
      <c r="O10" s="506">
        <f>O12+O14</f>
        <v>0</v>
      </c>
      <c r="P10" s="507" t="str">
        <f>IF(O10&lt;1," ",O10/O11)</f>
        <v xml:space="preserve"> </v>
      </c>
      <c r="Q10" s="506">
        <f>Q12+Q14</f>
        <v>0</v>
      </c>
      <c r="R10" s="507" t="str">
        <f>IF(Q10&lt;1," ",Q10/Q11)</f>
        <v xml:space="preserve"> </v>
      </c>
      <c r="S10" s="506">
        <f>S12+S14</f>
        <v>0</v>
      </c>
      <c r="T10" s="507" t="str">
        <f>IF(S10&lt;1," ",S10/S11)</f>
        <v xml:space="preserve"> </v>
      </c>
      <c r="U10" s="506">
        <f>U12+U14</f>
        <v>0</v>
      </c>
      <c r="V10" s="507" t="str">
        <f>IF(U10&lt;1," ",U10/U11)</f>
        <v xml:space="preserve"> </v>
      </c>
      <c r="W10" s="506">
        <f>W12+W14</f>
        <v>0</v>
      </c>
      <c r="X10" s="507" t="str">
        <f>IF(W10&lt;1," ",W10/W11)</f>
        <v xml:space="preserve"> </v>
      </c>
      <c r="Y10" s="506">
        <f>Y12+Y14</f>
        <v>0</v>
      </c>
      <c r="Z10" s="507" t="str">
        <f>IF(Y10&lt;1," ",Y10/Y11)</f>
        <v xml:space="preserve"> </v>
      </c>
      <c r="AA10" s="508">
        <f t="shared" ref="AA10:AA15" si="0">C10+E10+G10+I10+K10+M10+O10+Q10+S10+U10+W10+Y10</f>
        <v>0</v>
      </c>
      <c r="AB10" s="507" t="str">
        <f>IF(AA10&lt;1," ",AA10/AA11)</f>
        <v xml:space="preserve"> </v>
      </c>
      <c r="AC10" s="509"/>
      <c r="AD10" s="510"/>
      <c r="AE10" s="511"/>
    </row>
    <row r="11" spans="1:38" s="499" customFormat="1" ht="50.1" customHeight="1" thickBot="1" x14ac:dyDescent="0.25">
      <c r="A11" s="512"/>
      <c r="B11" s="513" t="s">
        <v>103</v>
      </c>
      <c r="C11" s="513">
        <f>C13+C15</f>
        <v>0</v>
      </c>
      <c r="D11" s="514"/>
      <c r="E11" s="513">
        <f>E13+E15</f>
        <v>0</v>
      </c>
      <c r="F11" s="514"/>
      <c r="G11" s="513">
        <f>G13+G15</f>
        <v>0</v>
      </c>
      <c r="H11" s="514"/>
      <c r="I11" s="513">
        <f>I13+I15</f>
        <v>0</v>
      </c>
      <c r="J11" s="514"/>
      <c r="K11" s="513">
        <f>K13+K15</f>
        <v>0</v>
      </c>
      <c r="L11" s="514"/>
      <c r="M11" s="513">
        <f>M13+M15</f>
        <v>0</v>
      </c>
      <c r="N11" s="514"/>
      <c r="O11" s="513">
        <f>O13+O15</f>
        <v>0</v>
      </c>
      <c r="P11" s="514"/>
      <c r="Q11" s="513">
        <f>Q13+Q15</f>
        <v>0</v>
      </c>
      <c r="R11" s="514"/>
      <c r="S11" s="513">
        <f>S13+S15</f>
        <v>0</v>
      </c>
      <c r="T11" s="514"/>
      <c r="U11" s="513">
        <f>U13+U15</f>
        <v>0</v>
      </c>
      <c r="V11" s="514"/>
      <c r="W11" s="513">
        <f>W13+W15</f>
        <v>0</v>
      </c>
      <c r="X11" s="514"/>
      <c r="Y11" s="513">
        <f>Y13+Y15</f>
        <v>0</v>
      </c>
      <c r="Z11" s="514"/>
      <c r="AA11" s="515">
        <f t="shared" si="0"/>
        <v>0</v>
      </c>
      <c r="AB11" s="514"/>
      <c r="AC11" s="516"/>
      <c r="AD11" s="517"/>
      <c r="AE11" s="518"/>
    </row>
    <row r="12" spans="1:38" s="524" customFormat="1" ht="50.1" customHeight="1" thickBot="1" x14ac:dyDescent="0.25">
      <c r="A12" s="519" t="s">
        <v>108</v>
      </c>
      <c r="B12" s="506" t="s">
        <v>102</v>
      </c>
      <c r="C12" s="520"/>
      <c r="D12" s="507" t="str">
        <f>IF(C12&lt;1," ",C12/C13)</f>
        <v xml:space="preserve"> </v>
      </c>
      <c r="E12" s="520"/>
      <c r="F12" s="507" t="str">
        <f>IF(E12&lt;1," ",E12/E13)</f>
        <v xml:space="preserve"> </v>
      </c>
      <c r="G12" s="520"/>
      <c r="H12" s="507" t="str">
        <f>IF(G12&lt;1," ",G12/G13)</f>
        <v xml:space="preserve"> </v>
      </c>
      <c r="I12" s="520"/>
      <c r="J12" s="507" t="str">
        <f>IF(I12&lt;1," ",I12/I13)</f>
        <v xml:space="preserve"> </v>
      </c>
      <c r="K12" s="520"/>
      <c r="L12" s="507" t="str">
        <f>IF(K12&lt;1," ",K12/K13)</f>
        <v xml:space="preserve"> </v>
      </c>
      <c r="M12" s="520"/>
      <c r="N12" s="507" t="str">
        <f>IF(M12&lt;1," ",M12/M13)</f>
        <v xml:space="preserve"> </v>
      </c>
      <c r="O12" s="520"/>
      <c r="P12" s="507" t="str">
        <f>IF(O12&lt;1," ",O12/O13)</f>
        <v xml:space="preserve"> </v>
      </c>
      <c r="Q12" s="520"/>
      <c r="R12" s="507" t="str">
        <f>IF(Q12&lt;1," ",Q12/Q13)</f>
        <v xml:space="preserve"> </v>
      </c>
      <c r="S12" s="520"/>
      <c r="T12" s="507" t="str">
        <f>IF(S12&lt;1," ",S12/S13)</f>
        <v xml:space="preserve"> </v>
      </c>
      <c r="U12" s="520"/>
      <c r="V12" s="507" t="str">
        <f>IF(U12&lt;1," ",U12/U13)</f>
        <v xml:space="preserve"> </v>
      </c>
      <c r="W12" s="520"/>
      <c r="X12" s="507" t="str">
        <f>IF(W12&lt;1," ",W12/W13)</f>
        <v xml:space="preserve"> </v>
      </c>
      <c r="Y12" s="520"/>
      <c r="Z12" s="507" t="str">
        <f>IF(Y12&lt;1," ",Y12/Y13)</f>
        <v xml:space="preserve"> </v>
      </c>
      <c r="AA12" s="508">
        <f t="shared" si="0"/>
        <v>0</v>
      </c>
      <c r="AB12" s="507" t="str">
        <f>IF(AA12&lt;=1," ",AA12/AA13)</f>
        <v xml:space="preserve"> </v>
      </c>
      <c r="AC12" s="521"/>
      <c r="AD12" s="522"/>
      <c r="AE12" s="523"/>
    </row>
    <row r="13" spans="1:38" s="524" customFormat="1" ht="50.1" customHeight="1" thickBot="1" x14ac:dyDescent="0.25">
      <c r="A13" s="525"/>
      <c r="B13" s="513" t="s">
        <v>103</v>
      </c>
      <c r="C13" s="526"/>
      <c r="D13" s="514"/>
      <c r="E13" s="526"/>
      <c r="F13" s="514"/>
      <c r="G13" s="526"/>
      <c r="H13" s="514"/>
      <c r="I13" s="526"/>
      <c r="J13" s="514"/>
      <c r="K13" s="526"/>
      <c r="L13" s="514"/>
      <c r="M13" s="526"/>
      <c r="N13" s="514"/>
      <c r="O13" s="526"/>
      <c r="P13" s="514"/>
      <c r="Q13" s="526"/>
      <c r="R13" s="514"/>
      <c r="S13" s="526"/>
      <c r="T13" s="514"/>
      <c r="U13" s="526"/>
      <c r="V13" s="514"/>
      <c r="W13" s="526"/>
      <c r="X13" s="514"/>
      <c r="Y13" s="526"/>
      <c r="Z13" s="514"/>
      <c r="AA13" s="515">
        <f t="shared" si="0"/>
        <v>0</v>
      </c>
      <c r="AB13" s="514"/>
      <c r="AC13" s="527"/>
      <c r="AD13" s="528"/>
      <c r="AE13" s="529"/>
    </row>
    <row r="14" spans="1:38" ht="50.1" customHeight="1" thickBot="1" x14ac:dyDescent="0.25">
      <c r="A14" s="530" t="s">
        <v>163</v>
      </c>
      <c r="B14" s="506" t="s">
        <v>102</v>
      </c>
      <c r="C14" s="520"/>
      <c r="D14" s="507" t="str">
        <f>IF(C14&lt;1," ",C14/C15)</f>
        <v xml:space="preserve"> </v>
      </c>
      <c r="E14" s="520"/>
      <c r="F14" s="507" t="str">
        <f>IF(E14&lt;1," ",E14/E15)</f>
        <v xml:space="preserve"> </v>
      </c>
      <c r="G14" s="520"/>
      <c r="H14" s="507" t="str">
        <f>IF(G14&lt;1," ",G14/G15)</f>
        <v xml:space="preserve"> </v>
      </c>
      <c r="I14" s="520"/>
      <c r="J14" s="507" t="str">
        <f>IF(I14&lt;1," ",I14/I15)</f>
        <v xml:space="preserve"> </v>
      </c>
      <c r="K14" s="520"/>
      <c r="L14" s="507" t="str">
        <f>IF(K14&lt;1," ",K14/K15)</f>
        <v xml:space="preserve"> </v>
      </c>
      <c r="M14" s="520"/>
      <c r="N14" s="507" t="str">
        <f>IF(M14&lt;1," ",M14/M15)</f>
        <v xml:space="preserve"> </v>
      </c>
      <c r="O14" s="520"/>
      <c r="P14" s="507" t="str">
        <f>IF(O14&lt;1," ",O14/O15)</f>
        <v xml:space="preserve"> </v>
      </c>
      <c r="Q14" s="520"/>
      <c r="R14" s="507" t="str">
        <f>IF(Q14&lt;1," ",Q14/Q15)</f>
        <v xml:space="preserve"> </v>
      </c>
      <c r="S14" s="520"/>
      <c r="T14" s="507" t="str">
        <f>IF(S14&lt;1," ",S14/S15)</f>
        <v xml:space="preserve"> </v>
      </c>
      <c r="U14" s="520"/>
      <c r="V14" s="507" t="str">
        <f>IF(U14&lt;1," ",U14/U15)</f>
        <v xml:space="preserve"> </v>
      </c>
      <c r="W14" s="520"/>
      <c r="X14" s="507" t="str">
        <f>IF(W14&lt;1," ",W14/W15)</f>
        <v xml:space="preserve"> </v>
      </c>
      <c r="Y14" s="520"/>
      <c r="Z14" s="507" t="str">
        <f>IF(Y14&lt;1," ",Y14/Y15)</f>
        <v xml:space="preserve"> </v>
      </c>
      <c r="AA14" s="508">
        <f t="shared" si="0"/>
        <v>0</v>
      </c>
      <c r="AB14" s="507" t="str">
        <f>IF(AA14&lt;1," ",AA14/AA15)</f>
        <v xml:space="preserve"> </v>
      </c>
      <c r="AC14" s="509"/>
      <c r="AD14" s="510"/>
      <c r="AE14" s="531"/>
    </row>
    <row r="15" spans="1:38" ht="50.1" customHeight="1" thickBot="1" x14ac:dyDescent="0.25">
      <c r="A15" s="532"/>
      <c r="B15" s="533" t="s">
        <v>103</v>
      </c>
      <c r="C15" s="526"/>
      <c r="D15" s="514"/>
      <c r="E15" s="526"/>
      <c r="F15" s="514"/>
      <c r="G15" s="526"/>
      <c r="H15" s="514"/>
      <c r="I15" s="526"/>
      <c r="J15" s="514"/>
      <c r="K15" s="526"/>
      <c r="L15" s="514"/>
      <c r="M15" s="526"/>
      <c r="N15" s="514"/>
      <c r="O15" s="526"/>
      <c r="P15" s="514"/>
      <c r="Q15" s="526"/>
      <c r="R15" s="514"/>
      <c r="S15" s="526"/>
      <c r="T15" s="514"/>
      <c r="U15" s="526"/>
      <c r="V15" s="514"/>
      <c r="W15" s="526"/>
      <c r="X15" s="514"/>
      <c r="Y15" s="526"/>
      <c r="Z15" s="514"/>
      <c r="AA15" s="515">
        <f t="shared" si="0"/>
        <v>0</v>
      </c>
      <c r="AB15" s="514"/>
      <c r="AC15" s="516"/>
      <c r="AD15" s="517"/>
      <c r="AE15" s="534"/>
    </row>
    <row r="17" spans="10:249" ht="30" customHeight="1" x14ac:dyDescent="0.2">
      <c r="J17" s="482" cm="1">
        <f t="array" aca="1" ref="J17:IO17" ca="1">+AE17:JJ17</f>
        <v>0</v>
      </c>
      <c r="K17" s="482">
        <f ca="1"/>
        <v>0</v>
      </c>
      <c r="L17" s="482">
        <f ca="1"/>
        <v>0</v>
      </c>
      <c r="M17" s="482">
        <f ca="1"/>
        <v>0</v>
      </c>
      <c r="N17" s="482">
        <f ca="1"/>
        <v>0</v>
      </c>
      <c r="O17" s="482">
        <f ca="1"/>
        <v>0</v>
      </c>
      <c r="P17" s="482">
        <f ca="1"/>
        <v>0</v>
      </c>
      <c r="Q17" s="482">
        <f ca="1"/>
        <v>0</v>
      </c>
      <c r="R17" s="482">
        <f ca="1"/>
        <v>0</v>
      </c>
      <c r="S17" s="482">
        <f ca="1"/>
        <v>0</v>
      </c>
      <c r="T17" s="482">
        <f ca="1"/>
        <v>0</v>
      </c>
      <c r="U17" s="482">
        <f ca="1"/>
        <v>0</v>
      </c>
      <c r="V17" s="482">
        <f ca="1"/>
        <v>0</v>
      </c>
      <c r="W17" s="482">
        <f ca="1"/>
        <v>0</v>
      </c>
      <c r="X17" s="482">
        <f ca="1"/>
        <v>0</v>
      </c>
      <c r="Y17" s="482">
        <f ca="1"/>
        <v>0</v>
      </c>
      <c r="Z17" s="482">
        <f ca="1"/>
        <v>0</v>
      </c>
      <c r="AA17" s="482">
        <f ca="1"/>
        <v>0</v>
      </c>
      <c r="AB17" s="482">
        <f ca="1"/>
        <v>0</v>
      </c>
      <c r="AC17" s="482">
        <f ca="1"/>
        <v>0</v>
      </c>
      <c r="AD17" s="482">
        <f ca="1"/>
        <v>0</v>
      </c>
      <c r="AE17" s="482">
        <f ca="1"/>
        <v>0</v>
      </c>
      <c r="AF17" s="482">
        <f ca="1"/>
        <v>0</v>
      </c>
      <c r="AG17" s="482">
        <f ca="1"/>
        <v>0</v>
      </c>
      <c r="AH17" s="482">
        <f ca="1"/>
        <v>0</v>
      </c>
      <c r="AI17" s="482">
        <f ca="1"/>
        <v>0</v>
      </c>
      <c r="AJ17" s="482">
        <f ca="1"/>
        <v>0</v>
      </c>
      <c r="AK17" s="482">
        <f ca="1"/>
        <v>0</v>
      </c>
      <c r="AL17" s="482">
        <f ca="1"/>
        <v>0</v>
      </c>
      <c r="AM17" s="482">
        <f ca="1"/>
        <v>0</v>
      </c>
      <c r="AN17" s="482">
        <f ca="1"/>
        <v>0</v>
      </c>
      <c r="AO17" s="482">
        <f ca="1"/>
        <v>0</v>
      </c>
      <c r="AP17" s="482">
        <f ca="1"/>
        <v>0</v>
      </c>
      <c r="AQ17" s="482">
        <f ca="1"/>
        <v>0</v>
      </c>
      <c r="AR17" s="482">
        <f ca="1"/>
        <v>0</v>
      </c>
      <c r="AS17" s="482">
        <f ca="1"/>
        <v>0</v>
      </c>
      <c r="AT17" s="482">
        <f ca="1"/>
        <v>0</v>
      </c>
      <c r="AU17" s="482">
        <f ca="1"/>
        <v>0</v>
      </c>
      <c r="AV17" s="482">
        <f ca="1"/>
        <v>0</v>
      </c>
      <c r="AW17" s="482">
        <f ca="1"/>
        <v>0</v>
      </c>
      <c r="AX17" s="482">
        <f ca="1"/>
        <v>0</v>
      </c>
      <c r="AY17" s="482">
        <f ca="1"/>
        <v>0</v>
      </c>
      <c r="AZ17" s="482">
        <f ca="1"/>
        <v>0</v>
      </c>
      <c r="BA17" s="482">
        <f ca="1"/>
        <v>0</v>
      </c>
      <c r="BB17" s="482">
        <f ca="1"/>
        <v>0</v>
      </c>
      <c r="BC17" s="482">
        <f ca="1"/>
        <v>0</v>
      </c>
      <c r="BD17" s="482">
        <f ca="1"/>
        <v>0</v>
      </c>
      <c r="BE17" s="482">
        <f ca="1"/>
        <v>0</v>
      </c>
      <c r="BF17" s="482">
        <f ca="1"/>
        <v>0</v>
      </c>
      <c r="BG17" s="482">
        <f ca="1"/>
        <v>0</v>
      </c>
      <c r="BH17" s="482">
        <f ca="1"/>
        <v>0</v>
      </c>
      <c r="BI17" s="482">
        <f ca="1"/>
        <v>0</v>
      </c>
      <c r="BJ17" s="482">
        <f ca="1"/>
        <v>0</v>
      </c>
      <c r="BK17" s="482">
        <f ca="1"/>
        <v>0</v>
      </c>
      <c r="BL17" s="482">
        <f ca="1"/>
        <v>0</v>
      </c>
      <c r="BM17" s="482">
        <f ca="1"/>
        <v>0</v>
      </c>
      <c r="BN17" s="482">
        <f ca="1"/>
        <v>0</v>
      </c>
      <c r="BO17" s="482">
        <f ca="1"/>
        <v>0</v>
      </c>
      <c r="BP17" s="482">
        <f ca="1"/>
        <v>0</v>
      </c>
      <c r="BQ17" s="482">
        <f ca="1"/>
        <v>0</v>
      </c>
      <c r="BR17" s="482">
        <f ca="1"/>
        <v>0</v>
      </c>
      <c r="BS17" s="482">
        <f ca="1"/>
        <v>0</v>
      </c>
      <c r="BT17" s="482">
        <f ca="1"/>
        <v>0</v>
      </c>
      <c r="BU17" s="482">
        <f ca="1"/>
        <v>0</v>
      </c>
      <c r="BV17" s="482">
        <f ca="1"/>
        <v>0</v>
      </c>
      <c r="BW17" s="482">
        <f ca="1"/>
        <v>0</v>
      </c>
      <c r="BX17" s="482">
        <f ca="1"/>
        <v>0</v>
      </c>
      <c r="BY17" s="482">
        <f ca="1"/>
        <v>0</v>
      </c>
      <c r="BZ17" s="482">
        <f ca="1"/>
        <v>0</v>
      </c>
      <c r="CA17" s="482">
        <f ca="1"/>
        <v>0</v>
      </c>
      <c r="CB17" s="482">
        <f ca="1"/>
        <v>0</v>
      </c>
      <c r="CC17" s="482">
        <f ca="1"/>
        <v>0</v>
      </c>
      <c r="CD17" s="482">
        <f ca="1"/>
        <v>0</v>
      </c>
      <c r="CE17" s="482">
        <f ca="1"/>
        <v>0</v>
      </c>
      <c r="CF17" s="482">
        <f ca="1"/>
        <v>0</v>
      </c>
      <c r="CG17" s="482">
        <f ca="1"/>
        <v>0</v>
      </c>
      <c r="CH17" s="482">
        <f ca="1"/>
        <v>0</v>
      </c>
      <c r="CI17" s="482">
        <f ca="1"/>
        <v>0</v>
      </c>
      <c r="CJ17" s="482">
        <f ca="1"/>
        <v>0</v>
      </c>
      <c r="CK17" s="482">
        <f ca="1"/>
        <v>0</v>
      </c>
      <c r="CL17" s="482">
        <f ca="1"/>
        <v>0</v>
      </c>
      <c r="CM17" s="482">
        <f ca="1"/>
        <v>0</v>
      </c>
      <c r="CN17" s="482">
        <f ca="1"/>
        <v>0</v>
      </c>
      <c r="CO17" s="482">
        <f ca="1"/>
        <v>0</v>
      </c>
      <c r="CP17" s="482">
        <f ca="1"/>
        <v>0</v>
      </c>
      <c r="CQ17" s="482">
        <f ca="1"/>
        <v>0</v>
      </c>
      <c r="CR17" s="482">
        <f ca="1"/>
        <v>0</v>
      </c>
      <c r="CS17" s="482">
        <f ca="1"/>
        <v>0</v>
      </c>
      <c r="CT17" s="482">
        <f ca="1"/>
        <v>0</v>
      </c>
      <c r="CU17" s="482">
        <f ca="1"/>
        <v>0</v>
      </c>
      <c r="CV17" s="482">
        <f ca="1"/>
        <v>0</v>
      </c>
      <c r="CW17" s="482">
        <f ca="1"/>
        <v>0</v>
      </c>
      <c r="CX17" s="482">
        <f ca="1"/>
        <v>0</v>
      </c>
      <c r="CY17" s="482">
        <f ca="1"/>
        <v>0</v>
      </c>
      <c r="CZ17" s="482">
        <f ca="1"/>
        <v>0</v>
      </c>
      <c r="DA17" s="482">
        <f ca="1"/>
        <v>0</v>
      </c>
      <c r="DB17" s="482">
        <f ca="1"/>
        <v>0</v>
      </c>
      <c r="DC17" s="482">
        <f ca="1"/>
        <v>0</v>
      </c>
      <c r="DD17" s="482">
        <f ca="1"/>
        <v>0</v>
      </c>
      <c r="DE17" s="482">
        <f ca="1"/>
        <v>0</v>
      </c>
      <c r="DF17" s="482">
        <f ca="1"/>
        <v>0</v>
      </c>
      <c r="DG17" s="482">
        <f ca="1"/>
        <v>0</v>
      </c>
      <c r="DH17" s="482">
        <f ca="1"/>
        <v>0</v>
      </c>
      <c r="DI17" s="482">
        <f ca="1"/>
        <v>0</v>
      </c>
      <c r="DJ17" s="482">
        <f ca="1"/>
        <v>0</v>
      </c>
      <c r="DK17" s="482">
        <f ca="1"/>
        <v>0</v>
      </c>
      <c r="DL17" s="482">
        <f ca="1"/>
        <v>0</v>
      </c>
      <c r="DM17" s="482">
        <f ca="1"/>
        <v>0</v>
      </c>
      <c r="DN17" s="482">
        <f ca="1"/>
        <v>0</v>
      </c>
      <c r="DO17" s="482">
        <f ca="1"/>
        <v>0</v>
      </c>
      <c r="DP17" s="482">
        <f ca="1"/>
        <v>0</v>
      </c>
      <c r="DQ17" s="482">
        <f ca="1"/>
        <v>0</v>
      </c>
      <c r="DR17" s="482">
        <f ca="1"/>
        <v>0</v>
      </c>
      <c r="DS17" s="482">
        <f ca="1"/>
        <v>0</v>
      </c>
      <c r="DT17" s="482">
        <f ca="1"/>
        <v>0</v>
      </c>
      <c r="DU17" s="482">
        <f ca="1"/>
        <v>0</v>
      </c>
      <c r="DV17" s="482">
        <f ca="1"/>
        <v>0</v>
      </c>
      <c r="DW17" s="482">
        <f ca="1"/>
        <v>0</v>
      </c>
      <c r="DX17" s="482">
        <f ca="1"/>
        <v>0</v>
      </c>
      <c r="DY17" s="482">
        <f ca="1"/>
        <v>0</v>
      </c>
      <c r="DZ17" s="482">
        <f ca="1"/>
        <v>0</v>
      </c>
      <c r="EA17" s="482">
        <f ca="1"/>
        <v>0</v>
      </c>
      <c r="EB17" s="482">
        <f ca="1"/>
        <v>0</v>
      </c>
      <c r="EC17" s="482">
        <f ca="1"/>
        <v>0</v>
      </c>
      <c r="ED17" s="482">
        <f ca="1"/>
        <v>0</v>
      </c>
      <c r="EE17" s="482">
        <f ca="1"/>
        <v>0</v>
      </c>
      <c r="EF17" s="482">
        <f ca="1"/>
        <v>0</v>
      </c>
      <c r="EG17" s="482">
        <f ca="1"/>
        <v>0</v>
      </c>
      <c r="EH17" s="482">
        <f ca="1"/>
        <v>0</v>
      </c>
      <c r="EI17" s="482">
        <f ca="1"/>
        <v>0</v>
      </c>
      <c r="EJ17" s="482">
        <f ca="1"/>
        <v>0</v>
      </c>
      <c r="EK17" s="482">
        <f ca="1"/>
        <v>0</v>
      </c>
      <c r="EL17" s="482">
        <f ca="1"/>
        <v>0</v>
      </c>
      <c r="EM17" s="482">
        <f ca="1"/>
        <v>0</v>
      </c>
      <c r="EN17" s="482">
        <f ca="1"/>
        <v>0</v>
      </c>
      <c r="EO17" s="482">
        <f ca="1"/>
        <v>0</v>
      </c>
      <c r="EP17" s="482">
        <f ca="1"/>
        <v>0</v>
      </c>
      <c r="EQ17" s="482">
        <f ca="1"/>
        <v>0</v>
      </c>
      <c r="ER17" s="482">
        <f ca="1"/>
        <v>0</v>
      </c>
      <c r="ES17" s="482">
        <f ca="1"/>
        <v>0</v>
      </c>
      <c r="ET17" s="482">
        <f ca="1"/>
        <v>0</v>
      </c>
      <c r="EU17" s="482">
        <f ca="1"/>
        <v>0</v>
      </c>
      <c r="EV17" s="482">
        <f ca="1"/>
        <v>0</v>
      </c>
      <c r="EW17" s="482">
        <f ca="1"/>
        <v>0</v>
      </c>
      <c r="EX17" s="482">
        <f ca="1"/>
        <v>0</v>
      </c>
      <c r="EY17" s="482">
        <f ca="1"/>
        <v>0</v>
      </c>
      <c r="EZ17" s="482">
        <f ca="1"/>
        <v>0</v>
      </c>
      <c r="FA17" s="482">
        <f ca="1"/>
        <v>0</v>
      </c>
      <c r="FB17" s="482">
        <f ca="1"/>
        <v>0</v>
      </c>
      <c r="FC17" s="482">
        <f ca="1"/>
        <v>0</v>
      </c>
      <c r="FD17" s="482">
        <f ca="1"/>
        <v>0</v>
      </c>
      <c r="FE17" s="482">
        <f ca="1"/>
        <v>0</v>
      </c>
      <c r="FF17" s="482">
        <f ca="1"/>
        <v>0</v>
      </c>
      <c r="FG17" s="482">
        <f ca="1"/>
        <v>0</v>
      </c>
      <c r="FH17" s="482">
        <f ca="1"/>
        <v>0</v>
      </c>
      <c r="FI17" s="482">
        <f ca="1"/>
        <v>0</v>
      </c>
      <c r="FJ17" s="482">
        <f ca="1"/>
        <v>0</v>
      </c>
      <c r="FK17" s="482">
        <f ca="1"/>
        <v>0</v>
      </c>
      <c r="FL17" s="482">
        <f ca="1"/>
        <v>0</v>
      </c>
      <c r="FM17" s="482">
        <f ca="1"/>
        <v>0</v>
      </c>
      <c r="FN17" s="482">
        <f ca="1"/>
        <v>0</v>
      </c>
      <c r="FO17" s="482">
        <f ca="1"/>
        <v>0</v>
      </c>
      <c r="FP17" s="482">
        <f ca="1"/>
        <v>0</v>
      </c>
      <c r="FQ17" s="482">
        <f ca="1"/>
        <v>0</v>
      </c>
      <c r="FR17" s="482">
        <f ca="1"/>
        <v>0</v>
      </c>
      <c r="FS17" s="482">
        <f ca="1"/>
        <v>0</v>
      </c>
      <c r="FT17" s="482">
        <f ca="1"/>
        <v>0</v>
      </c>
      <c r="FU17" s="482">
        <f ca="1"/>
        <v>0</v>
      </c>
      <c r="FV17" s="482">
        <f ca="1"/>
        <v>0</v>
      </c>
      <c r="FW17" s="482">
        <f ca="1"/>
        <v>0</v>
      </c>
      <c r="FX17" s="482">
        <f ca="1"/>
        <v>0</v>
      </c>
      <c r="FY17" s="482">
        <f ca="1"/>
        <v>0</v>
      </c>
      <c r="FZ17" s="482">
        <f ca="1"/>
        <v>0</v>
      </c>
      <c r="GA17" s="482">
        <f ca="1"/>
        <v>0</v>
      </c>
      <c r="GB17" s="482">
        <f ca="1"/>
        <v>0</v>
      </c>
      <c r="GC17" s="482">
        <f ca="1"/>
        <v>0</v>
      </c>
      <c r="GD17" s="482">
        <f ca="1"/>
        <v>0</v>
      </c>
      <c r="GE17" s="482">
        <f ca="1"/>
        <v>0</v>
      </c>
      <c r="GF17" s="482">
        <f ca="1"/>
        <v>0</v>
      </c>
      <c r="GG17" s="482">
        <f ca="1"/>
        <v>0</v>
      </c>
      <c r="GH17" s="482">
        <f ca="1"/>
        <v>0</v>
      </c>
      <c r="GI17" s="482">
        <f ca="1"/>
        <v>0</v>
      </c>
      <c r="GJ17" s="482">
        <f ca="1"/>
        <v>0</v>
      </c>
      <c r="GK17" s="482">
        <f ca="1"/>
        <v>0</v>
      </c>
      <c r="GL17" s="482">
        <f ca="1"/>
        <v>0</v>
      </c>
      <c r="GM17" s="482">
        <f ca="1"/>
        <v>0</v>
      </c>
      <c r="GN17" s="482">
        <f ca="1"/>
        <v>0</v>
      </c>
      <c r="GO17" s="482">
        <f ca="1"/>
        <v>0</v>
      </c>
      <c r="GP17" s="482">
        <f ca="1"/>
        <v>0</v>
      </c>
      <c r="GQ17" s="482">
        <f ca="1"/>
        <v>0</v>
      </c>
      <c r="GR17" s="482">
        <f ca="1"/>
        <v>0</v>
      </c>
      <c r="GS17" s="482">
        <f ca="1"/>
        <v>0</v>
      </c>
      <c r="GT17" s="482">
        <f ca="1"/>
        <v>0</v>
      </c>
      <c r="GU17" s="482">
        <f ca="1"/>
        <v>0</v>
      </c>
      <c r="GV17" s="482">
        <f ca="1"/>
        <v>0</v>
      </c>
      <c r="GW17" s="482">
        <f ca="1"/>
        <v>0</v>
      </c>
      <c r="GX17" s="482">
        <f ca="1"/>
        <v>0</v>
      </c>
      <c r="GY17" s="482">
        <f ca="1"/>
        <v>0</v>
      </c>
      <c r="GZ17" s="482">
        <f ca="1"/>
        <v>0</v>
      </c>
      <c r="HA17" s="482">
        <f ca="1"/>
        <v>0</v>
      </c>
      <c r="HB17" s="482">
        <f ca="1"/>
        <v>0</v>
      </c>
      <c r="HC17" s="482">
        <f ca="1"/>
        <v>0</v>
      </c>
      <c r="HD17" s="482">
        <f ca="1"/>
        <v>0</v>
      </c>
      <c r="HE17" s="482">
        <f ca="1"/>
        <v>0</v>
      </c>
      <c r="HF17" s="482">
        <f ca="1"/>
        <v>0</v>
      </c>
      <c r="HG17" s="482">
        <f ca="1"/>
        <v>0</v>
      </c>
      <c r="HH17" s="482">
        <f ca="1"/>
        <v>0</v>
      </c>
      <c r="HI17" s="482">
        <f ca="1"/>
        <v>0</v>
      </c>
      <c r="HJ17" s="482">
        <f ca="1"/>
        <v>0</v>
      </c>
      <c r="HK17" s="482">
        <f ca="1"/>
        <v>0</v>
      </c>
      <c r="HL17" s="482">
        <f ca="1"/>
        <v>0</v>
      </c>
      <c r="HM17" s="482">
        <f ca="1"/>
        <v>0</v>
      </c>
      <c r="HN17" s="482">
        <f ca="1"/>
        <v>0</v>
      </c>
      <c r="HO17" s="482">
        <f ca="1"/>
        <v>0</v>
      </c>
      <c r="HP17" s="482">
        <f ca="1"/>
        <v>0</v>
      </c>
      <c r="HQ17" s="482">
        <f ca="1"/>
        <v>0</v>
      </c>
      <c r="HR17" s="482">
        <f ca="1"/>
        <v>0</v>
      </c>
      <c r="HS17" s="482">
        <f ca="1"/>
        <v>0</v>
      </c>
      <c r="HT17" s="482">
        <f ca="1"/>
        <v>0</v>
      </c>
      <c r="HU17" s="482">
        <f ca="1"/>
        <v>0</v>
      </c>
      <c r="HV17" s="482">
        <f ca="1"/>
        <v>0</v>
      </c>
      <c r="HW17" s="482">
        <f ca="1"/>
        <v>0</v>
      </c>
      <c r="HX17" s="482">
        <f ca="1"/>
        <v>0</v>
      </c>
      <c r="HY17" s="482">
        <f ca="1"/>
        <v>0</v>
      </c>
      <c r="HZ17" s="482">
        <f ca="1"/>
        <v>0</v>
      </c>
      <c r="IA17" s="482">
        <f ca="1"/>
        <v>0</v>
      </c>
      <c r="IB17" s="482">
        <f ca="1"/>
        <v>0</v>
      </c>
      <c r="IC17" s="482">
        <f ca="1"/>
        <v>0</v>
      </c>
      <c r="ID17" s="482">
        <f ca="1"/>
        <v>0</v>
      </c>
      <c r="IE17" s="482">
        <f ca="1"/>
        <v>0</v>
      </c>
      <c r="IF17" s="482">
        <f ca="1"/>
        <v>0</v>
      </c>
      <c r="IG17" s="482">
        <f ca="1"/>
        <v>0</v>
      </c>
      <c r="IH17" s="482">
        <f ca="1"/>
        <v>0</v>
      </c>
      <c r="II17" s="482">
        <f ca="1"/>
        <v>0</v>
      </c>
      <c r="IJ17" s="482">
        <f ca="1"/>
        <v>0</v>
      </c>
      <c r="IK17" s="482">
        <f ca="1"/>
        <v>0</v>
      </c>
      <c r="IL17" s="482">
        <f ca="1"/>
        <v>0</v>
      </c>
      <c r="IM17" s="482">
        <f ca="1"/>
        <v>0</v>
      </c>
      <c r="IN17" s="482">
        <f ca="1"/>
        <v>0</v>
      </c>
      <c r="IO17" s="482">
        <f ca="1"/>
        <v>0</v>
      </c>
    </row>
  </sheetData>
  <mergeCells count="55">
    <mergeCell ref="AC14:AE15"/>
    <mergeCell ref="R14:R15"/>
    <mergeCell ref="T14:T15"/>
    <mergeCell ref="V14:V15"/>
    <mergeCell ref="X14:X15"/>
    <mergeCell ref="Z14:Z15"/>
    <mergeCell ref="AB14:AB15"/>
    <mergeCell ref="AB12:AB13"/>
    <mergeCell ref="AC12:AE13"/>
    <mergeCell ref="A14:A15"/>
    <mergeCell ref="D14:D15"/>
    <mergeCell ref="F14:F15"/>
    <mergeCell ref="H14:H15"/>
    <mergeCell ref="J14:J15"/>
    <mergeCell ref="L14:L15"/>
    <mergeCell ref="N14:N15"/>
    <mergeCell ref="P14:P15"/>
    <mergeCell ref="P12:P13"/>
    <mergeCell ref="R12:R13"/>
    <mergeCell ref="T12:T13"/>
    <mergeCell ref="V12:V13"/>
    <mergeCell ref="X12:X13"/>
    <mergeCell ref="Z12:Z13"/>
    <mergeCell ref="L12:L13"/>
    <mergeCell ref="N12:N13"/>
    <mergeCell ref="N10:N11"/>
    <mergeCell ref="P10:P11"/>
    <mergeCell ref="R10:R11"/>
    <mergeCell ref="A12:A13"/>
    <mergeCell ref="D12:D13"/>
    <mergeCell ref="F12:F13"/>
    <mergeCell ref="H12:H13"/>
    <mergeCell ref="J12:J13"/>
    <mergeCell ref="A8:A9"/>
    <mergeCell ref="B8:B9"/>
    <mergeCell ref="C8:AB8"/>
    <mergeCell ref="AC8:AE9"/>
    <mergeCell ref="A10:A11"/>
    <mergeCell ref="D10:D11"/>
    <mergeCell ref="F10:F11"/>
    <mergeCell ref="H10:H11"/>
    <mergeCell ref="J10:J11"/>
    <mergeCell ref="L10:L11"/>
    <mergeCell ref="Z10:Z11"/>
    <mergeCell ref="AB10:AB11"/>
    <mergeCell ref="AC10:AE11"/>
    <mergeCell ref="T10:T11"/>
    <mergeCell ref="V10:V11"/>
    <mergeCell ref="X10:X11"/>
    <mergeCell ref="B6:AE6"/>
    <mergeCell ref="A1:A4"/>
    <mergeCell ref="B1:AC1"/>
    <mergeCell ref="B2:AC2"/>
    <mergeCell ref="B3:AC3"/>
    <mergeCell ref="B4:AC4"/>
  </mergeCells>
  <pageMargins left="0.75" right="0.75" top="1" bottom="1" header="0" footer="0"/>
  <pageSetup paperSize="14" scale="5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S176"/>
  <sheetViews>
    <sheetView zoomScale="85" zoomScaleNormal="85" workbookViewId="0">
      <selection activeCell="B1" sqref="B1"/>
    </sheetView>
  </sheetViews>
  <sheetFormatPr baseColWidth="10" defaultColWidth="9.140625" defaultRowHeight="14.25" x14ac:dyDescent="0.2"/>
  <cols>
    <col min="1" max="1" width="1.140625" style="43" customWidth="1"/>
    <col min="2" max="2" width="31.42578125" style="43" customWidth="1"/>
    <col min="3" max="3" width="12.42578125" style="43" customWidth="1"/>
    <col min="4" max="15" width="8.7109375" style="43" customWidth="1"/>
    <col min="16" max="16" width="14.85546875" style="43" customWidth="1"/>
    <col min="17" max="18" width="11.7109375" style="43" customWidth="1"/>
    <col min="19" max="19" width="11.42578125" style="44" hidden="1" customWidth="1"/>
    <col min="20" max="20" width="9.140625" style="43" customWidth="1"/>
    <col min="21" max="16384" width="9.140625" style="43"/>
  </cols>
  <sheetData>
    <row r="1" spans="1:19" ht="4.5" customHeight="1" thickBot="1" x14ac:dyDescent="0.25"/>
    <row r="2" spans="1:19" ht="16.5" customHeight="1" x14ac:dyDescent="0.2">
      <c r="B2" s="131"/>
      <c r="C2" s="134" t="s">
        <v>58</v>
      </c>
      <c r="D2" s="135"/>
      <c r="E2" s="135"/>
      <c r="F2" s="135"/>
      <c r="G2" s="135"/>
      <c r="H2" s="135"/>
      <c r="I2" s="135"/>
      <c r="J2" s="135"/>
      <c r="K2" s="135"/>
      <c r="L2" s="135"/>
      <c r="M2" s="136"/>
      <c r="N2" s="137" t="s">
        <v>175</v>
      </c>
      <c r="O2" s="138"/>
      <c r="P2" s="139"/>
      <c r="S2" s="96">
        <v>0.8</v>
      </c>
    </row>
    <row r="3" spans="1:19" ht="15.75" customHeight="1" x14ac:dyDescent="0.2">
      <c r="B3" s="132"/>
      <c r="C3" s="140" t="s">
        <v>59</v>
      </c>
      <c r="D3" s="141"/>
      <c r="E3" s="141"/>
      <c r="F3" s="141"/>
      <c r="G3" s="141"/>
      <c r="H3" s="141"/>
      <c r="I3" s="141"/>
      <c r="J3" s="141"/>
      <c r="K3" s="141"/>
      <c r="L3" s="141"/>
      <c r="M3" s="142"/>
      <c r="N3" s="143" t="s">
        <v>176</v>
      </c>
      <c r="O3" s="144"/>
      <c r="P3" s="145"/>
      <c r="S3" s="96">
        <v>0.79998999999999998</v>
      </c>
    </row>
    <row r="4" spans="1:19" ht="15.75" customHeight="1" x14ac:dyDescent="0.2">
      <c r="B4" s="132"/>
      <c r="C4" s="140" t="s">
        <v>60</v>
      </c>
      <c r="D4" s="141"/>
      <c r="E4" s="141"/>
      <c r="F4" s="141"/>
      <c r="G4" s="141"/>
      <c r="H4" s="141"/>
      <c r="I4" s="141"/>
      <c r="J4" s="141"/>
      <c r="K4" s="141"/>
      <c r="L4" s="141"/>
      <c r="M4" s="142"/>
      <c r="N4" s="143" t="s">
        <v>177</v>
      </c>
      <c r="O4" s="144"/>
      <c r="P4" s="145"/>
      <c r="S4" s="96">
        <v>0.75</v>
      </c>
    </row>
    <row r="5" spans="1:19" ht="16.5" customHeight="1" thickBot="1" x14ac:dyDescent="0.25">
      <c r="B5" s="133"/>
      <c r="C5" s="146" t="s">
        <v>61</v>
      </c>
      <c r="D5" s="147"/>
      <c r="E5" s="147"/>
      <c r="F5" s="147"/>
      <c r="G5" s="147"/>
      <c r="H5" s="147"/>
      <c r="I5" s="147"/>
      <c r="J5" s="147"/>
      <c r="K5" s="147"/>
      <c r="L5" s="147"/>
      <c r="M5" s="148"/>
      <c r="N5" s="149" t="s">
        <v>194</v>
      </c>
      <c r="O5" s="150"/>
      <c r="P5" s="151"/>
      <c r="S5" s="96">
        <v>0.74999000000000005</v>
      </c>
    </row>
    <row r="6" spans="1:19" ht="5.25" customHeight="1" thickBot="1" x14ac:dyDescent="0.25">
      <c r="B6" s="12"/>
      <c r="C6" s="12"/>
      <c r="D6" s="12"/>
      <c r="E6" s="12"/>
      <c r="F6" s="12"/>
      <c r="G6" s="12"/>
      <c r="H6" s="12"/>
      <c r="I6" s="12"/>
      <c r="J6" s="12"/>
      <c r="K6" s="12"/>
      <c r="L6" s="12"/>
      <c r="M6" s="12"/>
      <c r="N6" s="12"/>
      <c r="O6" s="12"/>
      <c r="P6" s="12"/>
    </row>
    <row r="7" spans="1:19" ht="14.25" customHeight="1" x14ac:dyDescent="0.2">
      <c r="A7" s="45"/>
      <c r="B7" s="445" t="s">
        <v>64</v>
      </c>
      <c r="C7" s="446"/>
      <c r="D7" s="446"/>
      <c r="E7" s="446"/>
      <c r="F7" s="446"/>
      <c r="G7" s="446"/>
      <c r="H7" s="446"/>
      <c r="I7" s="446"/>
      <c r="J7" s="446"/>
      <c r="K7" s="446"/>
      <c r="L7" s="446"/>
      <c r="M7" s="446"/>
      <c r="N7" s="446"/>
      <c r="O7" s="446"/>
      <c r="P7" s="447"/>
      <c r="Q7" s="45"/>
    </row>
    <row r="8" spans="1:19" ht="15" customHeight="1" thickBot="1" x14ac:dyDescent="0.25">
      <c r="A8" s="45"/>
      <c r="B8" s="448"/>
      <c r="C8" s="449"/>
      <c r="D8" s="449"/>
      <c r="E8" s="449"/>
      <c r="F8" s="449"/>
      <c r="G8" s="449"/>
      <c r="H8" s="449"/>
      <c r="I8" s="449"/>
      <c r="J8" s="449"/>
      <c r="K8" s="449"/>
      <c r="L8" s="449"/>
      <c r="M8" s="449"/>
      <c r="N8" s="449"/>
      <c r="O8" s="449"/>
      <c r="P8" s="450"/>
      <c r="Q8" s="45"/>
    </row>
    <row r="9" spans="1:19" ht="6.75" customHeight="1" thickBot="1" x14ac:dyDescent="0.25">
      <c r="A9" s="45"/>
      <c r="B9" s="152"/>
      <c r="C9" s="152"/>
      <c r="D9" s="152"/>
      <c r="E9" s="152"/>
      <c r="F9" s="152"/>
      <c r="G9" s="152"/>
      <c r="H9" s="152"/>
      <c r="I9" s="152"/>
      <c r="J9" s="152"/>
      <c r="K9" s="152"/>
      <c r="L9" s="152"/>
      <c r="M9" s="152"/>
      <c r="N9" s="152"/>
      <c r="O9" s="152"/>
      <c r="P9" s="152"/>
      <c r="Q9" s="45"/>
    </row>
    <row r="10" spans="1:19" ht="26.25" customHeight="1" thickBot="1" x14ac:dyDescent="0.25">
      <c r="A10" s="45"/>
      <c r="B10" s="451" t="s">
        <v>74</v>
      </c>
      <c r="C10" s="153">
        <v>2026</v>
      </c>
      <c r="D10" s="154"/>
      <c r="E10" s="154"/>
      <c r="F10" s="154"/>
      <c r="G10" s="154"/>
      <c r="H10" s="154"/>
      <c r="I10" s="155"/>
      <c r="J10" s="452" t="s">
        <v>1</v>
      </c>
      <c r="K10" s="453"/>
      <c r="L10" s="453"/>
      <c r="M10" s="453"/>
      <c r="N10" s="156" t="s">
        <v>184</v>
      </c>
      <c r="O10" s="157"/>
      <c r="P10" s="158"/>
      <c r="Q10" s="45"/>
    </row>
    <row r="11" spans="1:19" ht="4.5" customHeight="1" thickBot="1" x14ac:dyDescent="0.25">
      <c r="A11" s="45"/>
      <c r="B11" s="254"/>
      <c r="C11" s="255"/>
      <c r="D11" s="255"/>
      <c r="E11" s="255"/>
      <c r="F11" s="255"/>
      <c r="G11" s="255"/>
      <c r="H11" s="255"/>
      <c r="I11" s="255"/>
      <c r="J11" s="255"/>
      <c r="K11" s="255"/>
      <c r="L11" s="255"/>
      <c r="M11" s="255"/>
      <c r="N11" s="255"/>
      <c r="O11" s="255"/>
      <c r="P11" s="256"/>
      <c r="Q11" s="45"/>
    </row>
    <row r="12" spans="1:19" s="65" customFormat="1" ht="25.5" customHeight="1" thickBot="1" x14ac:dyDescent="0.25">
      <c r="B12" s="454" t="s">
        <v>0</v>
      </c>
      <c r="C12" s="162" t="s">
        <v>57</v>
      </c>
      <c r="D12" s="162"/>
      <c r="E12" s="162"/>
      <c r="F12" s="162"/>
      <c r="G12" s="162"/>
      <c r="H12" s="162"/>
      <c r="I12" s="162"/>
      <c r="J12" s="162"/>
      <c r="K12" s="162"/>
      <c r="L12" s="162"/>
      <c r="M12" s="162"/>
      <c r="N12" s="162"/>
      <c r="O12" s="162"/>
      <c r="P12" s="163"/>
      <c r="S12" s="66"/>
    </row>
    <row r="13" spans="1:19" ht="4.5" customHeight="1" thickBot="1" x14ac:dyDescent="0.3">
      <c r="A13" s="45"/>
      <c r="B13" s="164"/>
      <c r="C13" s="165"/>
      <c r="D13" s="165"/>
      <c r="E13" s="165"/>
      <c r="F13" s="165"/>
      <c r="G13" s="165"/>
      <c r="H13" s="165"/>
      <c r="I13" s="165"/>
      <c r="J13" s="165"/>
      <c r="K13" s="165"/>
      <c r="L13" s="165"/>
      <c r="M13" s="165"/>
      <c r="N13" s="165"/>
      <c r="O13" s="165"/>
      <c r="P13" s="166"/>
      <c r="Q13" s="45"/>
    </row>
    <row r="14" spans="1:19" s="65" customFormat="1" ht="21.75" customHeight="1" thickBot="1" x14ac:dyDescent="0.25">
      <c r="B14" s="454" t="s">
        <v>6</v>
      </c>
      <c r="C14" s="167" t="s">
        <v>104</v>
      </c>
      <c r="D14" s="168"/>
      <c r="E14" s="168"/>
      <c r="F14" s="168"/>
      <c r="G14" s="168"/>
      <c r="H14" s="168"/>
      <c r="I14" s="168"/>
      <c r="J14" s="168"/>
      <c r="K14" s="168"/>
      <c r="L14" s="168"/>
      <c r="M14" s="168"/>
      <c r="N14" s="168"/>
      <c r="O14" s="168"/>
      <c r="P14" s="169"/>
      <c r="S14" s="66"/>
    </row>
    <row r="15" spans="1:19" ht="4.5" customHeight="1" thickBot="1" x14ac:dyDescent="0.3">
      <c r="A15" s="45"/>
      <c r="B15" s="170"/>
      <c r="C15" s="171"/>
      <c r="D15" s="171"/>
      <c r="E15" s="171"/>
      <c r="F15" s="171"/>
      <c r="G15" s="171"/>
      <c r="H15" s="171"/>
      <c r="I15" s="171"/>
      <c r="J15" s="171"/>
      <c r="K15" s="171"/>
      <c r="L15" s="171"/>
      <c r="M15" s="171"/>
      <c r="N15" s="171"/>
      <c r="O15" s="171"/>
      <c r="P15" s="172"/>
      <c r="Q15" s="45"/>
    </row>
    <row r="16" spans="1:19" s="65" customFormat="1" ht="24.75" customHeight="1" thickBot="1" x14ac:dyDescent="0.25">
      <c r="B16" s="454" t="s">
        <v>36</v>
      </c>
      <c r="C16" s="176" t="s">
        <v>107</v>
      </c>
      <c r="D16" s="177"/>
      <c r="E16" s="177"/>
      <c r="F16" s="177"/>
      <c r="G16" s="177"/>
      <c r="H16" s="177"/>
      <c r="I16" s="177"/>
      <c r="J16" s="177"/>
      <c r="K16" s="177"/>
      <c r="L16" s="177"/>
      <c r="M16" s="177"/>
      <c r="N16" s="177"/>
      <c r="O16" s="177"/>
      <c r="P16" s="178"/>
      <c r="S16" s="66"/>
    </row>
    <row r="17" spans="1:19" ht="4.5" customHeight="1" thickBot="1" x14ac:dyDescent="0.3">
      <c r="A17" s="45"/>
      <c r="B17" s="257"/>
      <c r="C17" s="258"/>
      <c r="D17" s="258"/>
      <c r="E17" s="258"/>
      <c r="F17" s="258"/>
      <c r="G17" s="258"/>
      <c r="H17" s="258"/>
      <c r="I17" s="258"/>
      <c r="J17" s="258"/>
      <c r="K17" s="258"/>
      <c r="L17" s="258"/>
      <c r="M17" s="258"/>
      <c r="N17" s="258"/>
      <c r="O17" s="258"/>
      <c r="P17" s="259"/>
      <c r="Q17" s="45"/>
    </row>
    <row r="18" spans="1:19" ht="26.25" customHeight="1" thickBot="1" x14ac:dyDescent="0.25">
      <c r="A18" s="45"/>
      <c r="B18" s="454" t="s">
        <v>23</v>
      </c>
      <c r="C18" s="176" t="s">
        <v>222</v>
      </c>
      <c r="D18" s="177"/>
      <c r="E18" s="177"/>
      <c r="F18" s="177"/>
      <c r="G18" s="177"/>
      <c r="H18" s="177"/>
      <c r="I18" s="177"/>
      <c r="J18" s="177"/>
      <c r="K18" s="177"/>
      <c r="L18" s="177"/>
      <c r="M18" s="177"/>
      <c r="N18" s="177"/>
      <c r="O18" s="177"/>
      <c r="P18" s="178"/>
      <c r="Q18" s="45"/>
    </row>
    <row r="19" spans="1:19" ht="4.5" customHeight="1" thickBot="1" x14ac:dyDescent="0.3">
      <c r="A19" s="45"/>
      <c r="B19" s="260"/>
      <c r="C19" s="260"/>
      <c r="D19" s="260"/>
      <c r="E19" s="260"/>
      <c r="F19" s="260"/>
      <c r="G19" s="260"/>
      <c r="H19" s="260"/>
      <c r="I19" s="260"/>
      <c r="J19" s="260"/>
      <c r="K19" s="260"/>
      <c r="L19" s="260"/>
      <c r="M19" s="260"/>
      <c r="N19" s="260"/>
      <c r="O19" s="260"/>
      <c r="P19" s="260"/>
      <c r="Q19" s="45"/>
    </row>
    <row r="20" spans="1:19" ht="17.25" customHeight="1" thickBot="1" x14ac:dyDescent="0.3">
      <c r="A20" s="45"/>
      <c r="B20" s="539" t="s">
        <v>37</v>
      </c>
      <c r="C20" s="540"/>
      <c r="D20" s="540"/>
      <c r="E20" s="540"/>
      <c r="F20" s="540"/>
      <c r="G20" s="540"/>
      <c r="H20" s="540"/>
      <c r="I20" s="540"/>
      <c r="J20" s="540"/>
      <c r="K20" s="540"/>
      <c r="L20" s="540"/>
      <c r="M20" s="540"/>
      <c r="N20" s="540"/>
      <c r="O20" s="540"/>
      <c r="P20" s="541"/>
      <c r="Q20" s="45"/>
    </row>
    <row r="21" spans="1:19" ht="4.5" customHeight="1" thickBot="1" x14ac:dyDescent="0.3">
      <c r="A21" s="45"/>
      <c r="B21" s="261"/>
      <c r="C21" s="262"/>
      <c r="D21" s="262"/>
      <c r="E21" s="262"/>
      <c r="F21" s="262"/>
      <c r="G21" s="262"/>
      <c r="H21" s="262"/>
      <c r="I21" s="262"/>
      <c r="J21" s="262"/>
      <c r="K21" s="262"/>
      <c r="L21" s="262"/>
      <c r="M21" s="262"/>
      <c r="N21" s="262"/>
      <c r="O21" s="262"/>
      <c r="P21" s="263"/>
      <c r="Q21" s="45"/>
    </row>
    <row r="22" spans="1:19" ht="51" customHeight="1" thickBot="1" x14ac:dyDescent="0.25">
      <c r="A22" s="45"/>
      <c r="B22" s="454" t="s">
        <v>3</v>
      </c>
      <c r="C22" s="173" t="s">
        <v>210</v>
      </c>
      <c r="D22" s="264"/>
      <c r="E22" s="264"/>
      <c r="F22" s="264"/>
      <c r="G22" s="264"/>
      <c r="H22" s="264"/>
      <c r="I22" s="264"/>
      <c r="J22" s="264"/>
      <c r="K22" s="264"/>
      <c r="L22" s="264"/>
      <c r="M22" s="264"/>
      <c r="N22" s="264"/>
      <c r="O22" s="264"/>
      <c r="P22" s="265"/>
      <c r="Q22" s="45"/>
    </row>
    <row r="23" spans="1:19" ht="4.5" customHeight="1" thickBot="1" x14ac:dyDescent="0.3">
      <c r="A23" s="45"/>
      <c r="B23" s="170"/>
      <c r="C23" s="171"/>
      <c r="D23" s="171"/>
      <c r="E23" s="171"/>
      <c r="F23" s="171"/>
      <c r="G23" s="171"/>
      <c r="H23" s="171"/>
      <c r="I23" s="171"/>
      <c r="J23" s="171"/>
      <c r="K23" s="171"/>
      <c r="L23" s="171"/>
      <c r="M23" s="171"/>
      <c r="N23" s="171"/>
      <c r="O23" s="171"/>
      <c r="P23" s="172"/>
      <c r="Q23" s="45"/>
    </row>
    <row r="24" spans="1:19" ht="67.5" customHeight="1" thickBot="1" x14ac:dyDescent="0.25">
      <c r="A24" s="45"/>
      <c r="B24" s="454" t="s">
        <v>24</v>
      </c>
      <c r="C24" s="267" t="s">
        <v>211</v>
      </c>
      <c r="D24" s="268"/>
      <c r="E24" s="268"/>
      <c r="F24" s="268"/>
      <c r="G24" s="268"/>
      <c r="H24" s="268"/>
      <c r="I24" s="268"/>
      <c r="J24" s="268"/>
      <c r="K24" s="268"/>
      <c r="L24" s="268"/>
      <c r="M24" s="268"/>
      <c r="N24" s="268"/>
      <c r="O24" s="268"/>
      <c r="P24" s="269"/>
      <c r="Q24" s="45"/>
    </row>
    <row r="25" spans="1:19" ht="4.5" customHeight="1" thickBot="1" x14ac:dyDescent="0.3">
      <c r="A25" s="45"/>
      <c r="B25" s="270"/>
      <c r="C25" s="271"/>
      <c r="D25" s="271"/>
      <c r="E25" s="271"/>
      <c r="F25" s="271"/>
      <c r="G25" s="271"/>
      <c r="H25" s="271"/>
      <c r="I25" s="271"/>
      <c r="J25" s="271"/>
      <c r="K25" s="271"/>
      <c r="L25" s="271"/>
      <c r="M25" s="271"/>
      <c r="N25" s="271"/>
      <c r="O25" s="271"/>
      <c r="P25" s="272"/>
      <c r="Q25" s="45"/>
    </row>
    <row r="26" spans="1:19" s="65" customFormat="1" ht="21.75" customHeight="1" thickBot="1" x14ac:dyDescent="0.25">
      <c r="B26" s="545" t="s">
        <v>2</v>
      </c>
      <c r="C26" s="273">
        <v>0.8</v>
      </c>
      <c r="D26" s="274"/>
      <c r="E26" s="274"/>
      <c r="F26" s="274"/>
      <c r="G26" s="274"/>
      <c r="H26" s="274"/>
      <c r="I26" s="274"/>
      <c r="J26" s="274"/>
      <c r="K26" s="274"/>
      <c r="L26" s="274"/>
      <c r="M26" s="274"/>
      <c r="N26" s="274"/>
      <c r="O26" s="274"/>
      <c r="P26" s="275"/>
      <c r="S26" s="66"/>
    </row>
    <row r="27" spans="1:19" ht="4.5" customHeight="1" thickBot="1" x14ac:dyDescent="0.3">
      <c r="A27" s="45"/>
      <c r="B27" s="276"/>
      <c r="C27" s="277"/>
      <c r="D27" s="277"/>
      <c r="E27" s="277"/>
      <c r="F27" s="277"/>
      <c r="G27" s="277"/>
      <c r="H27" s="277"/>
      <c r="I27" s="277"/>
      <c r="J27" s="277"/>
      <c r="K27" s="277"/>
      <c r="L27" s="277"/>
      <c r="M27" s="277"/>
      <c r="N27" s="277"/>
      <c r="O27" s="277"/>
      <c r="P27" s="278"/>
      <c r="Q27" s="45"/>
    </row>
    <row r="28" spans="1:19" s="65" customFormat="1" ht="23.25" customHeight="1" thickBot="1" x14ac:dyDescent="0.25">
      <c r="B28" s="545" t="s">
        <v>25</v>
      </c>
      <c r="C28" s="41" t="s">
        <v>26</v>
      </c>
      <c r="D28" s="199" t="s">
        <v>207</v>
      </c>
      <c r="E28" s="194"/>
      <c r="F28" s="194"/>
      <c r="G28" s="195"/>
      <c r="H28" s="200" t="s">
        <v>27</v>
      </c>
      <c r="I28" s="200"/>
      <c r="J28" s="200"/>
      <c r="K28" s="199" t="s">
        <v>181</v>
      </c>
      <c r="L28" s="194"/>
      <c r="M28" s="195"/>
      <c r="N28" s="201" t="s">
        <v>28</v>
      </c>
      <c r="O28" s="202"/>
      <c r="P28" s="42" t="s">
        <v>182</v>
      </c>
      <c r="S28" s="66"/>
    </row>
    <row r="29" spans="1:19" ht="4.5" customHeight="1" thickBot="1" x14ac:dyDescent="0.3">
      <c r="A29" s="45"/>
      <c r="B29" s="279"/>
      <c r="C29" s="280"/>
      <c r="D29" s="280"/>
      <c r="E29" s="280"/>
      <c r="F29" s="280"/>
      <c r="G29" s="280"/>
      <c r="H29" s="280"/>
      <c r="I29" s="280"/>
      <c r="J29" s="280"/>
      <c r="K29" s="280"/>
      <c r="L29" s="280"/>
      <c r="M29" s="280"/>
      <c r="N29" s="280"/>
      <c r="O29" s="280"/>
      <c r="P29" s="281"/>
      <c r="Q29" s="45"/>
    </row>
    <row r="30" spans="1:19" ht="15.75" thickBot="1" x14ac:dyDescent="0.3">
      <c r="A30" s="45"/>
      <c r="B30" s="546" t="s">
        <v>7</v>
      </c>
      <c r="C30" s="257" t="s">
        <v>105</v>
      </c>
      <c r="D30" s="258"/>
      <c r="E30" s="258"/>
      <c r="F30" s="258"/>
      <c r="G30" s="258"/>
      <c r="H30" s="258"/>
      <c r="I30" s="258"/>
      <c r="J30" s="258"/>
      <c r="K30" s="258"/>
      <c r="L30" s="258"/>
      <c r="M30" s="258"/>
      <c r="N30" s="258"/>
      <c r="O30" s="258"/>
      <c r="P30" s="259"/>
      <c r="Q30" s="45"/>
    </row>
    <row r="31" spans="1:19" ht="4.5" customHeight="1" thickBot="1" x14ac:dyDescent="0.3">
      <c r="A31" s="45"/>
      <c r="B31" s="170"/>
      <c r="C31" s="171"/>
      <c r="D31" s="171"/>
      <c r="E31" s="171"/>
      <c r="F31" s="171"/>
      <c r="G31" s="171"/>
      <c r="H31" s="171"/>
      <c r="I31" s="171"/>
      <c r="J31" s="171"/>
      <c r="K31" s="171"/>
      <c r="L31" s="171"/>
      <c r="M31" s="171"/>
      <c r="N31" s="171"/>
      <c r="O31" s="171"/>
      <c r="P31" s="172"/>
      <c r="Q31" s="45"/>
    </row>
    <row r="32" spans="1:19" ht="15.75" thickBot="1" x14ac:dyDescent="0.3">
      <c r="A32" s="45"/>
      <c r="B32" s="546" t="s">
        <v>4</v>
      </c>
      <c r="C32" s="266" t="s">
        <v>73</v>
      </c>
      <c r="D32" s="258"/>
      <c r="E32" s="258"/>
      <c r="F32" s="258"/>
      <c r="G32" s="258"/>
      <c r="H32" s="258"/>
      <c r="I32" s="258"/>
      <c r="J32" s="258"/>
      <c r="K32" s="258"/>
      <c r="L32" s="258"/>
      <c r="M32" s="258"/>
      <c r="N32" s="258"/>
      <c r="O32" s="258"/>
      <c r="P32" s="259"/>
      <c r="Q32" s="45"/>
    </row>
    <row r="33" spans="1:19" ht="4.5" customHeight="1" thickBot="1" x14ac:dyDescent="0.3">
      <c r="A33" s="45"/>
      <c r="B33" s="170"/>
      <c r="C33" s="171"/>
      <c r="D33" s="171"/>
      <c r="E33" s="171"/>
      <c r="F33" s="171"/>
      <c r="G33" s="171"/>
      <c r="H33" s="171"/>
      <c r="I33" s="171"/>
      <c r="J33" s="171"/>
      <c r="K33" s="171"/>
      <c r="L33" s="171"/>
      <c r="M33" s="171"/>
      <c r="N33" s="171"/>
      <c r="O33" s="171"/>
      <c r="P33" s="172"/>
      <c r="Q33" s="45"/>
    </row>
    <row r="34" spans="1:19" ht="15.75" thickBot="1" x14ac:dyDescent="0.3">
      <c r="A34" s="45"/>
      <c r="B34" s="546" t="s">
        <v>35</v>
      </c>
      <c r="C34" s="266" t="s">
        <v>70</v>
      </c>
      <c r="D34" s="258"/>
      <c r="E34" s="258"/>
      <c r="F34" s="258"/>
      <c r="G34" s="258"/>
      <c r="H34" s="258"/>
      <c r="I34" s="258"/>
      <c r="J34" s="258"/>
      <c r="K34" s="258"/>
      <c r="L34" s="258"/>
      <c r="M34" s="258"/>
      <c r="N34" s="258"/>
      <c r="O34" s="258"/>
      <c r="P34" s="259"/>
      <c r="Q34" s="45"/>
    </row>
    <row r="35" spans="1:19" ht="4.5" customHeight="1" thickBot="1" x14ac:dyDescent="0.3">
      <c r="A35" s="45"/>
      <c r="B35" s="164"/>
      <c r="C35" s="165"/>
      <c r="D35" s="165"/>
      <c r="E35" s="165"/>
      <c r="F35" s="165"/>
      <c r="G35" s="165"/>
      <c r="H35" s="165"/>
      <c r="I35" s="165"/>
      <c r="J35" s="165"/>
      <c r="K35" s="165"/>
      <c r="L35" s="165"/>
      <c r="M35" s="165"/>
      <c r="N35" s="165"/>
      <c r="O35" s="165"/>
      <c r="P35" s="166"/>
      <c r="Q35" s="45"/>
    </row>
    <row r="36" spans="1:19" ht="16.5" customHeight="1" thickBot="1" x14ac:dyDescent="0.3">
      <c r="A36" s="45"/>
      <c r="B36" s="546" t="s">
        <v>63</v>
      </c>
      <c r="C36" s="257" t="s">
        <v>69</v>
      </c>
      <c r="D36" s="258"/>
      <c r="E36" s="258"/>
      <c r="F36" s="258"/>
      <c r="G36" s="258"/>
      <c r="H36" s="258"/>
      <c r="I36" s="258"/>
      <c r="J36" s="258"/>
      <c r="K36" s="258"/>
      <c r="L36" s="258"/>
      <c r="M36" s="258"/>
      <c r="N36" s="258"/>
      <c r="O36" s="258"/>
      <c r="P36" s="259"/>
      <c r="Q36" s="45"/>
    </row>
    <row r="37" spans="1:19" ht="4.5" customHeight="1" thickBot="1" x14ac:dyDescent="0.3">
      <c r="A37" s="45"/>
      <c r="B37" s="46"/>
      <c r="C37" s="46"/>
      <c r="D37" s="46"/>
      <c r="E37" s="46"/>
      <c r="F37" s="46"/>
      <c r="G37" s="46"/>
      <c r="H37" s="46"/>
      <c r="I37" s="46"/>
      <c r="J37" s="46"/>
      <c r="K37" s="46"/>
      <c r="L37" s="46"/>
      <c r="M37" s="46"/>
      <c r="N37" s="46"/>
      <c r="O37" s="46"/>
      <c r="P37" s="46"/>
      <c r="Q37" s="45"/>
    </row>
    <row r="38" spans="1:19" ht="15.75" thickBot="1" x14ac:dyDescent="0.3">
      <c r="A38" s="45"/>
      <c r="B38" s="547" t="s">
        <v>29</v>
      </c>
      <c r="C38" s="548"/>
      <c r="D38" s="548"/>
      <c r="E38" s="548"/>
      <c r="F38" s="548"/>
      <c r="G38" s="548"/>
      <c r="H38" s="548"/>
      <c r="I38" s="548"/>
      <c r="J38" s="548"/>
      <c r="K38" s="548"/>
      <c r="L38" s="548"/>
      <c r="M38" s="548"/>
      <c r="N38" s="548"/>
      <c r="O38" s="549"/>
      <c r="P38" s="550"/>
      <c r="Q38" s="45"/>
    </row>
    <row r="39" spans="1:19" ht="15.75" thickBot="1" x14ac:dyDescent="0.3">
      <c r="A39" s="45"/>
      <c r="B39" s="551" t="s">
        <v>34</v>
      </c>
      <c r="C39" s="547" t="s">
        <v>30</v>
      </c>
      <c r="D39" s="548"/>
      <c r="E39" s="548"/>
      <c r="F39" s="548"/>
      <c r="G39" s="550"/>
      <c r="H39" s="547" t="s">
        <v>7</v>
      </c>
      <c r="I39" s="548"/>
      <c r="J39" s="548"/>
      <c r="K39" s="548"/>
      <c r="L39" s="550"/>
      <c r="M39" s="547" t="s">
        <v>31</v>
      </c>
      <c r="N39" s="548"/>
      <c r="O39" s="549"/>
      <c r="P39" s="550"/>
      <c r="Q39" s="45"/>
    </row>
    <row r="40" spans="1:19" ht="69.75" customHeight="1" x14ac:dyDescent="0.2">
      <c r="A40" s="45"/>
      <c r="B40" s="47" t="s">
        <v>212</v>
      </c>
      <c r="C40" s="282" t="s">
        <v>214</v>
      </c>
      <c r="D40" s="282"/>
      <c r="E40" s="282"/>
      <c r="F40" s="282"/>
      <c r="G40" s="282"/>
      <c r="H40" s="282" t="s">
        <v>106</v>
      </c>
      <c r="I40" s="282"/>
      <c r="J40" s="282"/>
      <c r="K40" s="282"/>
      <c r="L40" s="282"/>
      <c r="M40" s="283" t="s">
        <v>128</v>
      </c>
      <c r="N40" s="283"/>
      <c r="O40" s="283"/>
      <c r="P40" s="284"/>
      <c r="Q40" s="45"/>
    </row>
    <row r="41" spans="1:19" ht="60" customHeight="1" x14ac:dyDescent="0.2">
      <c r="A41" s="45"/>
      <c r="B41" s="48" t="s">
        <v>213</v>
      </c>
      <c r="C41" s="285" t="s">
        <v>214</v>
      </c>
      <c r="D41" s="285"/>
      <c r="E41" s="285"/>
      <c r="F41" s="285"/>
      <c r="G41" s="285"/>
      <c r="H41" s="285" t="s">
        <v>106</v>
      </c>
      <c r="I41" s="285"/>
      <c r="J41" s="285"/>
      <c r="K41" s="285"/>
      <c r="L41" s="285"/>
      <c r="M41" s="286" t="s">
        <v>128</v>
      </c>
      <c r="N41" s="286"/>
      <c r="O41" s="286"/>
      <c r="P41" s="287"/>
      <c r="Q41" s="45"/>
    </row>
    <row r="42" spans="1:19" ht="13.5" hidden="1" customHeight="1" x14ac:dyDescent="0.25">
      <c r="A42" s="45"/>
      <c r="B42" s="49"/>
      <c r="C42" s="288"/>
      <c r="D42" s="288"/>
      <c r="E42" s="288"/>
      <c r="F42" s="288"/>
      <c r="G42" s="288"/>
      <c r="H42" s="288"/>
      <c r="I42" s="288"/>
      <c r="J42" s="288"/>
      <c r="K42" s="288"/>
      <c r="L42" s="288"/>
      <c r="M42" s="288"/>
      <c r="N42" s="288"/>
      <c r="O42" s="288"/>
      <c r="P42" s="289"/>
      <c r="Q42" s="45"/>
    </row>
    <row r="43" spans="1:19" ht="12.75" hidden="1" customHeight="1" x14ac:dyDescent="0.25">
      <c r="A43" s="45"/>
      <c r="B43" s="49"/>
      <c r="C43" s="288"/>
      <c r="D43" s="288"/>
      <c r="E43" s="288"/>
      <c r="F43" s="288"/>
      <c r="G43" s="288"/>
      <c r="H43" s="288"/>
      <c r="I43" s="288"/>
      <c r="J43" s="288"/>
      <c r="K43" s="288"/>
      <c r="L43" s="288"/>
      <c r="M43" s="288"/>
      <c r="N43" s="288"/>
      <c r="O43" s="288"/>
      <c r="P43" s="289"/>
      <c r="Q43" s="45"/>
    </row>
    <row r="44" spans="1:19" ht="11.25" hidden="1" customHeight="1" thickBot="1" x14ac:dyDescent="0.3">
      <c r="A44" s="45"/>
      <c r="B44" s="50"/>
      <c r="C44" s="290"/>
      <c r="D44" s="290"/>
      <c r="E44" s="290"/>
      <c r="F44" s="290"/>
      <c r="G44" s="290"/>
      <c r="H44" s="290"/>
      <c r="I44" s="290"/>
      <c r="J44" s="290"/>
      <c r="K44" s="290"/>
      <c r="L44" s="290"/>
      <c r="M44" s="290"/>
      <c r="N44" s="290"/>
      <c r="O44" s="290"/>
      <c r="P44" s="291"/>
      <c r="Q44" s="45"/>
    </row>
    <row r="45" spans="1:19" ht="4.5" customHeight="1" thickBot="1" x14ac:dyDescent="0.3">
      <c r="A45" s="45"/>
      <c r="B45" s="51"/>
      <c r="C45" s="51"/>
      <c r="D45" s="51"/>
      <c r="E45" s="51"/>
      <c r="F45" s="51"/>
      <c r="G45" s="51"/>
      <c r="H45" s="51"/>
      <c r="I45" s="51"/>
      <c r="J45" s="51"/>
      <c r="K45" s="51"/>
      <c r="L45" s="51"/>
      <c r="M45" s="51"/>
      <c r="N45" s="51"/>
      <c r="O45" s="51"/>
      <c r="P45" s="51"/>
      <c r="Q45" s="45"/>
    </row>
    <row r="46" spans="1:19" s="65" customFormat="1" ht="17.25" customHeight="1" thickBot="1" x14ac:dyDescent="0.25">
      <c r="B46" s="542" t="s">
        <v>8</v>
      </c>
      <c r="C46" s="543"/>
      <c r="D46" s="543"/>
      <c r="E46" s="543"/>
      <c r="F46" s="543"/>
      <c r="G46" s="543"/>
      <c r="H46" s="543"/>
      <c r="I46" s="543"/>
      <c r="J46" s="543"/>
      <c r="K46" s="543"/>
      <c r="L46" s="543"/>
      <c r="M46" s="543"/>
      <c r="N46" s="543"/>
      <c r="O46" s="543"/>
      <c r="P46" s="544"/>
      <c r="S46" s="66"/>
    </row>
    <row r="47" spans="1:19" ht="4.5" customHeight="1" thickBot="1" x14ac:dyDescent="0.3">
      <c r="A47" s="45"/>
      <c r="B47" s="52"/>
      <c r="C47" s="46"/>
      <c r="D47" s="46"/>
      <c r="E47" s="46"/>
      <c r="F47" s="46"/>
      <c r="G47" s="46"/>
      <c r="H47" s="46"/>
      <c r="I47" s="46"/>
      <c r="J47" s="46"/>
      <c r="K47" s="46"/>
      <c r="L47" s="46"/>
      <c r="M47" s="46"/>
      <c r="N47" s="46"/>
      <c r="O47" s="46"/>
      <c r="P47" s="53"/>
      <c r="Q47" s="45"/>
    </row>
    <row r="48" spans="1:19" s="65" customFormat="1" ht="21.75" customHeight="1" x14ac:dyDescent="0.2">
      <c r="B48" s="552" t="s">
        <v>32</v>
      </c>
      <c r="C48" s="113" t="s">
        <v>9</v>
      </c>
      <c r="D48" s="114" t="s">
        <v>11</v>
      </c>
      <c r="E48" s="114" t="s">
        <v>12</v>
      </c>
      <c r="F48" s="114" t="s">
        <v>13</v>
      </c>
      <c r="G48" s="114" t="s">
        <v>14</v>
      </c>
      <c r="H48" s="114" t="s">
        <v>15</v>
      </c>
      <c r="I48" s="114" t="s">
        <v>16</v>
      </c>
      <c r="J48" s="114" t="s">
        <v>17</v>
      </c>
      <c r="K48" s="114" t="s">
        <v>18</v>
      </c>
      <c r="L48" s="114" t="s">
        <v>19</v>
      </c>
      <c r="M48" s="114" t="s">
        <v>20</v>
      </c>
      <c r="N48" s="114" t="s">
        <v>21</v>
      </c>
      <c r="O48" s="115" t="s">
        <v>22</v>
      </c>
      <c r="P48" s="116" t="s">
        <v>10</v>
      </c>
      <c r="S48" s="66"/>
    </row>
    <row r="49" spans="1:19" s="65" customFormat="1" ht="23.25" customHeight="1" thickBot="1" x14ac:dyDescent="0.25">
      <c r="B49" s="553"/>
      <c r="C49" s="107" t="s">
        <v>10</v>
      </c>
      <c r="D49" s="108" t="str">
        <f>'2_RegSolEvaluadas'!D10</f>
        <v xml:space="preserve"> </v>
      </c>
      <c r="E49" s="108" t="str">
        <f>'2_RegSolEvaluadas'!F10</f>
        <v xml:space="preserve"> </v>
      </c>
      <c r="F49" s="108" t="str">
        <f>'2_RegSolEvaluadas'!H10</f>
        <v xml:space="preserve"> </v>
      </c>
      <c r="G49" s="108" t="str">
        <f>'2_RegSolEvaluadas'!J10</f>
        <v xml:space="preserve"> </v>
      </c>
      <c r="H49" s="108" t="str">
        <f>'2_RegSolEvaluadas'!L10</f>
        <v xml:space="preserve"> </v>
      </c>
      <c r="I49" s="108" t="str">
        <f>'2_RegSolEvaluadas'!N10</f>
        <v xml:space="preserve"> </v>
      </c>
      <c r="J49" s="108" t="str">
        <f>'2_RegSolEvaluadas'!P10</f>
        <v xml:space="preserve"> </v>
      </c>
      <c r="K49" s="108" t="str">
        <f>'2_RegSolEvaluadas'!R10</f>
        <v xml:space="preserve"> </v>
      </c>
      <c r="L49" s="108" t="str">
        <f>'2_RegSolEvaluadas'!T10</f>
        <v xml:space="preserve"> </v>
      </c>
      <c r="M49" s="108" t="str">
        <f>'2_RegSolEvaluadas'!V10</f>
        <v xml:space="preserve"> </v>
      </c>
      <c r="N49" s="108" t="str">
        <f>'2_RegSolEvaluadas'!X10</f>
        <v xml:space="preserve"> </v>
      </c>
      <c r="O49" s="108" t="str">
        <f>'2_RegSolEvaluadas'!Z10</f>
        <v xml:space="preserve"> </v>
      </c>
      <c r="P49" s="108" t="str">
        <f>'2_RegSolEvaluadas'!AB10</f>
        <v xml:space="preserve"> </v>
      </c>
      <c r="S49" s="66"/>
    </row>
    <row r="50" spans="1:19" ht="4.5" customHeight="1" thickBot="1" x14ac:dyDescent="0.3">
      <c r="A50" s="45"/>
      <c r="B50" s="54">
        <v>0.9</v>
      </c>
      <c r="C50" s="55"/>
      <c r="D50" s="56">
        <v>0.8</v>
      </c>
      <c r="E50" s="56">
        <v>0.8</v>
      </c>
      <c r="F50" s="56">
        <v>0.8</v>
      </c>
      <c r="G50" s="56">
        <v>0.8</v>
      </c>
      <c r="H50" s="56">
        <v>0.8</v>
      </c>
      <c r="I50" s="56">
        <v>0.8</v>
      </c>
      <c r="J50" s="56">
        <v>0.8</v>
      </c>
      <c r="K50" s="56">
        <v>0.8</v>
      </c>
      <c r="L50" s="56">
        <v>0.8</v>
      </c>
      <c r="M50" s="56">
        <v>0.8</v>
      </c>
      <c r="N50" s="56">
        <v>0.8</v>
      </c>
      <c r="O50" s="56">
        <v>0.8</v>
      </c>
      <c r="P50" s="56">
        <v>0.8</v>
      </c>
      <c r="Q50" s="45"/>
    </row>
    <row r="51" spans="1:19" ht="15.75" thickBot="1" x14ac:dyDescent="0.3">
      <c r="A51" s="45"/>
      <c r="B51" s="539" t="s">
        <v>33</v>
      </c>
      <c r="C51" s="540"/>
      <c r="D51" s="540"/>
      <c r="E51" s="540"/>
      <c r="F51" s="540"/>
      <c r="G51" s="540"/>
      <c r="H51" s="540"/>
      <c r="I51" s="540"/>
      <c r="J51" s="540"/>
      <c r="K51" s="540"/>
      <c r="L51" s="540"/>
      <c r="M51" s="540"/>
      <c r="N51" s="540"/>
      <c r="O51" s="540"/>
      <c r="P51" s="541"/>
      <c r="Q51" s="45"/>
    </row>
    <row r="52" spans="1:19" x14ac:dyDescent="0.2">
      <c r="A52" s="45"/>
      <c r="B52" s="295"/>
      <c r="C52" s="296"/>
      <c r="D52" s="296"/>
      <c r="E52" s="296"/>
      <c r="F52" s="296"/>
      <c r="G52" s="296"/>
      <c r="H52" s="296"/>
      <c r="I52" s="296"/>
      <c r="J52" s="296"/>
      <c r="K52" s="296"/>
      <c r="L52" s="296"/>
      <c r="M52" s="296"/>
      <c r="N52" s="296"/>
      <c r="O52" s="296"/>
      <c r="P52" s="297"/>
      <c r="Q52" s="45"/>
    </row>
    <row r="53" spans="1:19" x14ac:dyDescent="0.2">
      <c r="A53" s="45"/>
      <c r="B53" s="298"/>
      <c r="C53" s="299"/>
      <c r="D53" s="299"/>
      <c r="E53" s="299"/>
      <c r="F53" s="299"/>
      <c r="G53" s="299"/>
      <c r="H53" s="299"/>
      <c r="I53" s="299"/>
      <c r="J53" s="299"/>
      <c r="K53" s="299"/>
      <c r="L53" s="299"/>
      <c r="M53" s="299"/>
      <c r="N53" s="299"/>
      <c r="O53" s="299"/>
      <c r="P53" s="300"/>
      <c r="Q53" s="45"/>
    </row>
    <row r="54" spans="1:19" x14ac:dyDescent="0.2">
      <c r="A54" s="45"/>
      <c r="B54" s="298"/>
      <c r="C54" s="299"/>
      <c r="D54" s="299"/>
      <c r="E54" s="299"/>
      <c r="F54" s="299"/>
      <c r="G54" s="299"/>
      <c r="H54" s="299"/>
      <c r="I54" s="299"/>
      <c r="J54" s="299"/>
      <c r="K54" s="299"/>
      <c r="L54" s="299"/>
      <c r="M54" s="299"/>
      <c r="N54" s="299"/>
      <c r="O54" s="299"/>
      <c r="P54" s="300"/>
      <c r="Q54" s="45"/>
    </row>
    <row r="55" spans="1:19" x14ac:dyDescent="0.2">
      <c r="A55" s="45"/>
      <c r="B55" s="298"/>
      <c r="C55" s="299"/>
      <c r="D55" s="299"/>
      <c r="E55" s="299"/>
      <c r="F55" s="299"/>
      <c r="G55" s="299"/>
      <c r="H55" s="299"/>
      <c r="I55" s="299"/>
      <c r="J55" s="299"/>
      <c r="K55" s="299"/>
      <c r="L55" s="299"/>
      <c r="M55" s="299"/>
      <c r="N55" s="299"/>
      <c r="O55" s="299"/>
      <c r="P55" s="300"/>
      <c r="Q55" s="45"/>
    </row>
    <row r="56" spans="1:19" x14ac:dyDescent="0.2">
      <c r="A56" s="45"/>
      <c r="B56" s="298"/>
      <c r="C56" s="299"/>
      <c r="D56" s="299"/>
      <c r="E56" s="299"/>
      <c r="F56" s="299"/>
      <c r="G56" s="299"/>
      <c r="H56" s="299"/>
      <c r="I56" s="299"/>
      <c r="J56" s="299"/>
      <c r="K56" s="299"/>
      <c r="L56" s="299"/>
      <c r="M56" s="299"/>
      <c r="N56" s="299"/>
      <c r="O56" s="299"/>
      <c r="P56" s="300"/>
      <c r="Q56" s="45"/>
    </row>
    <row r="57" spans="1:19" x14ac:dyDescent="0.2">
      <c r="A57" s="45"/>
      <c r="B57" s="298"/>
      <c r="C57" s="299"/>
      <c r="D57" s="299"/>
      <c r="E57" s="299"/>
      <c r="F57" s="299"/>
      <c r="G57" s="299"/>
      <c r="H57" s="299"/>
      <c r="I57" s="299"/>
      <c r="J57" s="299"/>
      <c r="K57" s="299"/>
      <c r="L57" s="299"/>
      <c r="M57" s="299"/>
      <c r="N57" s="299"/>
      <c r="O57" s="299"/>
      <c r="P57" s="300"/>
      <c r="Q57" s="45"/>
    </row>
    <row r="58" spans="1:19" x14ac:dyDescent="0.2">
      <c r="A58" s="45"/>
      <c r="B58" s="298"/>
      <c r="C58" s="299"/>
      <c r="D58" s="299"/>
      <c r="E58" s="299"/>
      <c r="F58" s="299"/>
      <c r="G58" s="299"/>
      <c r="H58" s="299"/>
      <c r="I58" s="299"/>
      <c r="J58" s="299"/>
      <c r="K58" s="299"/>
      <c r="L58" s="299"/>
      <c r="M58" s="299"/>
      <c r="N58" s="299"/>
      <c r="O58" s="299"/>
      <c r="P58" s="300"/>
      <c r="Q58" s="45"/>
    </row>
    <row r="59" spans="1:19" x14ac:dyDescent="0.2">
      <c r="A59" s="45"/>
      <c r="B59" s="298"/>
      <c r="C59" s="299"/>
      <c r="D59" s="299"/>
      <c r="E59" s="299"/>
      <c r="F59" s="299"/>
      <c r="G59" s="299"/>
      <c r="H59" s="299"/>
      <c r="I59" s="299"/>
      <c r="J59" s="299"/>
      <c r="K59" s="299"/>
      <c r="L59" s="299"/>
      <c r="M59" s="299"/>
      <c r="N59" s="299"/>
      <c r="O59" s="299"/>
      <c r="P59" s="300"/>
      <c r="Q59" s="45"/>
    </row>
    <row r="60" spans="1:19" x14ac:dyDescent="0.2">
      <c r="A60" s="45"/>
      <c r="B60" s="298"/>
      <c r="C60" s="299"/>
      <c r="D60" s="299"/>
      <c r="E60" s="299"/>
      <c r="F60" s="299"/>
      <c r="G60" s="299"/>
      <c r="H60" s="299"/>
      <c r="I60" s="299"/>
      <c r="J60" s="299"/>
      <c r="K60" s="299"/>
      <c r="L60" s="299"/>
      <c r="M60" s="299"/>
      <c r="N60" s="299"/>
      <c r="O60" s="299"/>
      <c r="P60" s="300"/>
      <c r="Q60" s="45"/>
    </row>
    <row r="61" spans="1:19" x14ac:dyDescent="0.2">
      <c r="A61" s="45"/>
      <c r="B61" s="298"/>
      <c r="C61" s="299"/>
      <c r="D61" s="299"/>
      <c r="E61" s="299"/>
      <c r="F61" s="299"/>
      <c r="G61" s="299"/>
      <c r="H61" s="299"/>
      <c r="I61" s="299"/>
      <c r="J61" s="299"/>
      <c r="K61" s="299"/>
      <c r="L61" s="299"/>
      <c r="M61" s="299"/>
      <c r="N61" s="299"/>
      <c r="O61" s="299"/>
      <c r="P61" s="300"/>
      <c r="Q61" s="45"/>
    </row>
    <row r="62" spans="1:19" x14ac:dyDescent="0.2">
      <c r="A62" s="45"/>
      <c r="B62" s="298"/>
      <c r="C62" s="299"/>
      <c r="D62" s="299"/>
      <c r="E62" s="299"/>
      <c r="F62" s="299"/>
      <c r="G62" s="299"/>
      <c r="H62" s="299"/>
      <c r="I62" s="299"/>
      <c r="J62" s="299"/>
      <c r="K62" s="299"/>
      <c r="L62" s="299"/>
      <c r="M62" s="299"/>
      <c r="N62" s="299"/>
      <c r="O62" s="299"/>
      <c r="P62" s="300"/>
      <c r="Q62" s="45"/>
    </row>
    <row r="63" spans="1:19" x14ac:dyDescent="0.2">
      <c r="A63" s="45"/>
      <c r="B63" s="298"/>
      <c r="C63" s="299"/>
      <c r="D63" s="299"/>
      <c r="E63" s="299"/>
      <c r="F63" s="299"/>
      <c r="G63" s="299"/>
      <c r="H63" s="299"/>
      <c r="I63" s="299"/>
      <c r="J63" s="299"/>
      <c r="K63" s="299"/>
      <c r="L63" s="299"/>
      <c r="M63" s="299"/>
      <c r="N63" s="299"/>
      <c r="O63" s="299"/>
      <c r="P63" s="300"/>
      <c r="Q63" s="45"/>
    </row>
    <row r="64" spans="1:19" x14ac:dyDescent="0.2">
      <c r="A64" s="45"/>
      <c r="B64" s="298"/>
      <c r="C64" s="299"/>
      <c r="D64" s="299"/>
      <c r="E64" s="299"/>
      <c r="F64" s="299"/>
      <c r="G64" s="299"/>
      <c r="H64" s="299"/>
      <c r="I64" s="299"/>
      <c r="J64" s="299"/>
      <c r="K64" s="299"/>
      <c r="L64" s="299"/>
      <c r="M64" s="299"/>
      <c r="N64" s="299"/>
      <c r="O64" s="299"/>
      <c r="P64" s="300"/>
      <c r="Q64" s="45"/>
    </row>
    <row r="65" spans="1:19" x14ac:dyDescent="0.2">
      <c r="A65" s="45"/>
      <c r="B65" s="298"/>
      <c r="C65" s="299"/>
      <c r="D65" s="299"/>
      <c r="E65" s="299"/>
      <c r="F65" s="299"/>
      <c r="G65" s="299"/>
      <c r="H65" s="299"/>
      <c r="I65" s="299"/>
      <c r="J65" s="299"/>
      <c r="K65" s="299"/>
      <c r="L65" s="299"/>
      <c r="M65" s="299"/>
      <c r="N65" s="299"/>
      <c r="O65" s="299"/>
      <c r="P65" s="300"/>
      <c r="Q65" s="45"/>
    </row>
    <row r="66" spans="1:19" x14ac:dyDescent="0.2">
      <c r="A66" s="45"/>
      <c r="B66" s="298"/>
      <c r="C66" s="299"/>
      <c r="D66" s="299"/>
      <c r="E66" s="299"/>
      <c r="F66" s="299"/>
      <c r="G66" s="299"/>
      <c r="H66" s="299"/>
      <c r="I66" s="299"/>
      <c r="J66" s="299"/>
      <c r="K66" s="299"/>
      <c r="L66" s="299"/>
      <c r="M66" s="299"/>
      <c r="N66" s="299"/>
      <c r="O66" s="299"/>
      <c r="P66" s="300"/>
      <c r="Q66" s="45"/>
    </row>
    <row r="67" spans="1:19" ht="40.5" customHeight="1" thickBot="1" x14ac:dyDescent="0.25">
      <c r="A67" s="45"/>
      <c r="B67" s="301"/>
      <c r="C67" s="302"/>
      <c r="D67" s="302"/>
      <c r="E67" s="302"/>
      <c r="F67" s="302"/>
      <c r="G67" s="302"/>
      <c r="H67" s="302"/>
      <c r="I67" s="302"/>
      <c r="J67" s="302"/>
      <c r="K67" s="302"/>
      <c r="L67" s="302"/>
      <c r="M67" s="302"/>
      <c r="N67" s="302"/>
      <c r="O67" s="302"/>
      <c r="P67" s="303"/>
      <c r="Q67" s="45"/>
    </row>
    <row r="68" spans="1:19" s="57" customFormat="1" ht="4.5" customHeight="1" thickBot="1" x14ac:dyDescent="0.25">
      <c r="A68" s="304"/>
      <c r="B68" s="304"/>
      <c r="C68" s="304"/>
      <c r="D68" s="304"/>
      <c r="E68" s="304"/>
      <c r="F68" s="304"/>
      <c r="G68" s="304"/>
      <c r="H68" s="304"/>
      <c r="I68" s="304"/>
      <c r="J68" s="304"/>
      <c r="K68" s="304"/>
      <c r="L68" s="304"/>
      <c r="M68" s="304"/>
      <c r="N68" s="304"/>
      <c r="O68" s="304"/>
      <c r="P68" s="304"/>
      <c r="Q68" s="304"/>
      <c r="S68" s="58"/>
    </row>
    <row r="69" spans="1:19" ht="21" customHeight="1" x14ac:dyDescent="0.2">
      <c r="A69" s="45"/>
      <c r="B69" s="535" t="s">
        <v>5</v>
      </c>
      <c r="C69" s="305" t="s">
        <v>114</v>
      </c>
      <c r="D69" s="306"/>
      <c r="E69" s="306"/>
      <c r="F69" s="306"/>
      <c r="G69" s="306"/>
      <c r="H69" s="306"/>
      <c r="I69" s="306"/>
      <c r="J69" s="306"/>
      <c r="K69" s="306"/>
      <c r="L69" s="306"/>
      <c r="M69" s="306"/>
      <c r="N69" s="306"/>
      <c r="O69" s="306"/>
      <c r="P69" s="307"/>
      <c r="Q69" s="45"/>
      <c r="S69" s="43"/>
    </row>
    <row r="70" spans="1:19" ht="107.25" customHeight="1" x14ac:dyDescent="0.2">
      <c r="A70" s="45"/>
      <c r="B70" s="536"/>
      <c r="C70" s="239"/>
      <c r="D70" s="240"/>
      <c r="E70" s="240"/>
      <c r="F70" s="240"/>
      <c r="G70" s="240"/>
      <c r="H70" s="240"/>
      <c r="I70" s="240"/>
      <c r="J70" s="240"/>
      <c r="K70" s="240"/>
      <c r="L70" s="240"/>
      <c r="M70" s="240"/>
      <c r="N70" s="240"/>
      <c r="O70" s="240"/>
      <c r="P70" s="241"/>
      <c r="Q70" s="45"/>
      <c r="S70" s="43"/>
    </row>
    <row r="71" spans="1:19" ht="20.25" customHeight="1" x14ac:dyDescent="0.2">
      <c r="A71" s="45"/>
      <c r="B71" s="536"/>
      <c r="C71" s="308" t="s">
        <v>115</v>
      </c>
      <c r="D71" s="309"/>
      <c r="E71" s="309"/>
      <c r="F71" s="309"/>
      <c r="G71" s="309"/>
      <c r="H71" s="309"/>
      <c r="I71" s="309"/>
      <c r="J71" s="309"/>
      <c r="K71" s="309"/>
      <c r="L71" s="309"/>
      <c r="M71" s="309"/>
      <c r="N71" s="309"/>
      <c r="O71" s="309"/>
      <c r="P71" s="310"/>
      <c r="Q71" s="45"/>
      <c r="S71" s="43"/>
    </row>
    <row r="72" spans="1:19" ht="103.5" customHeight="1" thickBot="1" x14ac:dyDescent="0.25">
      <c r="A72" s="45"/>
      <c r="B72" s="537"/>
      <c r="C72" s="239"/>
      <c r="D72" s="240"/>
      <c r="E72" s="240"/>
      <c r="F72" s="240"/>
      <c r="G72" s="240"/>
      <c r="H72" s="240"/>
      <c r="I72" s="240"/>
      <c r="J72" s="240"/>
      <c r="K72" s="240"/>
      <c r="L72" s="240"/>
      <c r="M72" s="240"/>
      <c r="N72" s="240"/>
      <c r="O72" s="240"/>
      <c r="P72" s="241"/>
      <c r="Q72" s="45"/>
      <c r="S72" s="43"/>
    </row>
    <row r="73" spans="1:19" ht="41.25" customHeight="1" thickBot="1" x14ac:dyDescent="0.25">
      <c r="A73" s="45"/>
      <c r="B73" s="538" t="s">
        <v>62</v>
      </c>
      <c r="C73" s="292" t="s">
        <v>162</v>
      </c>
      <c r="D73" s="162"/>
      <c r="E73" s="162"/>
      <c r="F73" s="162"/>
      <c r="G73" s="162"/>
      <c r="H73" s="162"/>
      <c r="I73" s="162"/>
      <c r="J73" s="162"/>
      <c r="K73" s="162"/>
      <c r="L73" s="162"/>
      <c r="M73" s="162"/>
      <c r="N73" s="162"/>
      <c r="O73" s="162"/>
      <c r="P73" s="163"/>
      <c r="Q73" s="45"/>
    </row>
    <row r="74" spans="1:19" ht="27.75" customHeight="1" thickBot="1" x14ac:dyDescent="0.25">
      <c r="A74" s="45"/>
      <c r="B74" s="538" t="s">
        <v>75</v>
      </c>
      <c r="C74" s="293"/>
      <c r="D74" s="293"/>
      <c r="E74" s="293"/>
      <c r="F74" s="293"/>
      <c r="G74" s="293"/>
      <c r="H74" s="293"/>
      <c r="I74" s="293"/>
      <c r="J74" s="293"/>
      <c r="K74" s="293"/>
      <c r="L74" s="293"/>
      <c r="M74" s="293"/>
      <c r="N74" s="293"/>
      <c r="O74" s="293"/>
      <c r="P74" s="294"/>
      <c r="Q74" s="45"/>
    </row>
    <row r="77" spans="1:19" ht="19.5" customHeight="1" x14ac:dyDescent="0.2">
      <c r="C77" s="59"/>
    </row>
    <row r="78" spans="1:19" ht="27.6" hidden="1" customHeight="1" x14ac:dyDescent="0.2">
      <c r="C78" s="43">
        <v>2021</v>
      </c>
    </row>
    <row r="79" spans="1:19" ht="22.9" hidden="1" customHeight="1" x14ac:dyDescent="0.2">
      <c r="C79" s="43">
        <v>2022</v>
      </c>
    </row>
    <row r="85" s="44" customFormat="1" x14ac:dyDescent="0.2"/>
    <row r="86" s="44" customFormat="1" x14ac:dyDescent="0.2"/>
    <row r="87" s="44" customFormat="1" x14ac:dyDescent="0.2"/>
    <row r="88" s="44" customFormat="1" x14ac:dyDescent="0.2"/>
    <row r="89" s="44" customFormat="1" x14ac:dyDescent="0.2"/>
    <row r="90" s="44" customFormat="1" x14ac:dyDescent="0.2"/>
    <row r="91" s="44" customFormat="1" x14ac:dyDescent="0.2"/>
    <row r="92" s="44" customFormat="1" x14ac:dyDescent="0.2"/>
    <row r="93" s="44" customFormat="1" x14ac:dyDescent="0.2"/>
    <row r="94" s="44" customFormat="1" x14ac:dyDescent="0.2"/>
    <row r="95" s="44" customFormat="1" x14ac:dyDescent="0.2"/>
    <row r="96" s="44" customFormat="1" x14ac:dyDescent="0.2"/>
    <row r="97" spans="2:17" s="44" customFormat="1" x14ac:dyDescent="0.2"/>
    <row r="98" spans="2:17" s="44" customFormat="1" x14ac:dyDescent="0.2"/>
    <row r="99" spans="2:17" s="44" customFormat="1" ht="15" x14ac:dyDescent="0.25">
      <c r="B99" s="44" t="s">
        <v>39</v>
      </c>
      <c r="C99" s="44" t="s">
        <v>38</v>
      </c>
      <c r="D99" s="44" t="s">
        <v>40</v>
      </c>
      <c r="Q99" s="60" t="s">
        <v>68</v>
      </c>
    </row>
    <row r="100" spans="2:17" s="44" customFormat="1" ht="15" x14ac:dyDescent="0.25">
      <c r="B100" s="60" t="s">
        <v>41</v>
      </c>
      <c r="C100" s="60" t="s">
        <v>43</v>
      </c>
      <c r="D100" s="61" t="s">
        <v>86</v>
      </c>
      <c r="M100" s="60" t="s">
        <v>65</v>
      </c>
      <c r="Q100" s="60" t="s">
        <v>69</v>
      </c>
    </row>
    <row r="101" spans="2:17" s="44" customFormat="1" ht="15" x14ac:dyDescent="0.25">
      <c r="B101" s="60" t="s">
        <v>77</v>
      </c>
      <c r="C101" s="60" t="s">
        <v>44</v>
      </c>
      <c r="D101" s="61" t="s">
        <v>87</v>
      </c>
      <c r="M101" s="60" t="s">
        <v>67</v>
      </c>
      <c r="Q101" s="60" t="s">
        <v>71</v>
      </c>
    </row>
    <row r="102" spans="2:17" s="44" customFormat="1" ht="15" x14ac:dyDescent="0.25">
      <c r="B102" s="60" t="s">
        <v>42</v>
      </c>
      <c r="C102" s="60" t="s">
        <v>45</v>
      </c>
      <c r="D102" s="61" t="s">
        <v>88</v>
      </c>
      <c r="M102" s="60" t="s">
        <v>76</v>
      </c>
      <c r="Q102" s="60" t="s">
        <v>70</v>
      </c>
    </row>
    <row r="103" spans="2:17" s="44" customFormat="1" ht="15" x14ac:dyDescent="0.25">
      <c r="C103" s="60" t="s">
        <v>46</v>
      </c>
      <c r="D103" s="61" t="s">
        <v>89</v>
      </c>
      <c r="M103" s="60"/>
      <c r="Q103" s="60" t="s">
        <v>72</v>
      </c>
    </row>
    <row r="104" spans="2:17" s="44" customFormat="1" ht="15" x14ac:dyDescent="0.25">
      <c r="C104" s="60" t="s">
        <v>47</v>
      </c>
      <c r="D104" s="61" t="s">
        <v>90</v>
      </c>
      <c r="N104" s="44" t="s">
        <v>66</v>
      </c>
      <c r="Q104" s="60" t="s">
        <v>73</v>
      </c>
    </row>
    <row r="105" spans="2:17" s="44" customFormat="1" ht="15" x14ac:dyDescent="0.25">
      <c r="C105" s="60" t="s">
        <v>48</v>
      </c>
      <c r="D105" s="61" t="s">
        <v>91</v>
      </c>
    </row>
    <row r="106" spans="2:17" s="44" customFormat="1" ht="15" x14ac:dyDescent="0.25">
      <c r="C106" s="60" t="s">
        <v>49</v>
      </c>
      <c r="D106" s="61" t="s">
        <v>57</v>
      </c>
    </row>
    <row r="107" spans="2:17" s="44" customFormat="1" ht="15" x14ac:dyDescent="0.25">
      <c r="D107" s="61" t="s">
        <v>56</v>
      </c>
    </row>
    <row r="108" spans="2:17" s="44" customFormat="1" ht="15" x14ac:dyDescent="0.25">
      <c r="D108" s="61" t="s">
        <v>51</v>
      </c>
    </row>
    <row r="109" spans="2:17" s="44" customFormat="1" ht="15" x14ac:dyDescent="0.25">
      <c r="D109" s="61" t="s">
        <v>50</v>
      </c>
      <c r="Q109" s="60">
        <v>2015</v>
      </c>
    </row>
    <row r="110" spans="2:17" s="44" customFormat="1" ht="12.75" customHeight="1" x14ac:dyDescent="0.25">
      <c r="D110" s="61" t="s">
        <v>53</v>
      </c>
      <c r="Q110" s="60">
        <v>2016</v>
      </c>
    </row>
    <row r="111" spans="2:17" s="44" customFormat="1" ht="15" x14ac:dyDescent="0.25">
      <c r="D111" s="61" t="s">
        <v>52</v>
      </c>
      <c r="Q111" s="60">
        <v>2017</v>
      </c>
    </row>
    <row r="112" spans="2:17" s="44" customFormat="1" ht="15" x14ac:dyDescent="0.25">
      <c r="D112" s="61" t="s">
        <v>54</v>
      </c>
      <c r="Q112" s="60">
        <v>2018</v>
      </c>
    </row>
    <row r="113" spans="2:4" s="44" customFormat="1" ht="15" x14ac:dyDescent="0.25">
      <c r="D113" s="61" t="s">
        <v>92</v>
      </c>
    </row>
    <row r="114" spans="2:4" s="44" customFormat="1" ht="15" x14ac:dyDescent="0.25">
      <c r="D114" s="61" t="s">
        <v>79</v>
      </c>
    </row>
    <row r="115" spans="2:4" s="44" customFormat="1" ht="15" x14ac:dyDescent="0.25">
      <c r="B115" s="62"/>
      <c r="D115" s="61" t="s">
        <v>80</v>
      </c>
    </row>
    <row r="116" spans="2:4" s="44" customFormat="1" ht="15" x14ac:dyDescent="0.25">
      <c r="B116" s="62"/>
      <c r="D116" s="61" t="s">
        <v>78</v>
      </c>
    </row>
    <row r="117" spans="2:4" s="44" customFormat="1" ht="15" x14ac:dyDescent="0.25">
      <c r="B117" s="62"/>
      <c r="D117" s="61" t="s">
        <v>93</v>
      </c>
    </row>
    <row r="118" spans="2:4" s="44" customFormat="1" ht="15" x14ac:dyDescent="0.25">
      <c r="B118" s="62"/>
      <c r="D118" s="61" t="s">
        <v>94</v>
      </c>
    </row>
    <row r="119" spans="2:4" s="44" customFormat="1" ht="15" x14ac:dyDescent="0.25">
      <c r="B119" s="62"/>
      <c r="D119" s="61" t="s">
        <v>95</v>
      </c>
    </row>
    <row r="120" spans="2:4" s="44" customFormat="1" ht="15" x14ac:dyDescent="0.25">
      <c r="B120" s="62"/>
      <c r="D120" s="61" t="s">
        <v>96</v>
      </c>
    </row>
    <row r="121" spans="2:4" s="44" customFormat="1" ht="15" x14ac:dyDescent="0.25">
      <c r="B121" s="62"/>
      <c r="D121" s="61" t="s">
        <v>97</v>
      </c>
    </row>
    <row r="122" spans="2:4" s="44" customFormat="1" ht="15" x14ac:dyDescent="0.25">
      <c r="B122" s="63"/>
      <c r="D122" s="61" t="s">
        <v>98</v>
      </c>
    </row>
    <row r="123" spans="2:4" s="44" customFormat="1" ht="15" x14ac:dyDescent="0.25">
      <c r="B123" s="63"/>
      <c r="D123" s="61" t="s">
        <v>99</v>
      </c>
    </row>
    <row r="124" spans="2:4" s="44" customFormat="1" ht="15" x14ac:dyDescent="0.25">
      <c r="D124" s="61" t="s">
        <v>100</v>
      </c>
    </row>
    <row r="125" spans="2:4" s="44" customFormat="1" ht="15" x14ac:dyDescent="0.25">
      <c r="B125" s="63"/>
      <c r="D125" s="61" t="s">
        <v>55</v>
      </c>
    </row>
    <row r="126" spans="2:4" s="44" customFormat="1" x14ac:dyDescent="0.2">
      <c r="B126" s="63"/>
    </row>
    <row r="127" spans="2:4" s="44" customFormat="1" x14ac:dyDescent="0.2">
      <c r="B127" s="63"/>
    </row>
    <row r="128" spans="2:4" s="44" customFormat="1" x14ac:dyDescent="0.2">
      <c r="B128" s="63"/>
    </row>
    <row r="129" spans="2:2" s="44" customFormat="1" x14ac:dyDescent="0.2">
      <c r="B129" s="88" t="s">
        <v>220</v>
      </c>
    </row>
    <row r="130" spans="2:2" s="44" customFormat="1" x14ac:dyDescent="0.2">
      <c r="B130" s="88" t="s">
        <v>221</v>
      </c>
    </row>
    <row r="131" spans="2:2" s="44" customFormat="1" x14ac:dyDescent="0.2">
      <c r="B131" s="88" t="s">
        <v>222</v>
      </c>
    </row>
    <row r="132" spans="2:2" s="44" customFormat="1" x14ac:dyDescent="0.2">
      <c r="B132" s="88" t="s">
        <v>223</v>
      </c>
    </row>
    <row r="133" spans="2:2" s="44" customFormat="1" x14ac:dyDescent="0.2">
      <c r="B133" s="88" t="s">
        <v>224</v>
      </c>
    </row>
    <row r="134" spans="2:2" s="45" customFormat="1" x14ac:dyDescent="0.2">
      <c r="B134" s="88" t="s">
        <v>225</v>
      </c>
    </row>
    <row r="135" spans="2:2" s="45" customFormat="1" x14ac:dyDescent="0.2">
      <c r="B135" s="88" t="s">
        <v>226</v>
      </c>
    </row>
    <row r="136" spans="2:2" s="45" customFormat="1" x14ac:dyDescent="0.2">
      <c r="B136" s="64"/>
    </row>
    <row r="137" spans="2:2" s="45" customFormat="1" x14ac:dyDescent="0.2">
      <c r="B137" s="64"/>
    </row>
    <row r="138" spans="2:2" s="45" customFormat="1" x14ac:dyDescent="0.2">
      <c r="B138" s="64"/>
    </row>
    <row r="139" spans="2:2" s="45" customFormat="1" x14ac:dyDescent="0.2">
      <c r="B139" s="64"/>
    </row>
    <row r="140" spans="2:2" s="45" customFormat="1" x14ac:dyDescent="0.2">
      <c r="B140" s="64"/>
    </row>
    <row r="141" spans="2:2" s="45" customFormat="1" x14ac:dyDescent="0.2">
      <c r="B141" s="64"/>
    </row>
    <row r="142" spans="2:2" s="45" customFormat="1" x14ac:dyDescent="0.2">
      <c r="B142" s="64"/>
    </row>
    <row r="143" spans="2:2" s="45" customFormat="1" x14ac:dyDescent="0.2">
      <c r="B143" s="64"/>
    </row>
    <row r="144" spans="2:2" s="45" customFormat="1" x14ac:dyDescent="0.2">
      <c r="B144" s="64"/>
    </row>
    <row r="145" spans="2:2" x14ac:dyDescent="0.2">
      <c r="B145" s="64"/>
    </row>
    <row r="146" spans="2:2" x14ac:dyDescent="0.2">
      <c r="B146" s="64"/>
    </row>
    <row r="147" spans="2:2" x14ac:dyDescent="0.2">
      <c r="B147" s="64"/>
    </row>
    <row r="148" spans="2:2" x14ac:dyDescent="0.2">
      <c r="B148" s="64"/>
    </row>
    <row r="149" spans="2:2" x14ac:dyDescent="0.2">
      <c r="B149" s="64"/>
    </row>
    <row r="150" spans="2:2" x14ac:dyDescent="0.2">
      <c r="B150" s="64"/>
    </row>
    <row r="151" spans="2:2" x14ac:dyDescent="0.2">
      <c r="B151" s="64"/>
    </row>
    <row r="152" spans="2:2" x14ac:dyDescent="0.2">
      <c r="B152" s="64"/>
    </row>
    <row r="153" spans="2:2" x14ac:dyDescent="0.2">
      <c r="B153" s="64"/>
    </row>
    <row r="154" spans="2:2" x14ac:dyDescent="0.2">
      <c r="B154" s="64"/>
    </row>
    <row r="155" spans="2:2" x14ac:dyDescent="0.2">
      <c r="B155" s="64"/>
    </row>
    <row r="156" spans="2:2" x14ac:dyDescent="0.2">
      <c r="B156" s="64"/>
    </row>
    <row r="157" spans="2:2" x14ac:dyDescent="0.2">
      <c r="B157" s="64"/>
    </row>
    <row r="158" spans="2:2" x14ac:dyDescent="0.2">
      <c r="B158" s="64"/>
    </row>
    <row r="159" spans="2:2" x14ac:dyDescent="0.2">
      <c r="B159" s="64"/>
    </row>
    <row r="160" spans="2:2" x14ac:dyDescent="0.2">
      <c r="B160" s="64"/>
    </row>
    <row r="161" spans="2:2" x14ac:dyDescent="0.2">
      <c r="B161" s="64"/>
    </row>
    <row r="162" spans="2:2" x14ac:dyDescent="0.2">
      <c r="B162" s="64"/>
    </row>
    <row r="163" spans="2:2" x14ac:dyDescent="0.2">
      <c r="B163" s="64"/>
    </row>
    <row r="164" spans="2:2" x14ac:dyDescent="0.2">
      <c r="B164" s="64"/>
    </row>
    <row r="165" spans="2:2" x14ac:dyDescent="0.2">
      <c r="B165" s="64"/>
    </row>
    <row r="166" spans="2:2" x14ac:dyDescent="0.2">
      <c r="B166" s="64"/>
    </row>
    <row r="167" spans="2:2" x14ac:dyDescent="0.2">
      <c r="B167" s="64"/>
    </row>
    <row r="168" spans="2:2" x14ac:dyDescent="0.2">
      <c r="B168" s="64"/>
    </row>
    <row r="169" spans="2:2" x14ac:dyDescent="0.2">
      <c r="B169" s="64"/>
    </row>
    <row r="170" spans="2:2" x14ac:dyDescent="0.2">
      <c r="B170" s="64"/>
    </row>
    <row r="171" spans="2:2" x14ac:dyDescent="0.2">
      <c r="B171" s="64"/>
    </row>
    <row r="172" spans="2:2" x14ac:dyDescent="0.2">
      <c r="B172" s="64"/>
    </row>
    <row r="173" spans="2:2" x14ac:dyDescent="0.2">
      <c r="B173" s="64"/>
    </row>
    <row r="174" spans="2:2" x14ac:dyDescent="0.2">
      <c r="B174" s="64"/>
    </row>
    <row r="175" spans="2:2" x14ac:dyDescent="0.2">
      <c r="B175" s="64"/>
    </row>
    <row r="176" spans="2:2" x14ac:dyDescent="0.2">
      <c r="B176" s="64"/>
    </row>
  </sheetData>
  <sheetProtection formatColumns="0" formatRows="0"/>
  <mergeCells count="74">
    <mergeCell ref="C73:P73"/>
    <mergeCell ref="C74:P74"/>
    <mergeCell ref="B52:P67"/>
    <mergeCell ref="A68:Q68"/>
    <mergeCell ref="B69:B72"/>
    <mergeCell ref="C69:P69"/>
    <mergeCell ref="C70:P70"/>
    <mergeCell ref="C71:P71"/>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P49">
    <cfRule type="cellIs" dxfId="104" priority="1" stopIfTrue="1" operator="equal">
      <formula>" "</formula>
    </cfRule>
    <cfRule type="cellIs" dxfId="103" priority="2" stopIfTrue="1" operator="equal">
      <formula>"0"</formula>
    </cfRule>
    <cfRule type="cellIs" dxfId="102" priority="3" stopIfTrue="1" operator="lessThanOrEqual">
      <formula>$S$5</formula>
    </cfRule>
    <cfRule type="cellIs" dxfId="101" priority="4" stopIfTrue="1" operator="greaterThanOrEqual">
      <formula>$S$2</formula>
    </cfRule>
    <cfRule type="cellIs" dxfId="100" priority="5" stopIfTrue="1" operator="between">
      <formula>$S$4</formula>
      <formula>$S$3</formula>
    </cfRule>
  </conditionalFormatting>
  <dataValidations count="6">
    <dataValidation type="list" allowBlank="1" showInputMessage="1" showErrorMessage="1" sqref="C18:P18" xr:uid="{00000000-0002-0000-0200-000000000000}">
      <formula1>$B$129:$B$135</formula1>
    </dataValidation>
    <dataValidation type="list" allowBlank="1" showInputMessage="1" showErrorMessage="1" sqref="C10:I10" xr:uid="{00000000-0002-0000-0200-000001000000}">
      <formula1>"2023,2024,2025,2026,2027"</formula1>
    </dataValidation>
    <dataValidation type="list" allowBlank="1" showInputMessage="1" showErrorMessage="1" sqref="N10:P10" xr:uid="{00000000-0002-0000-0200-000002000000}">
      <formula1>"Economicos,Eficiencia,Eficacia, Efectividad,Calidad"</formula1>
    </dataValidation>
    <dataValidation type="list" allowBlank="1" showInputMessage="1" showErrorMessage="1" sqref="C12:P12" xr:uid="{00000000-0002-0000-0200-000003000000}">
      <formula1>$D$100:$D$117</formula1>
    </dataValidation>
    <dataValidation type="list" allowBlank="1" showInputMessage="1" showErrorMessage="1" sqref="C32:P32 C36:P36 C34:P34" xr:uid="{00000000-0002-0000-0200-000004000000}">
      <formula1>$Q$99:$Q$104</formula1>
    </dataValidation>
    <dataValidation type="list" allowBlank="1" showInputMessage="1" showErrorMessage="1" sqref="C74:P74" xr:uid="{00000000-0002-0000-0200-000005000000}">
      <formula1>$M$100:$M$102</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K12"/>
  <sheetViews>
    <sheetView showGridLines="0" topLeftCell="B1" zoomScale="85" zoomScaleNormal="85" zoomScalePageLayoutView="30" workbookViewId="0">
      <selection activeCell="B1" sqref="A1:XFD1048576"/>
    </sheetView>
  </sheetViews>
  <sheetFormatPr baseColWidth="10" defaultColWidth="9.140625" defaultRowHeight="30" customHeight="1" x14ac:dyDescent="0.2"/>
  <cols>
    <col min="1" max="1" width="28.5703125" style="488" customWidth="1"/>
    <col min="2" max="2" width="27" style="482" bestFit="1" customWidth="1"/>
    <col min="3" max="26" width="10.7109375" style="482" customWidth="1"/>
    <col min="27" max="27" width="17.85546875" style="482" customWidth="1"/>
    <col min="28" max="28" width="15.7109375" style="482" customWidth="1"/>
    <col min="29" max="30" width="10.7109375" style="482" customWidth="1"/>
    <col min="31" max="31" width="47.5703125" style="482" customWidth="1"/>
    <col min="32" max="32" width="16.5703125" style="482" hidden="1" customWidth="1"/>
    <col min="33" max="16384" width="9.140625" style="482"/>
  </cols>
  <sheetData>
    <row r="1" spans="1:37" ht="30" customHeight="1" x14ac:dyDescent="0.25">
      <c r="A1" s="555"/>
      <c r="B1" s="556" t="s">
        <v>58</v>
      </c>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8"/>
      <c r="AD1" s="478" t="s">
        <v>175</v>
      </c>
      <c r="AE1" s="479"/>
      <c r="AF1" s="480">
        <f>+'1_SolicitudesTramitadas'!S2</f>
        <v>0.8</v>
      </c>
      <c r="AG1" s="480"/>
      <c r="AH1" s="480"/>
      <c r="AI1" s="480"/>
      <c r="AJ1" s="480"/>
      <c r="AK1" s="480"/>
    </row>
    <row r="2" spans="1:37" ht="30" customHeight="1" x14ac:dyDescent="0.25">
      <c r="A2" s="559"/>
      <c r="B2" s="475" t="s">
        <v>81</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7"/>
      <c r="AD2" s="483" t="s">
        <v>176</v>
      </c>
      <c r="AE2" s="484"/>
      <c r="AF2" s="480">
        <f>+'1_SolicitudesTramitadas'!S3</f>
        <v>0.79998999999999998</v>
      </c>
      <c r="AG2" s="480"/>
      <c r="AH2" s="480"/>
      <c r="AI2" s="480"/>
      <c r="AJ2" s="480"/>
      <c r="AK2" s="480"/>
    </row>
    <row r="3" spans="1:37" ht="30" customHeight="1" x14ac:dyDescent="0.25">
      <c r="A3" s="559"/>
      <c r="B3" s="475" t="s">
        <v>82</v>
      </c>
      <c r="C3" s="476"/>
      <c r="D3" s="476"/>
      <c r="E3" s="476"/>
      <c r="F3" s="476"/>
      <c r="G3" s="476"/>
      <c r="H3" s="476"/>
      <c r="I3" s="476"/>
      <c r="J3" s="476"/>
      <c r="K3" s="476"/>
      <c r="L3" s="476"/>
      <c r="M3" s="476"/>
      <c r="N3" s="476"/>
      <c r="O3" s="476"/>
      <c r="P3" s="476"/>
      <c r="Q3" s="476"/>
      <c r="R3" s="476"/>
      <c r="S3" s="476"/>
      <c r="T3" s="476"/>
      <c r="U3" s="476"/>
      <c r="V3" s="476"/>
      <c r="W3" s="476"/>
      <c r="X3" s="476"/>
      <c r="Y3" s="476"/>
      <c r="Z3" s="476"/>
      <c r="AA3" s="476"/>
      <c r="AB3" s="476"/>
      <c r="AC3" s="477"/>
      <c r="AD3" s="483" t="s">
        <v>177</v>
      </c>
      <c r="AE3" s="484"/>
      <c r="AF3" s="560">
        <f>+'1_SolicitudesTramitadas'!S4</f>
        <v>0.75</v>
      </c>
      <c r="AG3" s="480"/>
      <c r="AH3" s="480"/>
      <c r="AI3" s="480"/>
      <c r="AJ3" s="480"/>
      <c r="AK3" s="480"/>
    </row>
    <row r="4" spans="1:37" ht="30" customHeight="1" thickBot="1" x14ac:dyDescent="0.3">
      <c r="A4" s="561"/>
      <c r="B4" s="562" t="s">
        <v>83</v>
      </c>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4"/>
      <c r="AD4" s="485" t="s">
        <v>193</v>
      </c>
      <c r="AE4" s="486"/>
      <c r="AF4" s="565">
        <f>+'1_SolicitudesTramitadas'!S5</f>
        <v>0.74999000000000005</v>
      </c>
      <c r="AG4" s="487"/>
      <c r="AH4" s="487"/>
      <c r="AI4" s="487"/>
      <c r="AJ4" s="487"/>
      <c r="AK4" s="487"/>
    </row>
    <row r="5" spans="1:37" ht="11.25" customHeight="1" x14ac:dyDescent="0.25">
      <c r="G5" s="489"/>
      <c r="H5" s="489"/>
      <c r="I5" s="489"/>
      <c r="J5" s="489"/>
      <c r="K5" s="489"/>
      <c r="L5" s="489"/>
      <c r="M5" s="489"/>
      <c r="N5" s="489"/>
      <c r="O5" s="489"/>
      <c r="P5" s="489"/>
      <c r="Q5" s="489"/>
      <c r="R5" s="489"/>
      <c r="S5" s="489"/>
      <c r="T5" s="489"/>
      <c r="U5" s="489"/>
      <c r="V5" s="489"/>
      <c r="W5" s="489"/>
      <c r="X5" s="489"/>
      <c r="Y5" s="489"/>
      <c r="Z5" s="489"/>
      <c r="AA5" s="489"/>
      <c r="AB5" s="489"/>
      <c r="AC5" s="490"/>
      <c r="AD5" s="490"/>
      <c r="AE5" s="490"/>
      <c r="AF5" s="480">
        <v>0</v>
      </c>
      <c r="AG5" s="487"/>
      <c r="AH5" s="487"/>
      <c r="AI5" s="487"/>
      <c r="AJ5" s="487"/>
      <c r="AK5" s="487"/>
    </row>
    <row r="6" spans="1:37" ht="25.5" customHeight="1" x14ac:dyDescent="0.2">
      <c r="A6" s="491" t="s">
        <v>0</v>
      </c>
      <c r="B6" s="566" t="str">
        <f>'2_SolicitudesEvaluadas'!C12</f>
        <v>ACTUACIONES Y AUTORIZACIONES ADMINISTRATIVAS</v>
      </c>
      <c r="C6" s="566"/>
      <c r="D6" s="566"/>
      <c r="E6" s="566"/>
      <c r="F6" s="566"/>
      <c r="G6" s="566"/>
      <c r="H6" s="566"/>
      <c r="I6" s="566"/>
      <c r="J6" s="566"/>
      <c r="K6" s="566"/>
      <c r="L6" s="566"/>
      <c r="M6" s="566"/>
      <c r="N6" s="566"/>
      <c r="O6" s="566"/>
      <c r="P6" s="566"/>
      <c r="Q6" s="566"/>
      <c r="R6" s="566"/>
      <c r="S6" s="566"/>
      <c r="T6" s="566"/>
      <c r="U6" s="566"/>
      <c r="V6" s="566"/>
      <c r="W6" s="566"/>
      <c r="X6" s="566"/>
      <c r="Y6" s="566"/>
      <c r="Z6" s="566"/>
      <c r="AA6" s="566"/>
      <c r="AB6" s="566"/>
      <c r="AC6" s="566"/>
      <c r="AD6" s="566"/>
      <c r="AE6" s="566"/>
    </row>
    <row r="7" spans="1:37" ht="11.25" customHeight="1" thickBot="1" x14ac:dyDescent="0.25"/>
    <row r="8" spans="1:37" s="499" customFormat="1" ht="30" customHeight="1" x14ac:dyDescent="0.2">
      <c r="A8" s="567" t="s">
        <v>84</v>
      </c>
      <c r="B8" s="494" t="s">
        <v>32</v>
      </c>
      <c r="C8" s="568" t="str">
        <f>+'2_SolicitudesEvaluadas'!C14:P14</f>
        <v>Solicitudes de reforma estatutaria evaluadas</v>
      </c>
      <c r="D8" s="568"/>
      <c r="E8" s="568"/>
      <c r="F8" s="568"/>
      <c r="G8" s="568"/>
      <c r="H8" s="568"/>
      <c r="I8" s="568"/>
      <c r="J8" s="568"/>
      <c r="K8" s="568"/>
      <c r="L8" s="568"/>
      <c r="M8" s="568"/>
      <c r="N8" s="568"/>
      <c r="O8" s="568"/>
      <c r="P8" s="568"/>
      <c r="Q8" s="568"/>
      <c r="R8" s="568"/>
      <c r="S8" s="568"/>
      <c r="T8" s="568"/>
      <c r="U8" s="568"/>
      <c r="V8" s="568"/>
      <c r="W8" s="568"/>
      <c r="X8" s="568"/>
      <c r="Y8" s="568"/>
      <c r="Z8" s="568"/>
      <c r="AA8" s="568"/>
      <c r="AB8" s="568"/>
      <c r="AC8" s="494" t="s">
        <v>85</v>
      </c>
      <c r="AD8" s="494"/>
      <c r="AE8" s="498"/>
    </row>
    <row r="9" spans="1:37" s="499" customFormat="1" ht="30" customHeight="1" thickBot="1" x14ac:dyDescent="0.25">
      <c r="A9" s="569"/>
      <c r="B9" s="570"/>
      <c r="C9" s="502" t="s">
        <v>129</v>
      </c>
      <c r="D9" s="503" t="s">
        <v>121</v>
      </c>
      <c r="E9" s="502" t="s">
        <v>130</v>
      </c>
      <c r="F9" s="503" t="s">
        <v>121</v>
      </c>
      <c r="G9" s="502" t="s">
        <v>131</v>
      </c>
      <c r="H9" s="503" t="s">
        <v>121</v>
      </c>
      <c r="I9" s="502" t="s">
        <v>132</v>
      </c>
      <c r="J9" s="503" t="s">
        <v>121</v>
      </c>
      <c r="K9" s="502" t="s">
        <v>133</v>
      </c>
      <c r="L9" s="503" t="s">
        <v>121</v>
      </c>
      <c r="M9" s="502" t="s">
        <v>134</v>
      </c>
      <c r="N9" s="503" t="s">
        <v>121</v>
      </c>
      <c r="O9" s="502" t="s">
        <v>135</v>
      </c>
      <c r="P9" s="503" t="s">
        <v>121</v>
      </c>
      <c r="Q9" s="502" t="s">
        <v>141</v>
      </c>
      <c r="R9" s="503" t="s">
        <v>121</v>
      </c>
      <c r="S9" s="502" t="s">
        <v>142</v>
      </c>
      <c r="T9" s="503" t="s">
        <v>121</v>
      </c>
      <c r="U9" s="502" t="s">
        <v>138</v>
      </c>
      <c r="V9" s="503" t="s">
        <v>121</v>
      </c>
      <c r="W9" s="502" t="s">
        <v>139</v>
      </c>
      <c r="X9" s="503" t="s">
        <v>121</v>
      </c>
      <c r="Y9" s="502" t="s">
        <v>140</v>
      </c>
      <c r="Z9" s="503" t="s">
        <v>121</v>
      </c>
      <c r="AA9" s="503" t="s">
        <v>10</v>
      </c>
      <c r="AB9" s="503" t="s">
        <v>109</v>
      </c>
      <c r="AC9" s="570"/>
      <c r="AD9" s="570"/>
      <c r="AE9" s="571"/>
    </row>
    <row r="10" spans="1:37" s="499" customFormat="1" ht="66" customHeight="1" thickBot="1" x14ac:dyDescent="0.25">
      <c r="A10" s="572" t="s">
        <v>108</v>
      </c>
      <c r="B10" s="573" t="str">
        <f>+'2_SolicitudesEvaluadas'!B40</f>
        <v>Número de solicitudes de reforma estatutaria evaluadas dentro de los 24 días hábiles</v>
      </c>
      <c r="C10" s="520"/>
      <c r="D10" s="507" t="str">
        <f>IF(C10&lt;1," ",C10/C11)</f>
        <v xml:space="preserve"> </v>
      </c>
      <c r="E10" s="520"/>
      <c r="F10" s="507" t="str">
        <f>IF(E10&lt;1," ",E10/E11)</f>
        <v xml:space="preserve"> </v>
      </c>
      <c r="G10" s="520"/>
      <c r="H10" s="507" t="str">
        <f>IF(G10&lt;1," ",G10/G11)</f>
        <v xml:space="preserve"> </v>
      </c>
      <c r="I10" s="520"/>
      <c r="J10" s="507" t="str">
        <f>IF(I10&lt;1," ",I10/I11)</f>
        <v xml:space="preserve"> </v>
      </c>
      <c r="K10" s="520"/>
      <c r="L10" s="507" t="str">
        <f>IF(K10&lt;1," ",K10/K11)</f>
        <v xml:space="preserve"> </v>
      </c>
      <c r="M10" s="520"/>
      <c r="N10" s="507" t="str">
        <f>IF(M10&lt;1," ",M10/M11)</f>
        <v xml:space="preserve"> </v>
      </c>
      <c r="O10" s="520"/>
      <c r="P10" s="507" t="str">
        <f>IF(O10&lt;=1," ",O10/O11)</f>
        <v xml:space="preserve"> </v>
      </c>
      <c r="Q10" s="520"/>
      <c r="R10" s="507" t="str">
        <f>IF(Q10&lt;=1," ",Q10/Q11)</f>
        <v xml:space="preserve"> </v>
      </c>
      <c r="S10" s="520"/>
      <c r="T10" s="507" t="str">
        <f>IF(S10&lt;=1," ",S10/S11)</f>
        <v xml:space="preserve"> </v>
      </c>
      <c r="U10" s="520"/>
      <c r="V10" s="507" t="str">
        <f>IF(U10&lt;=0," ",U10/U11)</f>
        <v xml:space="preserve"> </v>
      </c>
      <c r="W10" s="520"/>
      <c r="X10" s="507" t="str">
        <f>IF(W10&lt;=0," ",W10/W11)</f>
        <v xml:space="preserve"> </v>
      </c>
      <c r="Y10" s="520"/>
      <c r="Z10" s="507" t="str">
        <f>IF(Y10&lt;=0," ",Y10/Y11)</f>
        <v xml:space="preserve"> </v>
      </c>
      <c r="AA10" s="508">
        <f>C10+E10+G10+I10+K10+M10+O10+Q10+S10+U10+W10+Y10</f>
        <v>0</v>
      </c>
      <c r="AB10" s="507" t="str">
        <f>IF(AA10&lt;=1," ",AA10/AA11)</f>
        <v xml:space="preserve"> </v>
      </c>
      <c r="AC10" s="574"/>
      <c r="AD10" s="575"/>
      <c r="AE10" s="576"/>
    </row>
    <row r="11" spans="1:37" s="499" customFormat="1" ht="59.25" customHeight="1" thickBot="1" x14ac:dyDescent="0.25">
      <c r="A11" s="577"/>
      <c r="B11" s="578" t="str">
        <f>+'2_SolicitudesEvaluadas'!B41</f>
        <v>Total de solicitudes recibidas hasta 23 días hábiles del corte del periodo evaluado</v>
      </c>
      <c r="C11" s="526"/>
      <c r="D11" s="514"/>
      <c r="E11" s="526"/>
      <c r="F11" s="514"/>
      <c r="G11" s="526"/>
      <c r="H11" s="514"/>
      <c r="I11" s="526"/>
      <c r="J11" s="514"/>
      <c r="K11" s="526"/>
      <c r="L11" s="514"/>
      <c r="M11" s="526"/>
      <c r="N11" s="514"/>
      <c r="O11" s="526"/>
      <c r="P11" s="514"/>
      <c r="Q11" s="526"/>
      <c r="R11" s="514"/>
      <c r="S11" s="526"/>
      <c r="T11" s="514"/>
      <c r="U11" s="526"/>
      <c r="V11" s="514"/>
      <c r="W11" s="526"/>
      <c r="X11" s="514"/>
      <c r="Y11" s="526"/>
      <c r="Z11" s="514"/>
      <c r="AA11" s="515">
        <f>C11+E11+G11+I11+K11+M11+O11+Q11+S11+U11+W11+Y11</f>
        <v>0</v>
      </c>
      <c r="AB11" s="514"/>
      <c r="AC11" s="579"/>
      <c r="AD11" s="579"/>
      <c r="AE11" s="580"/>
    </row>
    <row r="12" spans="1:37" ht="41.25" customHeight="1" x14ac:dyDescent="0.2">
      <c r="G12" s="581"/>
      <c r="H12" s="581"/>
      <c r="I12" s="581"/>
      <c r="J12" s="581"/>
      <c r="K12" s="581"/>
      <c r="L12" s="581"/>
      <c r="M12" s="581"/>
      <c r="N12" s="581"/>
      <c r="O12" s="581"/>
      <c r="P12" s="581"/>
      <c r="Q12" s="581"/>
      <c r="R12" s="581"/>
      <c r="S12" s="581"/>
      <c r="T12" s="581"/>
      <c r="U12" s="581"/>
      <c r="V12" s="581"/>
      <c r="W12" s="581"/>
      <c r="X12" s="581"/>
      <c r="Y12" s="581"/>
      <c r="Z12" s="581"/>
      <c r="AA12" s="581"/>
      <c r="AB12" s="581"/>
    </row>
  </sheetData>
  <sheetProtection formatColumns="0" formatRows="0"/>
  <mergeCells count="25">
    <mergeCell ref="T10:T11"/>
    <mergeCell ref="V10:V11"/>
    <mergeCell ref="X10:X11"/>
    <mergeCell ref="B6:AE6"/>
    <mergeCell ref="A1:A4"/>
    <mergeCell ref="B1:AC1"/>
    <mergeCell ref="B2:AC2"/>
    <mergeCell ref="B3:AC3"/>
    <mergeCell ref="B4:AC4"/>
    <mergeCell ref="A8:A9"/>
    <mergeCell ref="B8:B9"/>
    <mergeCell ref="C8:AB8"/>
    <mergeCell ref="AC8:AE9"/>
    <mergeCell ref="A10:A11"/>
    <mergeCell ref="D10:D11"/>
    <mergeCell ref="F10:F11"/>
    <mergeCell ref="AC10:AE11"/>
    <mergeCell ref="N10:N11"/>
    <mergeCell ref="P10:P11"/>
    <mergeCell ref="R10:R11"/>
    <mergeCell ref="H10:H11"/>
    <mergeCell ref="J10:J11"/>
    <mergeCell ref="L10:L11"/>
    <mergeCell ref="Z10:Z11"/>
    <mergeCell ref="AB10:AB11"/>
  </mergeCells>
  <pageMargins left="0.75" right="0.75" top="1" bottom="1" header="0" footer="0"/>
  <pageSetup paperSize="14"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176"/>
  <sheetViews>
    <sheetView topLeftCell="B1" zoomScale="115" zoomScaleNormal="115" workbookViewId="0">
      <selection activeCell="C10" sqref="C10:I10"/>
    </sheetView>
  </sheetViews>
  <sheetFormatPr baseColWidth="10" defaultColWidth="9.140625" defaultRowHeight="12.75" x14ac:dyDescent="0.2"/>
  <cols>
    <col min="1" max="1" width="0.7109375" style="583" customWidth="1"/>
    <col min="2" max="2" width="30" style="583" customWidth="1"/>
    <col min="3" max="3" width="16.85546875" style="583" customWidth="1"/>
    <col min="4" max="15" width="8.7109375" style="583" customWidth="1"/>
    <col min="16" max="16" width="13.140625" style="583" customWidth="1"/>
    <col min="17" max="18" width="11.7109375" style="583" customWidth="1"/>
    <col min="19" max="19" width="11.42578125" style="584" hidden="1" customWidth="1"/>
    <col min="20" max="16384" width="9.140625" style="583"/>
  </cols>
  <sheetData>
    <row r="1" spans="1:19" ht="5.25" customHeight="1" thickBot="1" x14ac:dyDescent="0.25">
      <c r="A1" s="582"/>
      <c r="B1" s="582"/>
      <c r="C1" s="582"/>
      <c r="D1" s="582"/>
      <c r="E1" s="582"/>
      <c r="F1" s="582"/>
      <c r="G1" s="582"/>
      <c r="H1" s="582"/>
      <c r="I1" s="582"/>
      <c r="J1" s="582"/>
      <c r="K1" s="582"/>
      <c r="L1" s="582"/>
      <c r="M1" s="582"/>
      <c r="N1" s="582"/>
      <c r="O1" s="582"/>
      <c r="P1" s="582"/>
    </row>
    <row r="2" spans="1:19" ht="16.5" customHeight="1" x14ac:dyDescent="0.2">
      <c r="A2" s="582"/>
      <c r="B2" s="585"/>
      <c r="C2" s="586" t="s">
        <v>58</v>
      </c>
      <c r="D2" s="587"/>
      <c r="E2" s="587"/>
      <c r="F2" s="587"/>
      <c r="G2" s="587"/>
      <c r="H2" s="587"/>
      <c r="I2" s="587"/>
      <c r="J2" s="587"/>
      <c r="K2" s="587"/>
      <c r="L2" s="587"/>
      <c r="M2" s="588"/>
      <c r="N2" s="589" t="s">
        <v>175</v>
      </c>
      <c r="O2" s="590"/>
      <c r="P2" s="591"/>
      <c r="S2" s="592">
        <v>0.9</v>
      </c>
    </row>
    <row r="3" spans="1:19" ht="15.75" customHeight="1" x14ac:dyDescent="0.2">
      <c r="A3" s="582"/>
      <c r="B3" s="593"/>
      <c r="C3" s="594" t="s">
        <v>59</v>
      </c>
      <c r="D3" s="595"/>
      <c r="E3" s="595"/>
      <c r="F3" s="595"/>
      <c r="G3" s="595"/>
      <c r="H3" s="595"/>
      <c r="I3" s="595"/>
      <c r="J3" s="595"/>
      <c r="K3" s="595"/>
      <c r="L3" s="595"/>
      <c r="M3" s="596"/>
      <c r="N3" s="597" t="s">
        <v>176</v>
      </c>
      <c r="O3" s="598"/>
      <c r="P3" s="599"/>
      <c r="S3" s="592">
        <v>0.89998999999999996</v>
      </c>
    </row>
    <row r="4" spans="1:19" ht="15.75" customHeight="1" x14ac:dyDescent="0.2">
      <c r="A4" s="582"/>
      <c r="B4" s="593"/>
      <c r="C4" s="594" t="s">
        <v>60</v>
      </c>
      <c r="D4" s="595"/>
      <c r="E4" s="595"/>
      <c r="F4" s="595"/>
      <c r="G4" s="595"/>
      <c r="H4" s="595"/>
      <c r="I4" s="595"/>
      <c r="J4" s="595"/>
      <c r="K4" s="595"/>
      <c r="L4" s="595"/>
      <c r="M4" s="596"/>
      <c r="N4" s="597" t="s">
        <v>177</v>
      </c>
      <c r="O4" s="598"/>
      <c r="P4" s="599"/>
      <c r="S4" s="592">
        <v>0.8</v>
      </c>
    </row>
    <row r="5" spans="1:19" ht="16.5" customHeight="1" thickBot="1" x14ac:dyDescent="0.25">
      <c r="A5" s="582"/>
      <c r="B5" s="600"/>
      <c r="C5" s="601" t="s">
        <v>61</v>
      </c>
      <c r="D5" s="602"/>
      <c r="E5" s="602"/>
      <c r="F5" s="602"/>
      <c r="G5" s="602"/>
      <c r="H5" s="602"/>
      <c r="I5" s="602"/>
      <c r="J5" s="602"/>
      <c r="K5" s="602"/>
      <c r="L5" s="602"/>
      <c r="M5" s="603"/>
      <c r="N5" s="604" t="s">
        <v>194</v>
      </c>
      <c r="O5" s="605"/>
      <c r="P5" s="606"/>
      <c r="S5" s="592">
        <v>0.79998999999999998</v>
      </c>
    </row>
    <row r="6" spans="1:19" ht="5.25" customHeight="1" thickBot="1" x14ac:dyDescent="0.25">
      <c r="A6" s="582"/>
    </row>
    <row r="7" spans="1:19" ht="12.75" customHeight="1" x14ac:dyDescent="0.2">
      <c r="A7" s="607"/>
      <c r="B7" s="744" t="s">
        <v>64</v>
      </c>
      <c r="C7" s="745"/>
      <c r="D7" s="745"/>
      <c r="E7" s="745"/>
      <c r="F7" s="745"/>
      <c r="G7" s="745"/>
      <c r="H7" s="745"/>
      <c r="I7" s="745"/>
      <c r="J7" s="745"/>
      <c r="K7" s="745"/>
      <c r="L7" s="745"/>
      <c r="M7" s="745"/>
      <c r="N7" s="745"/>
      <c r="O7" s="745"/>
      <c r="P7" s="746"/>
      <c r="Q7" s="592"/>
    </row>
    <row r="8" spans="1:19" ht="13.5" customHeight="1" thickBot="1" x14ac:dyDescent="0.25">
      <c r="A8" s="607"/>
      <c r="B8" s="747"/>
      <c r="C8" s="748"/>
      <c r="D8" s="748"/>
      <c r="E8" s="748"/>
      <c r="F8" s="748"/>
      <c r="G8" s="748"/>
      <c r="H8" s="748"/>
      <c r="I8" s="748"/>
      <c r="J8" s="748"/>
      <c r="K8" s="748"/>
      <c r="L8" s="748"/>
      <c r="M8" s="748"/>
      <c r="N8" s="748"/>
      <c r="O8" s="748"/>
      <c r="P8" s="749"/>
      <c r="Q8" s="592"/>
    </row>
    <row r="9" spans="1:19" ht="4.5" customHeight="1" thickBot="1" x14ac:dyDescent="0.25">
      <c r="A9" s="607"/>
      <c r="B9" s="608"/>
      <c r="C9" s="608"/>
      <c r="D9" s="608"/>
      <c r="E9" s="608"/>
      <c r="F9" s="608"/>
      <c r="G9" s="608"/>
      <c r="H9" s="608"/>
      <c r="I9" s="608"/>
      <c r="J9" s="608"/>
      <c r="K9" s="608"/>
      <c r="L9" s="608"/>
      <c r="M9" s="608"/>
      <c r="N9" s="608"/>
      <c r="O9" s="608"/>
      <c r="P9" s="608"/>
      <c r="Q9" s="592"/>
    </row>
    <row r="10" spans="1:19" ht="26.25" customHeight="1" thickBot="1" x14ac:dyDescent="0.25">
      <c r="A10" s="607"/>
      <c r="B10" s="750" t="s">
        <v>74</v>
      </c>
      <c r="C10" s="609">
        <v>2026</v>
      </c>
      <c r="D10" s="610"/>
      <c r="E10" s="610"/>
      <c r="F10" s="610"/>
      <c r="G10" s="610"/>
      <c r="H10" s="610"/>
      <c r="I10" s="611"/>
      <c r="J10" s="751" t="s">
        <v>1</v>
      </c>
      <c r="K10" s="752"/>
      <c r="L10" s="752"/>
      <c r="M10" s="752"/>
      <c r="N10" s="612" t="s">
        <v>184</v>
      </c>
      <c r="O10" s="613"/>
      <c r="P10" s="614"/>
      <c r="Q10" s="592"/>
    </row>
    <row r="11" spans="1:19" ht="4.5" customHeight="1" thickBot="1" x14ac:dyDescent="0.25">
      <c r="A11" s="592"/>
      <c r="B11" s="615"/>
      <c r="C11" s="616"/>
      <c r="D11" s="616"/>
      <c r="E11" s="616"/>
      <c r="F11" s="616"/>
      <c r="G11" s="616"/>
      <c r="H11" s="616"/>
      <c r="I11" s="616"/>
      <c r="J11" s="616"/>
      <c r="K11" s="616"/>
      <c r="L11" s="616"/>
      <c r="M11" s="616"/>
      <c r="N11" s="616"/>
      <c r="O11" s="616"/>
      <c r="P11" s="617"/>
      <c r="Q11" s="592"/>
    </row>
    <row r="12" spans="1:19" ht="13.5" thickBot="1" x14ac:dyDescent="0.25">
      <c r="A12" s="592"/>
      <c r="B12" s="743" t="s">
        <v>0</v>
      </c>
      <c r="C12" s="618" t="s">
        <v>57</v>
      </c>
      <c r="D12" s="618"/>
      <c r="E12" s="618"/>
      <c r="F12" s="618"/>
      <c r="G12" s="618"/>
      <c r="H12" s="618"/>
      <c r="I12" s="618"/>
      <c r="J12" s="618"/>
      <c r="K12" s="618"/>
      <c r="L12" s="618"/>
      <c r="M12" s="618"/>
      <c r="N12" s="618"/>
      <c r="O12" s="618"/>
      <c r="P12" s="619"/>
      <c r="Q12" s="592"/>
    </row>
    <row r="13" spans="1:19" ht="4.5" customHeight="1" thickBot="1" x14ac:dyDescent="0.25">
      <c r="A13" s="592"/>
      <c r="B13" s="620"/>
      <c r="C13" s="621"/>
      <c r="D13" s="621"/>
      <c r="E13" s="621"/>
      <c r="F13" s="621"/>
      <c r="G13" s="621"/>
      <c r="H13" s="621"/>
      <c r="I13" s="621"/>
      <c r="J13" s="621"/>
      <c r="K13" s="621"/>
      <c r="L13" s="621"/>
      <c r="M13" s="621"/>
      <c r="N13" s="621"/>
      <c r="O13" s="621"/>
      <c r="P13" s="622"/>
      <c r="Q13" s="592"/>
    </row>
    <row r="14" spans="1:19" ht="13.5" thickBot="1" x14ac:dyDescent="0.25">
      <c r="A14" s="592"/>
      <c r="B14" s="743" t="s">
        <v>6</v>
      </c>
      <c r="C14" s="623" t="s">
        <v>110</v>
      </c>
      <c r="D14" s="624"/>
      <c r="E14" s="624"/>
      <c r="F14" s="624"/>
      <c r="G14" s="624"/>
      <c r="H14" s="624"/>
      <c r="I14" s="624"/>
      <c r="J14" s="624"/>
      <c r="K14" s="624"/>
      <c r="L14" s="624"/>
      <c r="M14" s="624"/>
      <c r="N14" s="624"/>
      <c r="O14" s="624"/>
      <c r="P14" s="625"/>
      <c r="Q14" s="592"/>
    </row>
    <row r="15" spans="1:19" ht="4.5" customHeight="1" thickBot="1" x14ac:dyDescent="0.25">
      <c r="A15" s="592"/>
      <c r="B15" s="626"/>
      <c r="C15" s="627"/>
      <c r="D15" s="627"/>
      <c r="E15" s="627"/>
      <c r="F15" s="627"/>
      <c r="G15" s="627"/>
      <c r="H15" s="627"/>
      <c r="I15" s="627"/>
      <c r="J15" s="627"/>
      <c r="K15" s="627"/>
      <c r="L15" s="627"/>
      <c r="M15" s="627"/>
      <c r="N15" s="627"/>
      <c r="O15" s="627"/>
      <c r="P15" s="628"/>
      <c r="Q15" s="592"/>
    </row>
    <row r="16" spans="1:19" ht="13.5" customHeight="1" thickBot="1" x14ac:dyDescent="0.25">
      <c r="A16" s="592"/>
      <c r="B16" s="743" t="s">
        <v>36</v>
      </c>
      <c r="C16" s="629" t="s">
        <v>215</v>
      </c>
      <c r="D16" s="630"/>
      <c r="E16" s="630"/>
      <c r="F16" s="630"/>
      <c r="G16" s="630"/>
      <c r="H16" s="630"/>
      <c r="I16" s="630"/>
      <c r="J16" s="630"/>
      <c r="K16" s="630"/>
      <c r="L16" s="630"/>
      <c r="M16" s="630"/>
      <c r="N16" s="630"/>
      <c r="O16" s="630"/>
      <c r="P16" s="631"/>
      <c r="Q16" s="592"/>
    </row>
    <row r="17" spans="1:17" ht="4.5" customHeight="1" thickBot="1" x14ac:dyDescent="0.25">
      <c r="A17" s="592"/>
      <c r="B17" s="626"/>
      <c r="C17" s="627"/>
      <c r="D17" s="627"/>
      <c r="E17" s="627"/>
      <c r="F17" s="627"/>
      <c r="G17" s="627"/>
      <c r="H17" s="627"/>
      <c r="I17" s="627"/>
      <c r="J17" s="627"/>
      <c r="K17" s="627"/>
      <c r="L17" s="627"/>
      <c r="M17" s="627"/>
      <c r="N17" s="627"/>
      <c r="O17" s="627"/>
      <c r="P17" s="628"/>
      <c r="Q17" s="592"/>
    </row>
    <row r="18" spans="1:17" ht="34.5" customHeight="1" thickBot="1" x14ac:dyDescent="0.25">
      <c r="A18" s="592"/>
      <c r="B18" s="743" t="s">
        <v>23</v>
      </c>
      <c r="C18" s="632" t="s">
        <v>206</v>
      </c>
      <c r="D18" s="633"/>
      <c r="E18" s="633"/>
      <c r="F18" s="633"/>
      <c r="G18" s="633"/>
      <c r="H18" s="633"/>
      <c r="I18" s="633"/>
      <c r="J18" s="633"/>
      <c r="K18" s="633"/>
      <c r="L18" s="633"/>
      <c r="M18" s="633"/>
      <c r="N18" s="633"/>
      <c r="O18" s="633"/>
      <c r="P18" s="634"/>
      <c r="Q18" s="592"/>
    </row>
    <row r="19" spans="1:17" ht="4.5" customHeight="1" thickBot="1" x14ac:dyDescent="0.25">
      <c r="A19" s="592"/>
      <c r="B19" s="635"/>
      <c r="C19" s="635"/>
      <c r="D19" s="635"/>
      <c r="E19" s="635"/>
      <c r="F19" s="635"/>
      <c r="G19" s="635"/>
      <c r="H19" s="635"/>
      <c r="I19" s="635"/>
      <c r="J19" s="635"/>
      <c r="K19" s="635"/>
      <c r="L19" s="635"/>
      <c r="M19" s="635"/>
      <c r="N19" s="635"/>
      <c r="O19" s="635"/>
      <c r="P19" s="635"/>
      <c r="Q19" s="592"/>
    </row>
    <row r="20" spans="1:17" ht="17.25" customHeight="1" thickBot="1" x14ac:dyDescent="0.25">
      <c r="A20" s="592"/>
      <c r="B20" s="731" t="s">
        <v>37</v>
      </c>
      <c r="C20" s="732"/>
      <c r="D20" s="732"/>
      <c r="E20" s="732"/>
      <c r="F20" s="732"/>
      <c r="G20" s="732"/>
      <c r="H20" s="732"/>
      <c r="I20" s="732"/>
      <c r="J20" s="732"/>
      <c r="K20" s="732"/>
      <c r="L20" s="732"/>
      <c r="M20" s="732"/>
      <c r="N20" s="732"/>
      <c r="O20" s="732"/>
      <c r="P20" s="733"/>
      <c r="Q20" s="592"/>
    </row>
    <row r="21" spans="1:17" ht="4.5" customHeight="1" thickBot="1" x14ac:dyDescent="0.25">
      <c r="A21" s="592"/>
      <c r="B21" s="636"/>
      <c r="C21" s="637"/>
      <c r="D21" s="637"/>
      <c r="E21" s="637"/>
      <c r="F21" s="637"/>
      <c r="G21" s="637"/>
      <c r="H21" s="637"/>
      <c r="I21" s="637"/>
      <c r="J21" s="637"/>
      <c r="K21" s="637"/>
      <c r="L21" s="637"/>
      <c r="M21" s="637"/>
      <c r="N21" s="637"/>
      <c r="O21" s="637"/>
      <c r="P21" s="638"/>
      <c r="Q21" s="592"/>
    </row>
    <row r="22" spans="1:17" ht="51" customHeight="1" thickBot="1" x14ac:dyDescent="0.25">
      <c r="A22" s="592"/>
      <c r="B22" s="743" t="s">
        <v>3</v>
      </c>
      <c r="C22" s="639" t="s">
        <v>216</v>
      </c>
      <c r="D22" s="640"/>
      <c r="E22" s="640"/>
      <c r="F22" s="640"/>
      <c r="G22" s="640"/>
      <c r="H22" s="640"/>
      <c r="I22" s="640"/>
      <c r="J22" s="640"/>
      <c r="K22" s="640"/>
      <c r="L22" s="640"/>
      <c r="M22" s="640"/>
      <c r="N22" s="640"/>
      <c r="O22" s="640"/>
      <c r="P22" s="641"/>
      <c r="Q22" s="592"/>
    </row>
    <row r="23" spans="1:17" ht="4.5" customHeight="1" thickBot="1" x14ac:dyDescent="0.25">
      <c r="A23" s="592"/>
      <c r="B23" s="626"/>
      <c r="C23" s="627"/>
      <c r="D23" s="627"/>
      <c r="E23" s="627"/>
      <c r="F23" s="627"/>
      <c r="G23" s="627"/>
      <c r="H23" s="627"/>
      <c r="I23" s="627"/>
      <c r="J23" s="627"/>
      <c r="K23" s="627"/>
      <c r="L23" s="627"/>
      <c r="M23" s="627"/>
      <c r="N23" s="627"/>
      <c r="O23" s="627"/>
      <c r="P23" s="628"/>
      <c r="Q23" s="592"/>
    </row>
    <row r="24" spans="1:17" ht="68.25" customHeight="1" thickBot="1" x14ac:dyDescent="0.25">
      <c r="A24" s="592"/>
      <c r="B24" s="743" t="s">
        <v>24</v>
      </c>
      <c r="C24" s="642" t="s">
        <v>246</v>
      </c>
      <c r="D24" s="643"/>
      <c r="E24" s="643"/>
      <c r="F24" s="643"/>
      <c r="G24" s="643"/>
      <c r="H24" s="643"/>
      <c r="I24" s="643"/>
      <c r="J24" s="643"/>
      <c r="K24" s="643"/>
      <c r="L24" s="643"/>
      <c r="M24" s="643"/>
      <c r="N24" s="643"/>
      <c r="O24" s="643"/>
      <c r="P24" s="644"/>
      <c r="Q24" s="592"/>
    </row>
    <row r="25" spans="1:17" ht="4.5" customHeight="1" thickBot="1" x14ac:dyDescent="0.25">
      <c r="A25" s="592"/>
      <c r="B25" s="645"/>
      <c r="C25" s="646"/>
      <c r="D25" s="646"/>
      <c r="E25" s="646"/>
      <c r="F25" s="646"/>
      <c r="G25" s="646"/>
      <c r="H25" s="646"/>
      <c r="I25" s="646"/>
      <c r="J25" s="646"/>
      <c r="K25" s="646"/>
      <c r="L25" s="646"/>
      <c r="M25" s="646"/>
      <c r="N25" s="646"/>
      <c r="O25" s="646"/>
      <c r="P25" s="647"/>
      <c r="Q25" s="592"/>
    </row>
    <row r="26" spans="1:17" ht="13.5" customHeight="1" thickBot="1" x14ac:dyDescent="0.25">
      <c r="A26" s="592"/>
      <c r="B26" s="742" t="s">
        <v>2</v>
      </c>
      <c r="C26" s="648">
        <v>0.9</v>
      </c>
      <c r="D26" s="649"/>
      <c r="E26" s="649"/>
      <c r="F26" s="649"/>
      <c r="G26" s="649"/>
      <c r="H26" s="649"/>
      <c r="I26" s="649"/>
      <c r="J26" s="649"/>
      <c r="K26" s="649"/>
      <c r="L26" s="649"/>
      <c r="M26" s="649"/>
      <c r="N26" s="649"/>
      <c r="O26" s="649"/>
      <c r="P26" s="650"/>
      <c r="Q26" s="592"/>
    </row>
    <row r="27" spans="1:17" ht="4.5" customHeight="1" thickBot="1" x14ac:dyDescent="0.25">
      <c r="A27" s="592"/>
      <c r="B27" s="651"/>
      <c r="C27" s="652"/>
      <c r="D27" s="652"/>
      <c r="E27" s="652"/>
      <c r="F27" s="652"/>
      <c r="G27" s="652"/>
      <c r="H27" s="652"/>
      <c r="I27" s="652"/>
      <c r="J27" s="652"/>
      <c r="K27" s="652"/>
      <c r="L27" s="652"/>
      <c r="M27" s="652"/>
      <c r="N27" s="652"/>
      <c r="O27" s="652"/>
      <c r="P27" s="653"/>
      <c r="Q27" s="592"/>
    </row>
    <row r="28" spans="1:17" ht="12.75" customHeight="1" thickBot="1" x14ac:dyDescent="0.25">
      <c r="A28" s="592"/>
      <c r="B28" s="742" t="s">
        <v>25</v>
      </c>
      <c r="C28" s="654" t="s">
        <v>26</v>
      </c>
      <c r="D28" s="655" t="s">
        <v>217</v>
      </c>
      <c r="E28" s="656"/>
      <c r="F28" s="656"/>
      <c r="G28" s="657"/>
      <c r="H28" s="658" t="s">
        <v>27</v>
      </c>
      <c r="I28" s="658"/>
      <c r="J28" s="658"/>
      <c r="K28" s="655" t="s">
        <v>186</v>
      </c>
      <c r="L28" s="656"/>
      <c r="M28" s="657"/>
      <c r="N28" s="659" t="s">
        <v>28</v>
      </c>
      <c r="O28" s="660"/>
      <c r="P28" s="661" t="s">
        <v>187</v>
      </c>
      <c r="Q28" s="592"/>
    </row>
    <row r="29" spans="1:17" ht="4.5" customHeight="1" thickBot="1" x14ac:dyDescent="0.25">
      <c r="A29" s="592"/>
      <c r="B29" s="662"/>
      <c r="C29" s="663"/>
      <c r="D29" s="663"/>
      <c r="E29" s="663"/>
      <c r="F29" s="663"/>
      <c r="G29" s="663"/>
      <c r="H29" s="663"/>
      <c r="I29" s="663"/>
      <c r="J29" s="663"/>
      <c r="K29" s="663"/>
      <c r="L29" s="663"/>
      <c r="M29" s="663"/>
      <c r="N29" s="663"/>
      <c r="O29" s="663"/>
      <c r="P29" s="664"/>
      <c r="Q29" s="592"/>
    </row>
    <row r="30" spans="1:17" ht="13.5" thickBot="1" x14ac:dyDescent="0.25">
      <c r="A30" s="592"/>
      <c r="B30" s="741" t="s">
        <v>7</v>
      </c>
      <c r="C30" s="665" t="s">
        <v>105</v>
      </c>
      <c r="D30" s="618"/>
      <c r="E30" s="618"/>
      <c r="F30" s="618"/>
      <c r="G30" s="618"/>
      <c r="H30" s="618"/>
      <c r="I30" s="618"/>
      <c r="J30" s="618"/>
      <c r="K30" s="618"/>
      <c r="L30" s="618"/>
      <c r="M30" s="618"/>
      <c r="N30" s="618"/>
      <c r="O30" s="618"/>
      <c r="P30" s="619"/>
      <c r="Q30" s="592"/>
    </row>
    <row r="31" spans="1:17" ht="4.5" customHeight="1" thickBot="1" x14ac:dyDescent="0.25">
      <c r="A31" s="592"/>
      <c r="B31" s="626"/>
      <c r="C31" s="627"/>
      <c r="D31" s="627"/>
      <c r="E31" s="627"/>
      <c r="F31" s="627"/>
      <c r="G31" s="627"/>
      <c r="H31" s="627"/>
      <c r="I31" s="627"/>
      <c r="J31" s="627"/>
      <c r="K31" s="627"/>
      <c r="L31" s="627"/>
      <c r="M31" s="627"/>
      <c r="N31" s="627"/>
      <c r="O31" s="627"/>
      <c r="P31" s="628"/>
      <c r="Q31" s="592"/>
    </row>
    <row r="32" spans="1:17" ht="13.5" thickBot="1" x14ac:dyDescent="0.25">
      <c r="A32" s="592"/>
      <c r="B32" s="741" t="s">
        <v>4</v>
      </c>
      <c r="C32" s="666" t="s">
        <v>70</v>
      </c>
      <c r="D32" s="618"/>
      <c r="E32" s="618"/>
      <c r="F32" s="618"/>
      <c r="G32" s="618"/>
      <c r="H32" s="618"/>
      <c r="I32" s="618"/>
      <c r="J32" s="618"/>
      <c r="K32" s="618"/>
      <c r="L32" s="618"/>
      <c r="M32" s="618"/>
      <c r="N32" s="618"/>
      <c r="O32" s="618"/>
      <c r="P32" s="619"/>
      <c r="Q32" s="592"/>
    </row>
    <row r="33" spans="1:17" ht="4.5" customHeight="1" thickBot="1" x14ac:dyDescent="0.25">
      <c r="A33" s="592"/>
      <c r="B33" s="626"/>
      <c r="C33" s="627"/>
      <c r="D33" s="627"/>
      <c r="E33" s="627"/>
      <c r="F33" s="627"/>
      <c r="G33" s="627"/>
      <c r="H33" s="627"/>
      <c r="I33" s="627"/>
      <c r="J33" s="627"/>
      <c r="K33" s="627"/>
      <c r="L33" s="627"/>
      <c r="M33" s="627"/>
      <c r="N33" s="627"/>
      <c r="O33" s="627"/>
      <c r="P33" s="628"/>
      <c r="Q33" s="592"/>
    </row>
    <row r="34" spans="1:17" ht="13.5" thickBot="1" x14ac:dyDescent="0.25">
      <c r="A34" s="592"/>
      <c r="B34" s="741" t="s">
        <v>35</v>
      </c>
      <c r="C34" s="666" t="s">
        <v>70</v>
      </c>
      <c r="D34" s="618"/>
      <c r="E34" s="618"/>
      <c r="F34" s="618"/>
      <c r="G34" s="618"/>
      <c r="H34" s="618"/>
      <c r="I34" s="618"/>
      <c r="J34" s="618"/>
      <c r="K34" s="618"/>
      <c r="L34" s="618"/>
      <c r="M34" s="618"/>
      <c r="N34" s="618"/>
      <c r="O34" s="618"/>
      <c r="P34" s="619"/>
      <c r="Q34" s="592"/>
    </row>
    <row r="35" spans="1:17" ht="4.5" customHeight="1" thickBot="1" x14ac:dyDescent="0.25">
      <c r="A35" s="592"/>
      <c r="B35" s="620"/>
      <c r="C35" s="621"/>
      <c r="D35" s="621"/>
      <c r="E35" s="621"/>
      <c r="F35" s="621"/>
      <c r="G35" s="621"/>
      <c r="H35" s="621"/>
      <c r="I35" s="621"/>
      <c r="J35" s="621"/>
      <c r="K35" s="621"/>
      <c r="L35" s="621"/>
      <c r="M35" s="621"/>
      <c r="N35" s="621"/>
      <c r="O35" s="621"/>
      <c r="P35" s="622"/>
      <c r="Q35" s="592"/>
    </row>
    <row r="36" spans="1:17" ht="16.5" customHeight="1" thickBot="1" x14ac:dyDescent="0.25">
      <c r="A36" s="592"/>
      <c r="B36" s="741" t="s">
        <v>63</v>
      </c>
      <c r="C36" s="665" t="s">
        <v>69</v>
      </c>
      <c r="D36" s="618"/>
      <c r="E36" s="618"/>
      <c r="F36" s="618"/>
      <c r="G36" s="618"/>
      <c r="H36" s="618"/>
      <c r="I36" s="618"/>
      <c r="J36" s="618"/>
      <c r="K36" s="618"/>
      <c r="L36" s="618"/>
      <c r="M36" s="618"/>
      <c r="N36" s="618"/>
      <c r="O36" s="618"/>
      <c r="P36" s="619"/>
      <c r="Q36" s="592"/>
    </row>
    <row r="37" spans="1:17" ht="4.5" customHeight="1" thickBot="1" x14ac:dyDescent="0.25">
      <c r="A37" s="592"/>
      <c r="B37" s="667"/>
      <c r="C37" s="667"/>
      <c r="D37" s="667"/>
      <c r="E37" s="667"/>
      <c r="F37" s="667"/>
      <c r="G37" s="667"/>
      <c r="H37" s="667"/>
      <c r="I37" s="667"/>
      <c r="J37" s="667"/>
      <c r="K37" s="667"/>
      <c r="L37" s="667"/>
      <c r="M37" s="667"/>
      <c r="N37" s="667"/>
      <c r="O37" s="667"/>
      <c r="P37" s="667"/>
      <c r="Q37" s="592"/>
    </row>
    <row r="38" spans="1:17" ht="13.5" thickBot="1" x14ac:dyDescent="0.25">
      <c r="A38" s="592"/>
      <c r="B38" s="736" t="s">
        <v>29</v>
      </c>
      <c r="C38" s="737"/>
      <c r="D38" s="737"/>
      <c r="E38" s="737"/>
      <c r="F38" s="737"/>
      <c r="G38" s="737"/>
      <c r="H38" s="737"/>
      <c r="I38" s="737"/>
      <c r="J38" s="737"/>
      <c r="K38" s="737"/>
      <c r="L38" s="737"/>
      <c r="M38" s="737"/>
      <c r="N38" s="737"/>
      <c r="O38" s="738"/>
      <c r="P38" s="739"/>
      <c r="Q38" s="592"/>
    </row>
    <row r="39" spans="1:17" ht="13.5" thickBot="1" x14ac:dyDescent="0.25">
      <c r="A39" s="592"/>
      <c r="B39" s="740" t="s">
        <v>34</v>
      </c>
      <c r="C39" s="736" t="s">
        <v>30</v>
      </c>
      <c r="D39" s="737"/>
      <c r="E39" s="737"/>
      <c r="F39" s="737"/>
      <c r="G39" s="739"/>
      <c r="H39" s="736" t="s">
        <v>7</v>
      </c>
      <c r="I39" s="737"/>
      <c r="J39" s="737"/>
      <c r="K39" s="737"/>
      <c r="L39" s="739"/>
      <c r="M39" s="736" t="s">
        <v>31</v>
      </c>
      <c r="N39" s="737"/>
      <c r="O39" s="738"/>
      <c r="P39" s="739"/>
      <c r="Q39" s="592"/>
    </row>
    <row r="40" spans="1:17" ht="45" customHeight="1" x14ac:dyDescent="0.2">
      <c r="A40" s="592"/>
      <c r="B40" s="668" t="s">
        <v>127</v>
      </c>
      <c r="C40" s="669" t="s">
        <v>214</v>
      </c>
      <c r="D40" s="669"/>
      <c r="E40" s="669"/>
      <c r="F40" s="669"/>
      <c r="G40" s="669"/>
      <c r="H40" s="669" t="s">
        <v>106</v>
      </c>
      <c r="I40" s="669"/>
      <c r="J40" s="669"/>
      <c r="K40" s="669"/>
      <c r="L40" s="669"/>
      <c r="M40" s="670" t="s">
        <v>111</v>
      </c>
      <c r="N40" s="670"/>
      <c r="O40" s="670"/>
      <c r="P40" s="671"/>
      <c r="Q40" s="592"/>
    </row>
    <row r="41" spans="1:17" ht="41.25" customHeight="1" x14ac:dyDescent="0.2">
      <c r="A41" s="592"/>
      <c r="B41" s="672" t="s">
        <v>116</v>
      </c>
      <c r="C41" s="673" t="s">
        <v>214</v>
      </c>
      <c r="D41" s="673"/>
      <c r="E41" s="673"/>
      <c r="F41" s="673"/>
      <c r="G41" s="673"/>
      <c r="H41" s="673" t="s">
        <v>106</v>
      </c>
      <c r="I41" s="673"/>
      <c r="J41" s="673"/>
      <c r="K41" s="673"/>
      <c r="L41" s="673"/>
      <c r="M41" s="674" t="s">
        <v>111</v>
      </c>
      <c r="N41" s="674"/>
      <c r="O41" s="674"/>
      <c r="P41" s="675"/>
      <c r="Q41" s="592"/>
    </row>
    <row r="42" spans="1:17" ht="13.5" hidden="1" customHeight="1" x14ac:dyDescent="0.2">
      <c r="A42" s="592"/>
      <c r="B42" s="676"/>
      <c r="C42" s="677"/>
      <c r="D42" s="677"/>
      <c r="E42" s="677"/>
      <c r="F42" s="677"/>
      <c r="G42" s="677"/>
      <c r="H42" s="677"/>
      <c r="I42" s="677"/>
      <c r="J42" s="677"/>
      <c r="K42" s="677"/>
      <c r="L42" s="677"/>
      <c r="M42" s="677"/>
      <c r="N42" s="677"/>
      <c r="O42" s="677"/>
      <c r="P42" s="678"/>
      <c r="Q42" s="592"/>
    </row>
    <row r="43" spans="1:17" ht="12.75" hidden="1" customHeight="1" x14ac:dyDescent="0.2">
      <c r="A43" s="592"/>
      <c r="B43" s="676"/>
      <c r="C43" s="677"/>
      <c r="D43" s="677"/>
      <c r="E43" s="677"/>
      <c r="F43" s="677"/>
      <c r="G43" s="677"/>
      <c r="H43" s="677"/>
      <c r="I43" s="677"/>
      <c r="J43" s="677"/>
      <c r="K43" s="677"/>
      <c r="L43" s="677"/>
      <c r="M43" s="677"/>
      <c r="N43" s="677"/>
      <c r="O43" s="677"/>
      <c r="P43" s="678"/>
      <c r="Q43" s="592"/>
    </row>
    <row r="44" spans="1:17" ht="11.25" hidden="1" customHeight="1" thickBot="1" x14ac:dyDescent="0.25">
      <c r="A44" s="592"/>
      <c r="B44" s="679"/>
      <c r="C44" s="680"/>
      <c r="D44" s="680"/>
      <c r="E44" s="680"/>
      <c r="F44" s="680"/>
      <c r="G44" s="680"/>
      <c r="H44" s="680"/>
      <c r="I44" s="680"/>
      <c r="J44" s="680"/>
      <c r="K44" s="680"/>
      <c r="L44" s="680"/>
      <c r="M44" s="680"/>
      <c r="N44" s="680"/>
      <c r="O44" s="680"/>
      <c r="P44" s="681"/>
      <c r="Q44" s="592"/>
    </row>
    <row r="45" spans="1:17" ht="4.5" customHeight="1" thickBot="1" x14ac:dyDescent="0.25">
      <c r="A45" s="592"/>
      <c r="B45" s="682"/>
      <c r="C45" s="682"/>
      <c r="D45" s="682"/>
      <c r="E45" s="682"/>
      <c r="F45" s="682"/>
      <c r="G45" s="682"/>
      <c r="H45" s="682"/>
      <c r="I45" s="682"/>
      <c r="J45" s="682"/>
      <c r="K45" s="682"/>
      <c r="L45" s="682"/>
      <c r="M45" s="682"/>
      <c r="N45" s="682"/>
      <c r="O45" s="682"/>
      <c r="P45" s="682"/>
      <c r="Q45" s="592"/>
    </row>
    <row r="46" spans="1:17" ht="13.5" customHeight="1" thickBot="1" x14ac:dyDescent="0.25">
      <c r="A46" s="592"/>
      <c r="B46" s="731" t="s">
        <v>8</v>
      </c>
      <c r="C46" s="732"/>
      <c r="D46" s="732"/>
      <c r="E46" s="732"/>
      <c r="F46" s="732"/>
      <c r="G46" s="732"/>
      <c r="H46" s="732"/>
      <c r="I46" s="732"/>
      <c r="J46" s="732"/>
      <c r="K46" s="732"/>
      <c r="L46" s="732"/>
      <c r="M46" s="732"/>
      <c r="N46" s="732"/>
      <c r="O46" s="732"/>
      <c r="P46" s="733"/>
      <c r="Q46" s="592"/>
    </row>
    <row r="47" spans="1:17" ht="4.5" customHeight="1" thickBot="1" x14ac:dyDescent="0.25">
      <c r="A47" s="592"/>
      <c r="B47" s="683"/>
      <c r="C47" s="667"/>
      <c r="D47" s="667"/>
      <c r="E47" s="667"/>
      <c r="F47" s="667"/>
      <c r="G47" s="667"/>
      <c r="H47" s="667"/>
      <c r="I47" s="667"/>
      <c r="J47" s="667"/>
      <c r="K47" s="667"/>
      <c r="L47" s="667"/>
      <c r="M47" s="667"/>
      <c r="N47" s="667"/>
      <c r="O47" s="667"/>
      <c r="P47" s="684"/>
      <c r="Q47" s="592"/>
    </row>
    <row r="48" spans="1:17" x14ac:dyDescent="0.2">
      <c r="A48" s="592"/>
      <c r="B48" s="734" t="s">
        <v>32</v>
      </c>
      <c r="C48" s="685" t="s">
        <v>9</v>
      </c>
      <c r="D48" s="686" t="s">
        <v>11</v>
      </c>
      <c r="E48" s="686" t="s">
        <v>12</v>
      </c>
      <c r="F48" s="686" t="s">
        <v>13</v>
      </c>
      <c r="G48" s="686" t="s">
        <v>14</v>
      </c>
      <c r="H48" s="686" t="s">
        <v>15</v>
      </c>
      <c r="I48" s="686" t="s">
        <v>16</v>
      </c>
      <c r="J48" s="686" t="s">
        <v>17</v>
      </c>
      <c r="K48" s="686" t="s">
        <v>18</v>
      </c>
      <c r="L48" s="686" t="s">
        <v>19</v>
      </c>
      <c r="M48" s="686" t="s">
        <v>20</v>
      </c>
      <c r="N48" s="686" t="s">
        <v>21</v>
      </c>
      <c r="O48" s="687" t="s">
        <v>22</v>
      </c>
      <c r="P48" s="688" t="s">
        <v>10</v>
      </c>
      <c r="Q48" s="592"/>
    </row>
    <row r="49" spans="1:17" ht="15" thickBot="1" x14ac:dyDescent="0.25">
      <c r="A49" s="592"/>
      <c r="B49" s="735"/>
      <c r="C49" s="689" t="s">
        <v>10</v>
      </c>
      <c r="D49" s="690"/>
      <c r="E49" s="690"/>
      <c r="F49" s="691" t="str">
        <f>'3_RegCalculoActuarial'!H10</f>
        <v xml:space="preserve"> </v>
      </c>
      <c r="G49" s="690"/>
      <c r="H49" s="690"/>
      <c r="I49" s="691" t="str">
        <f>'3_RegCalculoActuarial'!N10</f>
        <v xml:space="preserve"> </v>
      </c>
      <c r="J49" s="690"/>
      <c r="K49" s="690"/>
      <c r="L49" s="691" t="str">
        <f>'3_RegCalculoActuarial'!T10</f>
        <v xml:space="preserve"> </v>
      </c>
      <c r="M49" s="690"/>
      <c r="N49" s="690"/>
      <c r="O49" s="691" t="str">
        <f>'3_RegCalculoActuarial'!Z10</f>
        <v xml:space="preserve"> </v>
      </c>
      <c r="P49" s="691" t="str">
        <f>'3_RegCalculoActuarial'!AB10</f>
        <v xml:space="preserve"> </v>
      </c>
      <c r="Q49" s="592"/>
    </row>
    <row r="50" spans="1:17" ht="4.5" customHeight="1" thickBot="1" x14ac:dyDescent="0.25">
      <c r="A50" s="592"/>
      <c r="B50" s="692">
        <v>0.9</v>
      </c>
      <c r="C50" s="693"/>
      <c r="D50" s="694"/>
      <c r="E50" s="694"/>
      <c r="F50" s="694">
        <v>0.8</v>
      </c>
      <c r="G50" s="694">
        <v>0.8</v>
      </c>
      <c r="H50" s="694">
        <v>0.8</v>
      </c>
      <c r="I50" s="694">
        <v>0.8</v>
      </c>
      <c r="J50" s="694"/>
      <c r="K50" s="694"/>
      <c r="L50" s="694">
        <v>0.8</v>
      </c>
      <c r="M50" s="694"/>
      <c r="N50" s="694"/>
      <c r="O50" s="694">
        <v>0.8</v>
      </c>
      <c r="P50" s="694">
        <v>0.8</v>
      </c>
      <c r="Q50" s="592"/>
    </row>
    <row r="51" spans="1:17" ht="22.5" customHeight="1" thickBot="1" x14ac:dyDescent="0.25">
      <c r="A51" s="592"/>
      <c r="B51" s="731" t="s">
        <v>33</v>
      </c>
      <c r="C51" s="732"/>
      <c r="D51" s="732"/>
      <c r="E51" s="732"/>
      <c r="F51" s="732"/>
      <c r="G51" s="732"/>
      <c r="H51" s="732"/>
      <c r="I51" s="732"/>
      <c r="J51" s="732"/>
      <c r="K51" s="732"/>
      <c r="L51" s="732"/>
      <c r="M51" s="732"/>
      <c r="N51" s="732"/>
      <c r="O51" s="732"/>
      <c r="P51" s="733"/>
      <c r="Q51" s="592"/>
    </row>
    <row r="52" spans="1:17" x14ac:dyDescent="0.2">
      <c r="A52" s="592"/>
      <c r="B52" s="695"/>
      <c r="C52" s="696"/>
      <c r="D52" s="696"/>
      <c r="E52" s="696"/>
      <c r="F52" s="696"/>
      <c r="G52" s="696"/>
      <c r="H52" s="696"/>
      <c r="I52" s="696"/>
      <c r="J52" s="696"/>
      <c r="K52" s="696"/>
      <c r="L52" s="696"/>
      <c r="M52" s="696"/>
      <c r="N52" s="696"/>
      <c r="O52" s="696"/>
      <c r="P52" s="697"/>
      <c r="Q52" s="592"/>
    </row>
    <row r="53" spans="1:17" x14ac:dyDescent="0.2">
      <c r="A53" s="592"/>
      <c r="B53" s="698"/>
      <c r="C53" s="699"/>
      <c r="D53" s="699"/>
      <c r="E53" s="699"/>
      <c r="F53" s="699"/>
      <c r="G53" s="699"/>
      <c r="H53" s="699"/>
      <c r="I53" s="699"/>
      <c r="J53" s="699"/>
      <c r="K53" s="699"/>
      <c r="L53" s="699"/>
      <c r="M53" s="699"/>
      <c r="N53" s="699"/>
      <c r="O53" s="699"/>
      <c r="P53" s="700"/>
      <c r="Q53" s="592"/>
    </row>
    <row r="54" spans="1:17" x14ac:dyDescent="0.2">
      <c r="A54" s="592"/>
      <c r="B54" s="698"/>
      <c r="C54" s="699"/>
      <c r="D54" s="699"/>
      <c r="E54" s="699"/>
      <c r="F54" s="699"/>
      <c r="G54" s="699"/>
      <c r="H54" s="699"/>
      <c r="I54" s="699"/>
      <c r="J54" s="699"/>
      <c r="K54" s="699"/>
      <c r="L54" s="699"/>
      <c r="M54" s="699"/>
      <c r="N54" s="699"/>
      <c r="O54" s="699"/>
      <c r="P54" s="700"/>
      <c r="Q54" s="592"/>
    </row>
    <row r="55" spans="1:17" x14ac:dyDescent="0.2">
      <c r="A55" s="592"/>
      <c r="B55" s="698"/>
      <c r="C55" s="699"/>
      <c r="D55" s="699"/>
      <c r="E55" s="699"/>
      <c r="F55" s="699"/>
      <c r="G55" s="699"/>
      <c r="H55" s="699"/>
      <c r="I55" s="699"/>
      <c r="J55" s="699"/>
      <c r="K55" s="699"/>
      <c r="L55" s="699"/>
      <c r="M55" s="699"/>
      <c r="N55" s="699"/>
      <c r="O55" s="699"/>
      <c r="P55" s="700"/>
      <c r="Q55" s="592"/>
    </row>
    <row r="56" spans="1:17" x14ac:dyDescent="0.2">
      <c r="A56" s="592"/>
      <c r="B56" s="698"/>
      <c r="C56" s="699"/>
      <c r="D56" s="699"/>
      <c r="E56" s="699"/>
      <c r="F56" s="699"/>
      <c r="G56" s="699"/>
      <c r="H56" s="699"/>
      <c r="I56" s="699"/>
      <c r="J56" s="699"/>
      <c r="K56" s="699"/>
      <c r="L56" s="699"/>
      <c r="M56" s="699"/>
      <c r="N56" s="699"/>
      <c r="O56" s="699"/>
      <c r="P56" s="700"/>
      <c r="Q56" s="592"/>
    </row>
    <row r="57" spans="1:17" x14ac:dyDescent="0.2">
      <c r="A57" s="592"/>
      <c r="B57" s="698"/>
      <c r="C57" s="699"/>
      <c r="D57" s="699"/>
      <c r="E57" s="699"/>
      <c r="F57" s="699"/>
      <c r="G57" s="699"/>
      <c r="H57" s="699"/>
      <c r="I57" s="699"/>
      <c r="J57" s="699"/>
      <c r="K57" s="699"/>
      <c r="L57" s="699"/>
      <c r="M57" s="699"/>
      <c r="N57" s="699"/>
      <c r="O57" s="699"/>
      <c r="P57" s="700"/>
      <c r="Q57" s="592"/>
    </row>
    <row r="58" spans="1:17" x14ac:dyDescent="0.2">
      <c r="A58" s="592"/>
      <c r="B58" s="698"/>
      <c r="C58" s="699"/>
      <c r="D58" s="699"/>
      <c r="E58" s="699"/>
      <c r="F58" s="699"/>
      <c r="G58" s="699"/>
      <c r="H58" s="699"/>
      <c r="I58" s="699"/>
      <c r="J58" s="699"/>
      <c r="K58" s="699"/>
      <c r="L58" s="699"/>
      <c r="M58" s="699"/>
      <c r="N58" s="699"/>
      <c r="O58" s="699"/>
      <c r="P58" s="700"/>
      <c r="Q58" s="592"/>
    </row>
    <row r="59" spans="1:17" x14ac:dyDescent="0.2">
      <c r="A59" s="592"/>
      <c r="B59" s="698"/>
      <c r="C59" s="699"/>
      <c r="D59" s="699"/>
      <c r="E59" s="699"/>
      <c r="F59" s="699"/>
      <c r="G59" s="699"/>
      <c r="H59" s="699"/>
      <c r="I59" s="699"/>
      <c r="J59" s="699"/>
      <c r="K59" s="699"/>
      <c r="L59" s="699"/>
      <c r="M59" s="699"/>
      <c r="N59" s="699"/>
      <c r="O59" s="699"/>
      <c r="P59" s="700"/>
      <c r="Q59" s="592"/>
    </row>
    <row r="60" spans="1:17" x14ac:dyDescent="0.2">
      <c r="A60" s="592"/>
      <c r="B60" s="698"/>
      <c r="C60" s="699"/>
      <c r="D60" s="699"/>
      <c r="E60" s="699"/>
      <c r="F60" s="699"/>
      <c r="G60" s="699"/>
      <c r="H60" s="699"/>
      <c r="I60" s="699"/>
      <c r="J60" s="699"/>
      <c r="K60" s="699"/>
      <c r="L60" s="699"/>
      <c r="M60" s="699"/>
      <c r="N60" s="699"/>
      <c r="O60" s="699"/>
      <c r="P60" s="700"/>
      <c r="Q60" s="592"/>
    </row>
    <row r="61" spans="1:17" x14ac:dyDescent="0.2">
      <c r="A61" s="592"/>
      <c r="B61" s="698"/>
      <c r="C61" s="699"/>
      <c r="D61" s="699"/>
      <c r="E61" s="699"/>
      <c r="F61" s="699"/>
      <c r="G61" s="699"/>
      <c r="H61" s="699"/>
      <c r="I61" s="699"/>
      <c r="J61" s="699"/>
      <c r="K61" s="699"/>
      <c r="L61" s="699"/>
      <c r="M61" s="699"/>
      <c r="N61" s="699"/>
      <c r="O61" s="699"/>
      <c r="P61" s="700"/>
      <c r="Q61" s="592"/>
    </row>
    <row r="62" spans="1:17" x14ac:dyDescent="0.2">
      <c r="A62" s="592"/>
      <c r="B62" s="698"/>
      <c r="C62" s="699"/>
      <c r="D62" s="699"/>
      <c r="E62" s="699"/>
      <c r="F62" s="699"/>
      <c r="G62" s="699"/>
      <c r="H62" s="699"/>
      <c r="I62" s="699"/>
      <c r="J62" s="699"/>
      <c r="K62" s="699"/>
      <c r="L62" s="699"/>
      <c r="M62" s="699"/>
      <c r="N62" s="699"/>
      <c r="O62" s="699"/>
      <c r="P62" s="700"/>
      <c r="Q62" s="592"/>
    </row>
    <row r="63" spans="1:17" x14ac:dyDescent="0.2">
      <c r="A63" s="592"/>
      <c r="B63" s="698"/>
      <c r="C63" s="699"/>
      <c r="D63" s="699"/>
      <c r="E63" s="699"/>
      <c r="F63" s="699"/>
      <c r="G63" s="699"/>
      <c r="H63" s="699"/>
      <c r="I63" s="699"/>
      <c r="J63" s="699"/>
      <c r="K63" s="699"/>
      <c r="L63" s="699"/>
      <c r="M63" s="699"/>
      <c r="N63" s="699"/>
      <c r="O63" s="699"/>
      <c r="P63" s="700"/>
      <c r="Q63" s="592"/>
    </row>
    <row r="64" spans="1:17" x14ac:dyDescent="0.2">
      <c r="A64" s="592"/>
      <c r="B64" s="698"/>
      <c r="C64" s="699"/>
      <c r="D64" s="699"/>
      <c r="E64" s="699"/>
      <c r="F64" s="699"/>
      <c r="G64" s="699"/>
      <c r="H64" s="699"/>
      <c r="I64" s="699"/>
      <c r="J64" s="699"/>
      <c r="K64" s="699"/>
      <c r="L64" s="699"/>
      <c r="M64" s="699"/>
      <c r="N64" s="699"/>
      <c r="O64" s="699"/>
      <c r="P64" s="700"/>
      <c r="Q64" s="592"/>
    </row>
    <row r="65" spans="1:19" x14ac:dyDescent="0.2">
      <c r="A65" s="592"/>
      <c r="B65" s="698"/>
      <c r="C65" s="699"/>
      <c r="D65" s="699"/>
      <c r="E65" s="699"/>
      <c r="F65" s="699"/>
      <c r="G65" s="699"/>
      <c r="H65" s="699"/>
      <c r="I65" s="699"/>
      <c r="J65" s="699"/>
      <c r="K65" s="699"/>
      <c r="L65" s="699"/>
      <c r="M65" s="699"/>
      <c r="N65" s="699"/>
      <c r="O65" s="699"/>
      <c r="P65" s="700"/>
      <c r="Q65" s="592"/>
    </row>
    <row r="66" spans="1:19" x14ac:dyDescent="0.2">
      <c r="A66" s="592"/>
      <c r="B66" s="698"/>
      <c r="C66" s="699"/>
      <c r="D66" s="699"/>
      <c r="E66" s="699"/>
      <c r="F66" s="699"/>
      <c r="G66" s="699"/>
      <c r="H66" s="699"/>
      <c r="I66" s="699"/>
      <c r="J66" s="699"/>
      <c r="K66" s="699"/>
      <c r="L66" s="699"/>
      <c r="M66" s="699"/>
      <c r="N66" s="699"/>
      <c r="O66" s="699"/>
      <c r="P66" s="700"/>
      <c r="Q66" s="592"/>
    </row>
    <row r="67" spans="1:19" ht="13.5" thickBot="1" x14ac:dyDescent="0.25">
      <c r="A67" s="592"/>
      <c r="B67" s="701"/>
      <c r="C67" s="702"/>
      <c r="D67" s="702"/>
      <c r="E67" s="702"/>
      <c r="F67" s="702"/>
      <c r="G67" s="702"/>
      <c r="H67" s="702"/>
      <c r="I67" s="702"/>
      <c r="J67" s="702"/>
      <c r="K67" s="702"/>
      <c r="L67" s="702"/>
      <c r="M67" s="702"/>
      <c r="N67" s="702"/>
      <c r="O67" s="702"/>
      <c r="P67" s="703"/>
      <c r="Q67" s="592"/>
    </row>
    <row r="68" spans="1:19" s="482" customFormat="1" ht="4.5" customHeight="1" thickBot="1" x14ac:dyDescent="0.25">
      <c r="A68" s="704"/>
      <c r="B68" s="704"/>
      <c r="C68" s="704"/>
      <c r="D68" s="704"/>
      <c r="E68" s="704"/>
      <c r="F68" s="704"/>
      <c r="G68" s="704"/>
      <c r="H68" s="704"/>
      <c r="I68" s="704"/>
      <c r="J68" s="704"/>
      <c r="K68" s="704"/>
      <c r="L68" s="704"/>
      <c r="M68" s="704"/>
      <c r="N68" s="704"/>
      <c r="O68" s="704"/>
      <c r="P68" s="704"/>
      <c r="Q68" s="704"/>
      <c r="S68" s="705"/>
    </row>
    <row r="69" spans="1:19" ht="15" customHeight="1" x14ac:dyDescent="0.2">
      <c r="A69" s="592"/>
      <c r="B69" s="727" t="s">
        <v>5</v>
      </c>
      <c r="C69" s="706" t="s">
        <v>114</v>
      </c>
      <c r="D69" s="707"/>
      <c r="E69" s="707"/>
      <c r="F69" s="707"/>
      <c r="G69" s="707"/>
      <c r="H69" s="707"/>
      <c r="I69" s="707"/>
      <c r="J69" s="707"/>
      <c r="K69" s="707"/>
      <c r="L69" s="707"/>
      <c r="M69" s="707"/>
      <c r="N69" s="707"/>
      <c r="O69" s="707"/>
      <c r="P69" s="708"/>
      <c r="Q69" s="592"/>
      <c r="S69" s="583"/>
    </row>
    <row r="70" spans="1:19" ht="116.25" customHeight="1" x14ac:dyDescent="0.2">
      <c r="A70" s="592"/>
      <c r="B70" s="728"/>
      <c r="C70" s="709" t="s">
        <v>244</v>
      </c>
      <c r="D70" s="710"/>
      <c r="E70" s="710"/>
      <c r="F70" s="710"/>
      <c r="G70" s="710"/>
      <c r="H70" s="710"/>
      <c r="I70" s="710"/>
      <c r="J70" s="710"/>
      <c r="K70" s="710"/>
      <c r="L70" s="710"/>
      <c r="M70" s="710"/>
      <c r="N70" s="710"/>
      <c r="O70" s="710"/>
      <c r="P70" s="711"/>
      <c r="Q70" s="592"/>
      <c r="S70" s="583"/>
    </row>
    <row r="71" spans="1:19" ht="14.25" customHeight="1" x14ac:dyDescent="0.2">
      <c r="A71" s="592"/>
      <c r="B71" s="728"/>
      <c r="C71" s="712" t="s">
        <v>113</v>
      </c>
      <c r="D71" s="713"/>
      <c r="E71" s="713"/>
      <c r="F71" s="713"/>
      <c r="G71" s="713"/>
      <c r="H71" s="713"/>
      <c r="I71" s="713"/>
      <c r="J71" s="713"/>
      <c r="K71" s="713"/>
      <c r="L71" s="713"/>
      <c r="M71" s="713"/>
      <c r="N71" s="713"/>
      <c r="O71" s="713"/>
      <c r="P71" s="714"/>
      <c r="Q71" s="592"/>
      <c r="S71" s="583"/>
    </row>
    <row r="72" spans="1:19" ht="125.25" customHeight="1" thickBot="1" x14ac:dyDescent="0.25">
      <c r="A72" s="592"/>
      <c r="B72" s="729"/>
      <c r="C72" s="709" t="s">
        <v>245</v>
      </c>
      <c r="D72" s="710"/>
      <c r="E72" s="710"/>
      <c r="F72" s="710"/>
      <c r="G72" s="710"/>
      <c r="H72" s="710"/>
      <c r="I72" s="710"/>
      <c r="J72" s="710"/>
      <c r="K72" s="710"/>
      <c r="L72" s="710"/>
      <c r="M72" s="710"/>
      <c r="N72" s="710"/>
      <c r="O72" s="710"/>
      <c r="P72" s="711"/>
      <c r="Q72" s="592"/>
      <c r="S72" s="583"/>
    </row>
    <row r="73" spans="1:19" ht="30" customHeight="1" thickBot="1" x14ac:dyDescent="0.25">
      <c r="A73" s="592"/>
      <c r="B73" s="730" t="s">
        <v>62</v>
      </c>
      <c r="C73" s="715" t="s">
        <v>162</v>
      </c>
      <c r="D73" s="716"/>
      <c r="E73" s="716"/>
      <c r="F73" s="716"/>
      <c r="G73" s="716"/>
      <c r="H73" s="716"/>
      <c r="I73" s="716"/>
      <c r="J73" s="716"/>
      <c r="K73" s="716"/>
      <c r="L73" s="716"/>
      <c r="M73" s="716"/>
      <c r="N73" s="716"/>
      <c r="O73" s="716"/>
      <c r="P73" s="717"/>
      <c r="Q73" s="592"/>
    </row>
    <row r="74" spans="1:19" ht="27.75" customHeight="1" thickBot="1" x14ac:dyDescent="0.25">
      <c r="A74" s="592"/>
      <c r="B74" s="730" t="s">
        <v>75</v>
      </c>
      <c r="C74" s="718"/>
      <c r="D74" s="718"/>
      <c r="E74" s="718"/>
      <c r="F74" s="718"/>
      <c r="G74" s="718"/>
      <c r="H74" s="718"/>
      <c r="I74" s="718"/>
      <c r="J74" s="718"/>
      <c r="K74" s="718"/>
      <c r="L74" s="718"/>
      <c r="M74" s="718"/>
      <c r="N74" s="718"/>
      <c r="O74" s="718"/>
      <c r="P74" s="719"/>
      <c r="Q74" s="592"/>
    </row>
    <row r="77" spans="1:19" x14ac:dyDescent="0.2">
      <c r="C77" s="720"/>
    </row>
    <row r="78" spans="1:19" ht="18.600000000000001" hidden="1" customHeight="1" x14ac:dyDescent="0.2">
      <c r="C78" s="583">
        <v>2021</v>
      </c>
    </row>
    <row r="79" spans="1:19" ht="18.600000000000001" hidden="1" customHeight="1" x14ac:dyDescent="0.2">
      <c r="C79" s="583">
        <v>2022</v>
      </c>
    </row>
    <row r="85" s="584" customFormat="1" x14ac:dyDescent="0.2"/>
    <row r="86" s="584" customFormat="1" x14ac:dyDescent="0.2"/>
    <row r="87" s="584" customFormat="1" x14ac:dyDescent="0.2"/>
    <row r="88" s="584" customFormat="1" x14ac:dyDescent="0.2"/>
    <row r="89" s="584" customFormat="1" x14ac:dyDescent="0.2"/>
    <row r="90" s="584" customFormat="1" x14ac:dyDescent="0.2"/>
    <row r="91" s="584" customFormat="1" x14ac:dyDescent="0.2"/>
    <row r="92" s="584" customFormat="1" x14ac:dyDescent="0.2"/>
    <row r="93" s="584" customFormat="1" x14ac:dyDescent="0.2"/>
    <row r="94" s="584" customFormat="1" x14ac:dyDescent="0.2"/>
    <row r="95" s="584" customFormat="1" x14ac:dyDescent="0.2"/>
    <row r="96" s="584" customFormat="1" x14ac:dyDescent="0.2"/>
    <row r="97" spans="2:17" s="584" customFormat="1" x14ac:dyDescent="0.2"/>
    <row r="98" spans="2:17" s="584" customFormat="1" x14ac:dyDescent="0.2"/>
    <row r="99" spans="2:17" s="584" customFormat="1" x14ac:dyDescent="0.2">
      <c r="B99" s="584" t="s">
        <v>39</v>
      </c>
      <c r="C99" s="584" t="s">
        <v>38</v>
      </c>
      <c r="D99" s="584" t="s">
        <v>40</v>
      </c>
      <c r="Q99" s="721" t="s">
        <v>68</v>
      </c>
    </row>
    <row r="100" spans="2:17" s="584" customFormat="1" x14ac:dyDescent="0.2">
      <c r="B100" s="721" t="s">
        <v>41</v>
      </c>
      <c r="C100" s="721" t="s">
        <v>43</v>
      </c>
      <c r="D100" s="722" t="s">
        <v>86</v>
      </c>
      <c r="M100" s="721" t="s">
        <v>65</v>
      </c>
      <c r="Q100" s="721" t="s">
        <v>69</v>
      </c>
    </row>
    <row r="101" spans="2:17" s="584" customFormat="1" x14ac:dyDescent="0.2">
      <c r="B101" s="721" t="s">
        <v>77</v>
      </c>
      <c r="C101" s="721" t="s">
        <v>44</v>
      </c>
      <c r="D101" s="722" t="s">
        <v>87</v>
      </c>
      <c r="M101" s="721" t="s">
        <v>67</v>
      </c>
      <c r="Q101" s="721" t="s">
        <v>71</v>
      </c>
    </row>
    <row r="102" spans="2:17" s="584" customFormat="1" x14ac:dyDescent="0.2">
      <c r="B102" s="721" t="s">
        <v>42</v>
      </c>
      <c r="C102" s="721" t="s">
        <v>45</v>
      </c>
      <c r="D102" s="722" t="s">
        <v>88</v>
      </c>
      <c r="M102" s="721" t="s">
        <v>76</v>
      </c>
      <c r="Q102" s="721" t="s">
        <v>70</v>
      </c>
    </row>
    <row r="103" spans="2:17" s="584" customFormat="1" x14ac:dyDescent="0.2">
      <c r="C103" s="721" t="s">
        <v>46</v>
      </c>
      <c r="D103" s="722" t="s">
        <v>89</v>
      </c>
      <c r="M103" s="721"/>
      <c r="Q103" s="721" t="s">
        <v>72</v>
      </c>
    </row>
    <row r="104" spans="2:17" s="584" customFormat="1" x14ac:dyDescent="0.2">
      <c r="C104" s="721" t="s">
        <v>47</v>
      </c>
      <c r="D104" s="722" t="s">
        <v>90</v>
      </c>
      <c r="N104" s="584" t="s">
        <v>66</v>
      </c>
      <c r="Q104" s="721" t="s">
        <v>73</v>
      </c>
    </row>
    <row r="105" spans="2:17" s="584" customFormat="1" x14ac:dyDescent="0.2">
      <c r="C105" s="721" t="s">
        <v>48</v>
      </c>
      <c r="D105" s="722" t="s">
        <v>91</v>
      </c>
    </row>
    <row r="106" spans="2:17" s="584" customFormat="1" x14ac:dyDescent="0.2">
      <c r="C106" s="721" t="s">
        <v>49</v>
      </c>
      <c r="D106" s="722" t="s">
        <v>57</v>
      </c>
    </row>
    <row r="107" spans="2:17" s="584" customFormat="1" x14ac:dyDescent="0.2">
      <c r="D107" s="722" t="s">
        <v>56</v>
      </c>
    </row>
    <row r="108" spans="2:17" s="584" customFormat="1" x14ac:dyDescent="0.2">
      <c r="D108" s="722" t="s">
        <v>51</v>
      </c>
    </row>
    <row r="109" spans="2:17" s="584" customFormat="1" x14ac:dyDescent="0.2">
      <c r="D109" s="722" t="s">
        <v>50</v>
      </c>
      <c r="Q109" s="721">
        <v>2015</v>
      </c>
    </row>
    <row r="110" spans="2:17" s="584" customFormat="1" ht="12.75" customHeight="1" x14ac:dyDescent="0.2">
      <c r="D110" s="722" t="s">
        <v>53</v>
      </c>
      <c r="Q110" s="721">
        <v>2016</v>
      </c>
    </row>
    <row r="111" spans="2:17" s="584" customFormat="1" x14ac:dyDescent="0.2">
      <c r="D111" s="722" t="s">
        <v>52</v>
      </c>
      <c r="Q111" s="721">
        <v>2017</v>
      </c>
    </row>
    <row r="112" spans="2:17" s="584" customFormat="1" x14ac:dyDescent="0.2">
      <c r="D112" s="722" t="s">
        <v>54</v>
      </c>
      <c r="Q112" s="721">
        <v>2018</v>
      </c>
    </row>
    <row r="113" spans="2:4" s="584" customFormat="1" x14ac:dyDescent="0.2">
      <c r="D113" s="722" t="s">
        <v>92</v>
      </c>
    </row>
    <row r="114" spans="2:4" s="584" customFormat="1" x14ac:dyDescent="0.2">
      <c r="D114" s="722" t="s">
        <v>79</v>
      </c>
    </row>
    <row r="115" spans="2:4" s="584" customFormat="1" x14ac:dyDescent="0.2">
      <c r="B115" s="723"/>
      <c r="D115" s="722" t="s">
        <v>80</v>
      </c>
    </row>
    <row r="116" spans="2:4" s="584" customFormat="1" x14ac:dyDescent="0.2">
      <c r="B116" s="723"/>
      <c r="D116" s="722" t="s">
        <v>78</v>
      </c>
    </row>
    <row r="117" spans="2:4" s="584" customFormat="1" x14ac:dyDescent="0.2">
      <c r="B117" s="723"/>
      <c r="D117" s="722" t="s">
        <v>93</v>
      </c>
    </row>
    <row r="118" spans="2:4" s="584" customFormat="1" x14ac:dyDescent="0.2">
      <c r="B118" s="723"/>
      <c r="D118" s="722" t="s">
        <v>94</v>
      </c>
    </row>
    <row r="119" spans="2:4" s="584" customFormat="1" x14ac:dyDescent="0.2">
      <c r="B119" s="723"/>
      <c r="D119" s="722" t="s">
        <v>95</v>
      </c>
    </row>
    <row r="120" spans="2:4" s="584" customFormat="1" x14ac:dyDescent="0.2">
      <c r="B120" s="723"/>
      <c r="D120" s="722" t="s">
        <v>96</v>
      </c>
    </row>
    <row r="121" spans="2:4" s="584" customFormat="1" x14ac:dyDescent="0.2">
      <c r="B121" s="723"/>
      <c r="D121" s="722" t="s">
        <v>97</v>
      </c>
    </row>
    <row r="122" spans="2:4" s="584" customFormat="1" x14ac:dyDescent="0.2">
      <c r="B122" s="724"/>
      <c r="D122" s="722" t="s">
        <v>98</v>
      </c>
    </row>
    <row r="123" spans="2:4" s="584" customFormat="1" x14ac:dyDescent="0.2">
      <c r="B123" s="724"/>
      <c r="D123" s="722" t="s">
        <v>99</v>
      </c>
    </row>
    <row r="124" spans="2:4" s="584" customFormat="1" x14ac:dyDescent="0.2">
      <c r="D124" s="722" t="s">
        <v>100</v>
      </c>
    </row>
    <row r="125" spans="2:4" s="584" customFormat="1" x14ac:dyDescent="0.2">
      <c r="B125" s="724"/>
      <c r="D125" s="722" t="s">
        <v>55</v>
      </c>
    </row>
    <row r="126" spans="2:4" s="584" customFormat="1" x14ac:dyDescent="0.2">
      <c r="B126" s="724"/>
    </row>
    <row r="127" spans="2:4" s="584" customFormat="1" x14ac:dyDescent="0.2">
      <c r="B127" s="724"/>
    </row>
    <row r="128" spans="2:4" s="584" customFormat="1" x14ac:dyDescent="0.2">
      <c r="B128" s="724"/>
    </row>
    <row r="129" spans="2:2" s="584" customFormat="1" x14ac:dyDescent="0.2">
      <c r="B129" s="725" t="s">
        <v>220</v>
      </c>
    </row>
    <row r="130" spans="2:2" s="584" customFormat="1" x14ac:dyDescent="0.2">
      <c r="B130" s="725" t="s">
        <v>221</v>
      </c>
    </row>
    <row r="131" spans="2:2" s="584" customFormat="1" x14ac:dyDescent="0.2">
      <c r="B131" s="725" t="s">
        <v>222</v>
      </c>
    </row>
    <row r="132" spans="2:2" s="584" customFormat="1" x14ac:dyDescent="0.2">
      <c r="B132" s="725" t="s">
        <v>223</v>
      </c>
    </row>
    <row r="133" spans="2:2" s="584" customFormat="1" x14ac:dyDescent="0.2">
      <c r="B133" s="725" t="s">
        <v>224</v>
      </c>
    </row>
    <row r="134" spans="2:2" s="592" customFormat="1" x14ac:dyDescent="0.2">
      <c r="B134" s="725" t="s">
        <v>225</v>
      </c>
    </row>
    <row r="135" spans="2:2" s="592" customFormat="1" x14ac:dyDescent="0.2">
      <c r="B135" s="725" t="s">
        <v>226</v>
      </c>
    </row>
    <row r="136" spans="2:2" s="592" customFormat="1" x14ac:dyDescent="0.2">
      <c r="B136" s="726"/>
    </row>
    <row r="137" spans="2:2" s="592" customFormat="1" x14ac:dyDescent="0.2">
      <c r="B137" s="726"/>
    </row>
    <row r="138" spans="2:2" s="592" customFormat="1" x14ac:dyDescent="0.2">
      <c r="B138" s="726"/>
    </row>
    <row r="139" spans="2:2" s="592" customFormat="1" x14ac:dyDescent="0.2">
      <c r="B139" s="726"/>
    </row>
    <row r="140" spans="2:2" s="592" customFormat="1" x14ac:dyDescent="0.2">
      <c r="B140" s="726"/>
    </row>
    <row r="141" spans="2:2" s="592" customFormat="1" x14ac:dyDescent="0.2">
      <c r="B141" s="726"/>
    </row>
    <row r="142" spans="2:2" s="592" customFormat="1" x14ac:dyDescent="0.2">
      <c r="B142" s="726"/>
    </row>
    <row r="143" spans="2:2" s="592" customFormat="1" x14ac:dyDescent="0.2">
      <c r="B143" s="726"/>
    </row>
    <row r="144" spans="2:2" s="592" customFormat="1" x14ac:dyDescent="0.2">
      <c r="B144" s="726"/>
    </row>
    <row r="145" spans="2:2" x14ac:dyDescent="0.2">
      <c r="B145" s="726"/>
    </row>
    <row r="146" spans="2:2" x14ac:dyDescent="0.2">
      <c r="B146" s="726"/>
    </row>
    <row r="147" spans="2:2" x14ac:dyDescent="0.2">
      <c r="B147" s="726"/>
    </row>
    <row r="148" spans="2:2" x14ac:dyDescent="0.2">
      <c r="B148" s="726"/>
    </row>
    <row r="149" spans="2:2" x14ac:dyDescent="0.2">
      <c r="B149" s="726"/>
    </row>
    <row r="150" spans="2:2" x14ac:dyDescent="0.2">
      <c r="B150" s="726"/>
    </row>
    <row r="151" spans="2:2" x14ac:dyDescent="0.2">
      <c r="B151" s="726"/>
    </row>
    <row r="152" spans="2:2" x14ac:dyDescent="0.2">
      <c r="B152" s="726"/>
    </row>
    <row r="153" spans="2:2" x14ac:dyDescent="0.2">
      <c r="B153" s="726"/>
    </row>
    <row r="154" spans="2:2" x14ac:dyDescent="0.2">
      <c r="B154" s="726"/>
    </row>
    <row r="155" spans="2:2" x14ac:dyDescent="0.2">
      <c r="B155" s="726"/>
    </row>
    <row r="156" spans="2:2" x14ac:dyDescent="0.2">
      <c r="B156" s="726"/>
    </row>
    <row r="157" spans="2:2" x14ac:dyDescent="0.2">
      <c r="B157" s="726"/>
    </row>
    <row r="158" spans="2:2" x14ac:dyDescent="0.2">
      <c r="B158" s="726"/>
    </row>
    <row r="159" spans="2:2" x14ac:dyDescent="0.2">
      <c r="B159" s="726"/>
    </row>
    <row r="160" spans="2:2" x14ac:dyDescent="0.2">
      <c r="B160" s="726"/>
    </row>
    <row r="161" spans="2:2" x14ac:dyDescent="0.2">
      <c r="B161" s="726"/>
    </row>
    <row r="162" spans="2:2" x14ac:dyDescent="0.2">
      <c r="B162" s="726"/>
    </row>
    <row r="163" spans="2:2" x14ac:dyDescent="0.2">
      <c r="B163" s="726"/>
    </row>
    <row r="164" spans="2:2" x14ac:dyDescent="0.2">
      <c r="B164" s="726"/>
    </row>
    <row r="165" spans="2:2" x14ac:dyDescent="0.2">
      <c r="B165" s="726"/>
    </row>
    <row r="166" spans="2:2" x14ac:dyDescent="0.2">
      <c r="B166" s="726"/>
    </row>
    <row r="167" spans="2:2" x14ac:dyDescent="0.2">
      <c r="B167" s="726"/>
    </row>
    <row r="168" spans="2:2" x14ac:dyDescent="0.2">
      <c r="B168" s="726"/>
    </row>
    <row r="169" spans="2:2" x14ac:dyDescent="0.2">
      <c r="B169" s="726"/>
    </row>
    <row r="170" spans="2:2" x14ac:dyDescent="0.2">
      <c r="B170" s="726"/>
    </row>
    <row r="171" spans="2:2" x14ac:dyDescent="0.2">
      <c r="B171" s="726"/>
    </row>
    <row r="172" spans="2:2" x14ac:dyDescent="0.2">
      <c r="B172" s="726"/>
    </row>
    <row r="173" spans="2:2" x14ac:dyDescent="0.2">
      <c r="B173" s="726"/>
    </row>
    <row r="174" spans="2:2" x14ac:dyDescent="0.2">
      <c r="B174" s="726"/>
    </row>
    <row r="175" spans="2:2" x14ac:dyDescent="0.2">
      <c r="B175" s="726"/>
    </row>
    <row r="176" spans="2:2" x14ac:dyDescent="0.2">
      <c r="B176" s="726"/>
    </row>
  </sheetData>
  <sheetProtection formatColumns="0" formatRows="0"/>
  <mergeCells count="74">
    <mergeCell ref="C73:P73"/>
    <mergeCell ref="C74:P74"/>
    <mergeCell ref="B52:P67"/>
    <mergeCell ref="A68:Q68"/>
    <mergeCell ref="B69:B72"/>
    <mergeCell ref="C69:P69"/>
    <mergeCell ref="C70:P70"/>
    <mergeCell ref="C71:P71"/>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99" priority="21" stopIfTrue="1" operator="equal">
      <formula>" "</formula>
    </cfRule>
    <cfRule type="cellIs" dxfId="98" priority="22" stopIfTrue="1" operator="equal">
      <formula>"0"</formula>
    </cfRule>
    <cfRule type="cellIs" dxfId="97" priority="23" stopIfTrue="1" operator="lessThanOrEqual">
      <formula>$S$5</formula>
    </cfRule>
    <cfRule type="cellIs" dxfId="96" priority="24" stopIfTrue="1" operator="greaterThanOrEqual">
      <formula>$S$2</formula>
    </cfRule>
    <cfRule type="cellIs" dxfId="95" priority="25" stopIfTrue="1" operator="between">
      <formula>$S$4</formula>
      <formula>$S$3</formula>
    </cfRule>
  </conditionalFormatting>
  <conditionalFormatting sqref="I49">
    <cfRule type="cellIs" dxfId="94" priority="16" stopIfTrue="1" operator="equal">
      <formula>" "</formula>
    </cfRule>
    <cfRule type="cellIs" dxfId="93" priority="17" stopIfTrue="1" operator="equal">
      <formula>"0"</formula>
    </cfRule>
    <cfRule type="cellIs" dxfId="92" priority="18" stopIfTrue="1" operator="lessThanOrEqual">
      <formula>$S$5</formula>
    </cfRule>
    <cfRule type="cellIs" dxfId="91" priority="19" stopIfTrue="1" operator="greaterThanOrEqual">
      <formula>$S$2</formula>
    </cfRule>
    <cfRule type="cellIs" dxfId="90" priority="20" stopIfTrue="1" operator="between">
      <formula>$S$4</formula>
      <formula>$S$3</formula>
    </cfRule>
  </conditionalFormatting>
  <conditionalFormatting sqref="L49">
    <cfRule type="cellIs" dxfId="89" priority="11" stopIfTrue="1" operator="equal">
      <formula>" "</formula>
    </cfRule>
    <cfRule type="cellIs" dxfId="88" priority="12" stopIfTrue="1" operator="equal">
      <formula>"0"</formula>
    </cfRule>
    <cfRule type="cellIs" dxfId="87" priority="13" stopIfTrue="1" operator="lessThanOrEqual">
      <formula>$S$5</formula>
    </cfRule>
    <cfRule type="cellIs" dxfId="86" priority="14" stopIfTrue="1" operator="greaterThanOrEqual">
      <formula>$S$2</formula>
    </cfRule>
    <cfRule type="cellIs" dxfId="85" priority="15" stopIfTrue="1" operator="between">
      <formula>$S$4</formula>
      <formula>$S$3</formula>
    </cfRule>
  </conditionalFormatting>
  <conditionalFormatting sqref="O49:P49">
    <cfRule type="cellIs" dxfId="84" priority="1" stopIfTrue="1" operator="equal">
      <formula>" "</formula>
    </cfRule>
    <cfRule type="cellIs" dxfId="83" priority="2" stopIfTrue="1" operator="equal">
      <formula>"0"</formula>
    </cfRule>
    <cfRule type="cellIs" dxfId="82" priority="3" stopIfTrue="1" operator="lessThanOrEqual">
      <formula>$S$5</formula>
    </cfRule>
    <cfRule type="cellIs" dxfId="81" priority="4" stopIfTrue="1" operator="greaterThanOrEqual">
      <formula>$S$2</formula>
    </cfRule>
    <cfRule type="cellIs" dxfId="80" priority="5" stopIfTrue="1" operator="between">
      <formula>$S$4</formula>
      <formula>$S$3</formula>
    </cfRule>
  </conditionalFormatting>
  <dataValidations count="6">
    <dataValidation type="list" allowBlank="1" showInputMessage="1" showErrorMessage="1" sqref="C18:P18" xr:uid="{00000000-0002-0000-0400-000000000000}">
      <formula1>$B$129:$B$135</formula1>
    </dataValidation>
    <dataValidation type="list" allowBlank="1" showInputMessage="1" showErrorMessage="1" sqref="C10:I10" xr:uid="{00000000-0002-0000-0400-000001000000}">
      <formula1>"2023,2024,2025,2026,2027"</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74:P74" xr:uid="{00000000-0002-0000-0400-000003000000}">
      <formula1>$M$100:$M$102</formula1>
    </dataValidation>
    <dataValidation type="list" allowBlank="1" showInputMessage="1" showErrorMessage="1" sqref="C32:P32 C36:P36 C34:P34" xr:uid="{00000000-0002-0000-0400-000004000000}">
      <formula1>$Q$99:$Q$104</formula1>
    </dataValidation>
    <dataValidation type="list" allowBlank="1" showInputMessage="1" showErrorMessage="1" sqref="C12:P12" xr:uid="{00000000-0002-0000-0400-000005000000}">
      <formula1>$D$100:$D$117</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AL12"/>
  <sheetViews>
    <sheetView showGridLines="0" topLeftCell="G4" zoomScale="90" zoomScaleNormal="90" workbookViewId="0">
      <selection activeCell="AC10" sqref="AC10:AE11"/>
    </sheetView>
  </sheetViews>
  <sheetFormatPr baseColWidth="10" defaultColWidth="9.140625" defaultRowHeight="30" customHeight="1" x14ac:dyDescent="0.2"/>
  <cols>
    <col min="1" max="1" width="28.5703125" style="2" customWidth="1"/>
    <col min="2" max="2" width="27" bestFit="1" customWidth="1"/>
    <col min="3" max="6" width="10.7109375" hidden="1" customWidth="1"/>
    <col min="7" max="8" width="12.7109375" customWidth="1"/>
    <col min="9" max="12" width="10.7109375" hidden="1" customWidth="1"/>
    <col min="13" max="14" width="12.7109375" customWidth="1"/>
    <col min="15" max="18" width="10.7109375" hidden="1" customWidth="1"/>
    <col min="19" max="20" width="12.7109375" customWidth="1"/>
    <col min="21" max="24" width="10.7109375" hidden="1" customWidth="1"/>
    <col min="25" max="28" width="12.7109375" customWidth="1"/>
    <col min="29" max="29" width="14.7109375" customWidth="1"/>
    <col min="30" max="30" width="19.42578125" customWidth="1"/>
    <col min="31" max="31" width="27.5703125" bestFit="1" customWidth="1"/>
    <col min="32" max="32" width="9.140625" hidden="1" customWidth="1"/>
    <col min="33" max="33" width="15.85546875" hidden="1" customWidth="1"/>
  </cols>
  <sheetData>
    <row r="1" spans="1:38" ht="30" customHeight="1" x14ac:dyDescent="0.25">
      <c r="A1" s="316"/>
      <c r="B1" s="319" t="s">
        <v>58</v>
      </c>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1"/>
      <c r="AD1" s="329" t="s">
        <v>175</v>
      </c>
      <c r="AE1" s="330"/>
      <c r="AF1" s="331"/>
      <c r="AG1" s="37">
        <v>0.9</v>
      </c>
      <c r="AH1" s="1"/>
      <c r="AI1" s="1"/>
      <c r="AJ1" s="1"/>
      <c r="AK1" s="1"/>
      <c r="AL1" s="1"/>
    </row>
    <row r="2" spans="1:38" ht="30" customHeight="1" x14ac:dyDescent="0.25">
      <c r="A2" s="317"/>
      <c r="B2" s="246" t="s">
        <v>81</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8"/>
      <c r="AD2" s="332" t="s">
        <v>176</v>
      </c>
      <c r="AE2" s="333"/>
      <c r="AF2" s="334"/>
      <c r="AG2" s="67">
        <v>0.89999899999999999</v>
      </c>
      <c r="AH2" s="1"/>
      <c r="AI2" s="1"/>
      <c r="AJ2" s="1"/>
      <c r="AK2" s="1"/>
      <c r="AL2" s="1"/>
    </row>
    <row r="3" spans="1:38" ht="30" customHeight="1" x14ac:dyDescent="0.25">
      <c r="A3" s="317"/>
      <c r="B3" s="246" t="s">
        <v>82</v>
      </c>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8"/>
      <c r="AD3" s="332" t="s">
        <v>177</v>
      </c>
      <c r="AE3" s="333"/>
      <c r="AF3" s="334"/>
      <c r="AG3" s="67">
        <v>0.85</v>
      </c>
      <c r="AH3" s="1"/>
      <c r="AI3" s="1"/>
      <c r="AJ3" s="1"/>
      <c r="AK3" s="1"/>
      <c r="AL3" s="1"/>
    </row>
    <row r="4" spans="1:38" ht="30" customHeight="1" thickBot="1" x14ac:dyDescent="0.3">
      <c r="A4" s="318"/>
      <c r="B4" s="322" t="s">
        <v>83</v>
      </c>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4"/>
      <c r="AD4" s="335" t="s">
        <v>193</v>
      </c>
      <c r="AE4" s="336"/>
      <c r="AF4" s="337"/>
      <c r="AG4" s="68">
        <v>0.84999899999999995</v>
      </c>
      <c r="AH4" s="3"/>
      <c r="AI4" s="3"/>
      <c r="AJ4" s="3"/>
      <c r="AK4" s="3"/>
      <c r="AL4" s="3"/>
    </row>
    <row r="5" spans="1:38" ht="18" x14ac:dyDescent="0.25">
      <c r="C5" s="4"/>
      <c r="D5" s="4"/>
      <c r="E5" s="4"/>
      <c r="F5" s="4"/>
      <c r="G5" s="4"/>
      <c r="H5" s="4"/>
      <c r="I5" s="4"/>
      <c r="J5" s="4"/>
      <c r="K5" s="4"/>
      <c r="L5" s="4"/>
      <c r="M5" s="4"/>
      <c r="N5" s="4"/>
      <c r="O5" s="4"/>
      <c r="P5" s="4"/>
      <c r="Q5" s="4"/>
      <c r="R5" s="4"/>
      <c r="S5" s="4"/>
      <c r="T5" s="4"/>
      <c r="U5" s="4"/>
      <c r="V5" s="4"/>
      <c r="W5" s="4"/>
      <c r="X5" s="4"/>
      <c r="Y5" s="4"/>
      <c r="Z5" s="4"/>
      <c r="AA5" s="4"/>
      <c r="AB5" s="4"/>
      <c r="AC5" s="5"/>
      <c r="AD5" s="5"/>
      <c r="AE5" s="5"/>
      <c r="AF5" s="3"/>
      <c r="AG5" s="3"/>
      <c r="AH5" s="3"/>
      <c r="AI5" s="3"/>
      <c r="AJ5" s="3"/>
      <c r="AK5" s="3"/>
      <c r="AL5" s="3"/>
    </row>
    <row r="6" spans="1:38" s="7" customFormat="1" ht="24.75" customHeight="1" x14ac:dyDescent="0.2">
      <c r="A6" s="11" t="s">
        <v>0</v>
      </c>
      <c r="C6" s="340" t="str">
        <f>+'4_OtrasSolicitudes'!C12:P12</f>
        <v>ACTUACIONES Y AUTORIZACIONES ADMINISTRATIVAS</v>
      </c>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row>
    <row r="7" spans="1:38" ht="11.25" customHeight="1" thickBot="1" x14ac:dyDescent="0.25"/>
    <row r="8" spans="1:38" s="9" customFormat="1" ht="30" customHeight="1" x14ac:dyDescent="0.2">
      <c r="A8" s="311" t="s">
        <v>84</v>
      </c>
      <c r="B8" s="251" t="s">
        <v>32</v>
      </c>
      <c r="C8" s="343" t="s">
        <v>110</v>
      </c>
      <c r="D8" s="250"/>
      <c r="E8" s="250"/>
      <c r="F8" s="250"/>
      <c r="G8" s="250"/>
      <c r="H8" s="250"/>
      <c r="I8" s="250"/>
      <c r="J8" s="250"/>
      <c r="K8" s="250"/>
      <c r="L8" s="250"/>
      <c r="M8" s="250"/>
      <c r="N8" s="250"/>
      <c r="O8" s="250"/>
      <c r="P8" s="250"/>
      <c r="Q8" s="250"/>
      <c r="R8" s="250"/>
      <c r="S8" s="250"/>
      <c r="T8" s="250"/>
      <c r="U8" s="250"/>
      <c r="V8" s="250"/>
      <c r="W8" s="250"/>
      <c r="X8" s="250"/>
      <c r="Y8" s="250"/>
      <c r="Z8" s="250"/>
      <c r="AA8" s="250"/>
      <c r="AB8" s="344"/>
      <c r="AC8" s="345" t="s">
        <v>85</v>
      </c>
      <c r="AD8" s="345"/>
      <c r="AE8" s="346"/>
    </row>
    <row r="9" spans="1:38" s="8" customFormat="1" ht="30" customHeight="1" thickBot="1" x14ac:dyDescent="0.25">
      <c r="A9" s="341"/>
      <c r="B9" s="342"/>
      <c r="C9" s="69" t="s">
        <v>129</v>
      </c>
      <c r="D9" s="93" t="s">
        <v>121</v>
      </c>
      <c r="E9" s="36" t="s">
        <v>130</v>
      </c>
      <c r="F9" s="93" t="s">
        <v>121</v>
      </c>
      <c r="G9" s="36" t="s">
        <v>188</v>
      </c>
      <c r="H9" s="93" t="s">
        <v>121</v>
      </c>
      <c r="I9" s="36" t="s">
        <v>132</v>
      </c>
      <c r="J9" s="93" t="s">
        <v>121</v>
      </c>
      <c r="K9" s="36" t="s">
        <v>133</v>
      </c>
      <c r="L9" s="93" t="s">
        <v>121</v>
      </c>
      <c r="M9" s="36" t="s">
        <v>189</v>
      </c>
      <c r="N9" s="93" t="s">
        <v>121</v>
      </c>
      <c r="O9" s="36" t="s">
        <v>135</v>
      </c>
      <c r="P9" s="93" t="s">
        <v>121</v>
      </c>
      <c r="Q9" s="36">
        <v>11</v>
      </c>
      <c r="R9" s="93" t="s">
        <v>121</v>
      </c>
      <c r="S9" s="36" t="s">
        <v>190</v>
      </c>
      <c r="T9" s="93" t="s">
        <v>121</v>
      </c>
      <c r="U9" s="36" t="s">
        <v>138</v>
      </c>
      <c r="V9" s="93" t="s">
        <v>121</v>
      </c>
      <c r="W9" s="36" t="s">
        <v>139</v>
      </c>
      <c r="X9" s="93" t="s">
        <v>121</v>
      </c>
      <c r="Y9" s="36" t="s">
        <v>191</v>
      </c>
      <c r="Z9" s="93" t="s">
        <v>121</v>
      </c>
      <c r="AA9" s="83" t="s">
        <v>10</v>
      </c>
      <c r="AB9" s="94" t="s">
        <v>109</v>
      </c>
      <c r="AC9" s="347"/>
      <c r="AD9" s="347"/>
      <c r="AE9" s="348"/>
    </row>
    <row r="10" spans="1:38" ht="81" customHeight="1" thickBot="1" x14ac:dyDescent="0.25">
      <c r="A10" s="338" t="s">
        <v>108</v>
      </c>
      <c r="B10" s="117" t="str">
        <f>+'3_SolicitudCalculoActuarial'!B40</f>
        <v>Número de solicitudes de cálculos actuariales tramitados dentro de los 90 días hábiles</v>
      </c>
      <c r="C10" s="79"/>
      <c r="D10" s="252" t="str">
        <f>IF(C10&lt;=1," ",C10/C11)</f>
        <v xml:space="preserve"> </v>
      </c>
      <c r="E10" s="79"/>
      <c r="F10" s="252" t="str">
        <f>IF(E10&lt;=1," ",E10/E11)</f>
        <v xml:space="preserve"> </v>
      </c>
      <c r="G10" s="80"/>
      <c r="H10" s="252" t="str">
        <f>IF(G10&lt;=1," ",G10/G11)</f>
        <v xml:space="preserve"> </v>
      </c>
      <c r="I10" s="79"/>
      <c r="J10" s="252" t="str">
        <f>IF(I10&lt;=1," ",I10/I11)</f>
        <v xml:space="preserve"> </v>
      </c>
      <c r="K10" s="79"/>
      <c r="L10" s="252" t="str">
        <f>IF(K10&lt;=1," ",K10/K11)</f>
        <v xml:space="preserve"> </v>
      </c>
      <c r="M10" s="80"/>
      <c r="N10" s="252" t="str">
        <f>IF(M10&lt;=1," ",M10/M11)</f>
        <v xml:space="preserve"> </v>
      </c>
      <c r="O10" s="79"/>
      <c r="P10" s="252" t="str">
        <f>IF(O10&lt;=1," ",O10/O11)</f>
        <v xml:space="preserve"> </v>
      </c>
      <c r="Q10" s="79"/>
      <c r="R10" s="252" t="str">
        <f>IF(Q10&lt;=1," ",Q10/Q11)</f>
        <v xml:space="preserve"> </v>
      </c>
      <c r="S10" s="80"/>
      <c r="T10" s="252" t="str">
        <f>IF(S10&lt;=1," ",S10/S11)</f>
        <v xml:space="preserve"> </v>
      </c>
      <c r="U10" s="79"/>
      <c r="V10" s="252" t="str">
        <f>IF(U10&lt;=1," ",U10/U11)</f>
        <v xml:space="preserve"> </v>
      </c>
      <c r="W10" s="79"/>
      <c r="X10" s="252" t="str">
        <f>IF(W10&lt;=1," ",W10/W11)</f>
        <v xml:space="preserve"> </v>
      </c>
      <c r="Y10" s="80"/>
      <c r="Z10" s="252" t="str">
        <f>IF(Y10&lt;=1," ",Y10/Y11)</f>
        <v xml:space="preserve"> </v>
      </c>
      <c r="AA10" s="111">
        <f>C10+E10+G10+I10+K10+M10+O10+Q10+S10+U10+W10+Y10</f>
        <v>0</v>
      </c>
      <c r="AB10" s="252" t="str">
        <f>IF(AA10&lt;=1," ",AA10/AA11)</f>
        <v xml:space="preserve"> </v>
      </c>
      <c r="AC10" s="349"/>
      <c r="AD10" s="349"/>
      <c r="AE10" s="350"/>
    </row>
    <row r="11" spans="1:38" ht="83.25" customHeight="1" thickBot="1" x14ac:dyDescent="0.25">
      <c r="A11" s="339"/>
      <c r="B11" s="118" t="str">
        <f>+'3_SolicitudCalculoActuarial'!B41</f>
        <v>Total de solicitudes recibidas que se deben atender en el periodo evaluado</v>
      </c>
      <c r="C11" s="77"/>
      <c r="D11" s="253"/>
      <c r="E11" s="77"/>
      <c r="F11" s="253"/>
      <c r="G11" s="78"/>
      <c r="H11" s="253"/>
      <c r="I11" s="77"/>
      <c r="J11" s="253"/>
      <c r="K11" s="77"/>
      <c r="L11" s="253"/>
      <c r="M11" s="78"/>
      <c r="N11" s="253"/>
      <c r="O11" s="77"/>
      <c r="P11" s="253"/>
      <c r="Q11" s="77"/>
      <c r="R11" s="253"/>
      <c r="S11" s="78"/>
      <c r="T11" s="253"/>
      <c r="U11" s="77"/>
      <c r="V11" s="253"/>
      <c r="W11" s="77"/>
      <c r="X11" s="253"/>
      <c r="Y11" s="78"/>
      <c r="Z11" s="253"/>
      <c r="AA11" s="112">
        <f>C11+E11+G11+I11+K11+M11+O11+Q11+S11+U11+W11+Y11</f>
        <v>0</v>
      </c>
      <c r="AB11" s="253"/>
      <c r="AC11" s="351"/>
      <c r="AD11" s="351"/>
      <c r="AE11" s="352"/>
    </row>
    <row r="12" spans="1:38" ht="30" customHeight="1" x14ac:dyDescent="0.2">
      <c r="C12" s="6"/>
      <c r="D12" s="6"/>
      <c r="E12" s="6"/>
      <c r="F12" s="6"/>
      <c r="G12" s="6"/>
      <c r="H12" s="6"/>
      <c r="I12" s="6"/>
      <c r="J12" s="6"/>
      <c r="K12" s="6"/>
      <c r="L12" s="6"/>
      <c r="M12" s="6"/>
      <c r="N12" s="6"/>
      <c r="O12" s="6"/>
      <c r="P12" s="6"/>
      <c r="Q12" s="6"/>
      <c r="R12" s="6"/>
      <c r="S12" s="6"/>
      <c r="T12" s="6"/>
      <c r="U12" s="6"/>
      <c r="V12" s="6"/>
      <c r="W12" s="6"/>
      <c r="X12" s="6"/>
      <c r="Y12" s="6"/>
      <c r="Z12" s="6"/>
      <c r="AA12" s="6"/>
      <c r="AB12" s="6"/>
    </row>
  </sheetData>
  <sheetProtection password="E09B" sheet="1" formatColumns="0" formatRows="0"/>
  <mergeCells count="29">
    <mergeCell ref="X10:X11"/>
    <mergeCell ref="Z10:Z11"/>
    <mergeCell ref="AB10:AB11"/>
    <mergeCell ref="AC10:AE11"/>
    <mergeCell ref="L10:L11"/>
    <mergeCell ref="N10:N11"/>
    <mergeCell ref="P10:P11"/>
    <mergeCell ref="R10:R11"/>
    <mergeCell ref="T10:T11"/>
    <mergeCell ref="V10:V11"/>
    <mergeCell ref="C6:AE6"/>
    <mergeCell ref="A8:A9"/>
    <mergeCell ref="B8:B9"/>
    <mergeCell ref="C8:AB8"/>
    <mergeCell ref="AC8:AE9"/>
    <mergeCell ref="A10:A11"/>
    <mergeCell ref="D10:D11"/>
    <mergeCell ref="F10:F11"/>
    <mergeCell ref="H10:H11"/>
    <mergeCell ref="J10:J11"/>
    <mergeCell ref="A1:A4"/>
    <mergeCell ref="B1:AC1"/>
    <mergeCell ref="AD1:AF1"/>
    <mergeCell ref="B2:AC2"/>
    <mergeCell ref="AD2:AF2"/>
    <mergeCell ref="B3:AC3"/>
    <mergeCell ref="AD3:AF3"/>
    <mergeCell ref="B4:AC4"/>
    <mergeCell ref="AD4:AF4"/>
  </mergeCells>
  <pageMargins left="0.75" right="0.75" top="1" bottom="1" header="0" footer="0"/>
  <pageSetup orientation="portrait" horizontalDpi="4294967295" verticalDpi="4294967295"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S176"/>
  <sheetViews>
    <sheetView zoomScaleNormal="100" workbookViewId="0">
      <selection activeCell="B50" sqref="B50"/>
    </sheetView>
  </sheetViews>
  <sheetFormatPr baseColWidth="10" defaultColWidth="9.140625" defaultRowHeight="12.75" x14ac:dyDescent="0.2"/>
  <cols>
    <col min="1" max="1" width="0.7109375" style="583" customWidth="1"/>
    <col min="2" max="2" width="30" style="583" customWidth="1"/>
    <col min="3" max="3" width="16.85546875" style="583" customWidth="1"/>
    <col min="4" max="15" width="8.7109375" style="583" customWidth="1"/>
    <col min="16" max="16" width="12.140625" style="583" customWidth="1"/>
    <col min="17" max="18" width="11.7109375" style="583" customWidth="1"/>
    <col min="19" max="19" width="11.42578125" style="584" hidden="1" customWidth="1"/>
    <col min="20" max="16384" width="9.140625" style="583"/>
  </cols>
  <sheetData>
    <row r="1" spans="1:19" ht="4.5" customHeight="1" thickBot="1" x14ac:dyDescent="0.25">
      <c r="A1" s="582"/>
      <c r="B1" s="582"/>
      <c r="C1" s="582"/>
      <c r="D1" s="582"/>
      <c r="E1" s="582"/>
      <c r="F1" s="582"/>
      <c r="G1" s="582"/>
      <c r="H1" s="582"/>
      <c r="I1" s="582"/>
      <c r="J1" s="582"/>
      <c r="K1" s="582"/>
      <c r="L1" s="582"/>
      <c r="M1" s="582"/>
      <c r="N1" s="582"/>
      <c r="O1" s="582"/>
      <c r="P1" s="582"/>
    </row>
    <row r="2" spans="1:19" ht="16.5" customHeight="1" x14ac:dyDescent="0.2">
      <c r="A2" s="582"/>
      <c r="B2" s="585"/>
      <c r="C2" s="586" t="s">
        <v>58</v>
      </c>
      <c r="D2" s="587"/>
      <c r="E2" s="587"/>
      <c r="F2" s="587"/>
      <c r="G2" s="587"/>
      <c r="H2" s="587"/>
      <c r="I2" s="587"/>
      <c r="J2" s="587"/>
      <c r="K2" s="587"/>
      <c r="L2" s="587"/>
      <c r="M2" s="588"/>
      <c r="N2" s="589" t="s">
        <v>175</v>
      </c>
      <c r="O2" s="590"/>
      <c r="P2" s="591"/>
      <c r="S2" s="592">
        <v>0.85</v>
      </c>
    </row>
    <row r="3" spans="1:19" ht="15.75" customHeight="1" x14ac:dyDescent="0.2">
      <c r="A3" s="582"/>
      <c r="B3" s="593"/>
      <c r="C3" s="594" t="s">
        <v>59</v>
      </c>
      <c r="D3" s="595"/>
      <c r="E3" s="595"/>
      <c r="F3" s="595"/>
      <c r="G3" s="595"/>
      <c r="H3" s="595"/>
      <c r="I3" s="595"/>
      <c r="J3" s="595"/>
      <c r="K3" s="595"/>
      <c r="L3" s="595"/>
      <c r="M3" s="596"/>
      <c r="N3" s="597" t="s">
        <v>176</v>
      </c>
      <c r="O3" s="598"/>
      <c r="P3" s="599"/>
      <c r="S3" s="592">
        <v>0.84999899999999995</v>
      </c>
    </row>
    <row r="4" spans="1:19" ht="15.75" customHeight="1" x14ac:dyDescent="0.2">
      <c r="A4" s="582"/>
      <c r="B4" s="593"/>
      <c r="C4" s="594" t="s">
        <v>60</v>
      </c>
      <c r="D4" s="595"/>
      <c r="E4" s="595"/>
      <c r="F4" s="595"/>
      <c r="G4" s="595"/>
      <c r="H4" s="595"/>
      <c r="I4" s="595"/>
      <c r="J4" s="595"/>
      <c r="K4" s="595"/>
      <c r="L4" s="595"/>
      <c r="M4" s="596"/>
      <c r="N4" s="597" t="s">
        <v>177</v>
      </c>
      <c r="O4" s="598"/>
      <c r="P4" s="599"/>
      <c r="S4" s="592">
        <v>0.75</v>
      </c>
    </row>
    <row r="5" spans="1:19" ht="16.5" customHeight="1" thickBot="1" x14ac:dyDescent="0.25">
      <c r="A5" s="582"/>
      <c r="B5" s="600"/>
      <c r="C5" s="601" t="s">
        <v>61</v>
      </c>
      <c r="D5" s="602"/>
      <c r="E5" s="602"/>
      <c r="F5" s="602"/>
      <c r="G5" s="602"/>
      <c r="H5" s="602"/>
      <c r="I5" s="602"/>
      <c r="J5" s="602"/>
      <c r="K5" s="602"/>
      <c r="L5" s="602"/>
      <c r="M5" s="603"/>
      <c r="N5" s="604" t="s">
        <v>194</v>
      </c>
      <c r="O5" s="605"/>
      <c r="P5" s="606"/>
      <c r="S5" s="592">
        <v>0.74999000000000005</v>
      </c>
    </row>
    <row r="6" spans="1:19" ht="3.75" customHeight="1" thickBot="1" x14ac:dyDescent="0.25">
      <c r="A6" s="582"/>
    </row>
    <row r="7" spans="1:19" ht="12.75" customHeight="1" x14ac:dyDescent="0.2">
      <c r="A7" s="607"/>
      <c r="B7" s="744" t="s">
        <v>64</v>
      </c>
      <c r="C7" s="745"/>
      <c r="D7" s="745"/>
      <c r="E7" s="745"/>
      <c r="F7" s="745"/>
      <c r="G7" s="745"/>
      <c r="H7" s="745"/>
      <c r="I7" s="745"/>
      <c r="J7" s="745"/>
      <c r="K7" s="745"/>
      <c r="L7" s="745"/>
      <c r="M7" s="745"/>
      <c r="N7" s="745"/>
      <c r="O7" s="745"/>
      <c r="P7" s="746"/>
      <c r="Q7" s="592"/>
    </row>
    <row r="8" spans="1:19" ht="13.5" customHeight="1" thickBot="1" x14ac:dyDescent="0.25">
      <c r="A8" s="607"/>
      <c r="B8" s="747"/>
      <c r="C8" s="748"/>
      <c r="D8" s="748"/>
      <c r="E8" s="748"/>
      <c r="F8" s="748"/>
      <c r="G8" s="748"/>
      <c r="H8" s="748"/>
      <c r="I8" s="748"/>
      <c r="J8" s="748"/>
      <c r="K8" s="748"/>
      <c r="L8" s="748"/>
      <c r="M8" s="748"/>
      <c r="N8" s="748"/>
      <c r="O8" s="748"/>
      <c r="P8" s="749"/>
      <c r="Q8" s="592"/>
    </row>
    <row r="9" spans="1:19" ht="3.75" customHeight="1" thickBot="1" x14ac:dyDescent="0.25">
      <c r="A9" s="607"/>
      <c r="B9" s="608"/>
      <c r="C9" s="608"/>
      <c r="D9" s="608"/>
      <c r="E9" s="608"/>
      <c r="F9" s="608"/>
      <c r="G9" s="608"/>
      <c r="H9" s="608"/>
      <c r="I9" s="608"/>
      <c r="J9" s="608"/>
      <c r="K9" s="608"/>
      <c r="L9" s="608"/>
      <c r="M9" s="608"/>
      <c r="N9" s="608"/>
      <c r="O9" s="608"/>
      <c r="P9" s="608"/>
      <c r="Q9" s="592"/>
    </row>
    <row r="10" spans="1:19" ht="26.25" customHeight="1" thickBot="1" x14ac:dyDescent="0.25">
      <c r="A10" s="607"/>
      <c r="B10" s="750" t="s">
        <v>74</v>
      </c>
      <c r="C10" s="609">
        <v>2026</v>
      </c>
      <c r="D10" s="610"/>
      <c r="E10" s="610"/>
      <c r="F10" s="610"/>
      <c r="G10" s="610"/>
      <c r="H10" s="610"/>
      <c r="I10" s="611"/>
      <c r="J10" s="751" t="s">
        <v>1</v>
      </c>
      <c r="K10" s="752"/>
      <c r="L10" s="752"/>
      <c r="M10" s="752"/>
      <c r="N10" s="612" t="s">
        <v>184</v>
      </c>
      <c r="O10" s="613"/>
      <c r="P10" s="614"/>
      <c r="Q10" s="592"/>
    </row>
    <row r="11" spans="1:19" ht="4.5" customHeight="1" thickBot="1" x14ac:dyDescent="0.25">
      <c r="A11" s="592"/>
      <c r="B11" s="615"/>
      <c r="C11" s="616"/>
      <c r="D11" s="616"/>
      <c r="E11" s="616"/>
      <c r="F11" s="616"/>
      <c r="G11" s="616"/>
      <c r="H11" s="616"/>
      <c r="I11" s="616"/>
      <c r="J11" s="616"/>
      <c r="K11" s="616"/>
      <c r="L11" s="616"/>
      <c r="M11" s="616"/>
      <c r="N11" s="616"/>
      <c r="O11" s="616"/>
      <c r="P11" s="617"/>
      <c r="Q11" s="592"/>
    </row>
    <row r="12" spans="1:19" ht="13.5" thickBot="1" x14ac:dyDescent="0.25">
      <c r="A12" s="592"/>
      <c r="B12" s="743" t="s">
        <v>0</v>
      </c>
      <c r="C12" s="618" t="s">
        <v>57</v>
      </c>
      <c r="D12" s="618"/>
      <c r="E12" s="618"/>
      <c r="F12" s="618"/>
      <c r="G12" s="618"/>
      <c r="H12" s="618"/>
      <c r="I12" s="618"/>
      <c r="J12" s="618"/>
      <c r="K12" s="618"/>
      <c r="L12" s="618"/>
      <c r="M12" s="618"/>
      <c r="N12" s="618"/>
      <c r="O12" s="618"/>
      <c r="P12" s="619"/>
      <c r="Q12" s="592"/>
    </row>
    <row r="13" spans="1:19" ht="4.5" customHeight="1" thickBot="1" x14ac:dyDescent="0.25">
      <c r="A13" s="592"/>
      <c r="B13" s="620"/>
      <c r="C13" s="621"/>
      <c r="D13" s="621"/>
      <c r="E13" s="621"/>
      <c r="F13" s="621"/>
      <c r="G13" s="621"/>
      <c r="H13" s="621"/>
      <c r="I13" s="621"/>
      <c r="J13" s="621"/>
      <c r="K13" s="621"/>
      <c r="L13" s="621"/>
      <c r="M13" s="621"/>
      <c r="N13" s="621"/>
      <c r="O13" s="621"/>
      <c r="P13" s="622"/>
      <c r="Q13" s="592"/>
    </row>
    <row r="14" spans="1:19" ht="13.5" thickBot="1" x14ac:dyDescent="0.25">
      <c r="A14" s="592"/>
      <c r="B14" s="743" t="s">
        <v>6</v>
      </c>
      <c r="C14" s="623" t="s">
        <v>117</v>
      </c>
      <c r="D14" s="624"/>
      <c r="E14" s="624"/>
      <c r="F14" s="624"/>
      <c r="G14" s="624"/>
      <c r="H14" s="624"/>
      <c r="I14" s="624"/>
      <c r="J14" s="624"/>
      <c r="K14" s="624"/>
      <c r="L14" s="624"/>
      <c r="M14" s="624"/>
      <c r="N14" s="624"/>
      <c r="O14" s="624"/>
      <c r="P14" s="625"/>
      <c r="Q14" s="592"/>
    </row>
    <row r="15" spans="1:19" ht="4.5" customHeight="1" thickBot="1" x14ac:dyDescent="0.25">
      <c r="A15" s="592"/>
      <c r="B15" s="626"/>
      <c r="C15" s="627"/>
      <c r="D15" s="627"/>
      <c r="E15" s="627"/>
      <c r="F15" s="627"/>
      <c r="G15" s="627"/>
      <c r="H15" s="627"/>
      <c r="I15" s="627"/>
      <c r="J15" s="627"/>
      <c r="K15" s="627"/>
      <c r="L15" s="627"/>
      <c r="M15" s="627"/>
      <c r="N15" s="627"/>
      <c r="O15" s="627"/>
      <c r="P15" s="628"/>
      <c r="Q15" s="592"/>
    </row>
    <row r="16" spans="1:19" ht="13.5" customHeight="1" thickBot="1" x14ac:dyDescent="0.25">
      <c r="A16" s="592"/>
      <c r="B16" s="743" t="s">
        <v>36</v>
      </c>
      <c r="C16" s="639" t="s">
        <v>218</v>
      </c>
      <c r="D16" s="753"/>
      <c r="E16" s="753"/>
      <c r="F16" s="753"/>
      <c r="G16" s="753"/>
      <c r="H16" s="753"/>
      <c r="I16" s="753"/>
      <c r="J16" s="753"/>
      <c r="K16" s="753"/>
      <c r="L16" s="753"/>
      <c r="M16" s="753"/>
      <c r="N16" s="753"/>
      <c r="O16" s="753"/>
      <c r="P16" s="754"/>
      <c r="Q16" s="592"/>
    </row>
    <row r="17" spans="1:17" ht="4.5" customHeight="1" thickBot="1" x14ac:dyDescent="0.25">
      <c r="A17" s="592"/>
      <c r="B17" s="626"/>
      <c r="C17" s="627"/>
      <c r="D17" s="627"/>
      <c r="E17" s="627"/>
      <c r="F17" s="627"/>
      <c r="G17" s="627"/>
      <c r="H17" s="627"/>
      <c r="I17" s="627"/>
      <c r="J17" s="627"/>
      <c r="K17" s="627"/>
      <c r="L17" s="627"/>
      <c r="M17" s="627"/>
      <c r="N17" s="627"/>
      <c r="O17" s="627"/>
      <c r="P17" s="628"/>
      <c r="Q17" s="592"/>
    </row>
    <row r="18" spans="1:17" ht="26.25" customHeight="1" thickBot="1" x14ac:dyDescent="0.25">
      <c r="A18" s="592"/>
      <c r="B18" s="743" t="s">
        <v>23</v>
      </c>
      <c r="C18" s="632" t="s">
        <v>222</v>
      </c>
      <c r="D18" s="633"/>
      <c r="E18" s="633"/>
      <c r="F18" s="633"/>
      <c r="G18" s="633"/>
      <c r="H18" s="633"/>
      <c r="I18" s="633"/>
      <c r="J18" s="633"/>
      <c r="K18" s="633"/>
      <c r="L18" s="633"/>
      <c r="M18" s="633"/>
      <c r="N18" s="633"/>
      <c r="O18" s="633"/>
      <c r="P18" s="634"/>
      <c r="Q18" s="592"/>
    </row>
    <row r="19" spans="1:17" ht="4.5" customHeight="1" thickBot="1" x14ac:dyDescent="0.25">
      <c r="A19" s="592"/>
      <c r="B19" s="635"/>
      <c r="C19" s="635"/>
      <c r="D19" s="635"/>
      <c r="E19" s="635"/>
      <c r="F19" s="635"/>
      <c r="G19" s="635"/>
      <c r="H19" s="635"/>
      <c r="I19" s="635"/>
      <c r="J19" s="635"/>
      <c r="K19" s="635"/>
      <c r="L19" s="635"/>
      <c r="M19" s="635"/>
      <c r="N19" s="635"/>
      <c r="O19" s="635"/>
      <c r="P19" s="635"/>
      <c r="Q19" s="592"/>
    </row>
    <row r="20" spans="1:17" ht="17.25" customHeight="1" thickBot="1" x14ac:dyDescent="0.25">
      <c r="A20" s="592"/>
      <c r="B20" s="731" t="s">
        <v>37</v>
      </c>
      <c r="C20" s="732"/>
      <c r="D20" s="732"/>
      <c r="E20" s="732"/>
      <c r="F20" s="732"/>
      <c r="G20" s="732"/>
      <c r="H20" s="732"/>
      <c r="I20" s="732"/>
      <c r="J20" s="732"/>
      <c r="K20" s="732"/>
      <c r="L20" s="732"/>
      <c r="M20" s="732"/>
      <c r="N20" s="732"/>
      <c r="O20" s="732"/>
      <c r="P20" s="733"/>
      <c r="Q20" s="592"/>
    </row>
    <row r="21" spans="1:17" ht="4.5" customHeight="1" thickBot="1" x14ac:dyDescent="0.25">
      <c r="A21" s="592"/>
      <c r="B21" s="636"/>
      <c r="C21" s="637"/>
      <c r="D21" s="637"/>
      <c r="E21" s="637"/>
      <c r="F21" s="637"/>
      <c r="G21" s="637"/>
      <c r="H21" s="637"/>
      <c r="I21" s="637"/>
      <c r="J21" s="637"/>
      <c r="K21" s="637"/>
      <c r="L21" s="637"/>
      <c r="M21" s="637"/>
      <c r="N21" s="637"/>
      <c r="O21" s="637"/>
      <c r="P21" s="638"/>
      <c r="Q21" s="592"/>
    </row>
    <row r="22" spans="1:17" ht="51" customHeight="1" thickBot="1" x14ac:dyDescent="0.25">
      <c r="A22" s="592"/>
      <c r="B22" s="743" t="s">
        <v>3</v>
      </c>
      <c r="C22" s="639" t="s">
        <v>126</v>
      </c>
      <c r="D22" s="640"/>
      <c r="E22" s="640"/>
      <c r="F22" s="640"/>
      <c r="G22" s="640"/>
      <c r="H22" s="640"/>
      <c r="I22" s="640"/>
      <c r="J22" s="640"/>
      <c r="K22" s="640"/>
      <c r="L22" s="640"/>
      <c r="M22" s="640"/>
      <c r="N22" s="640"/>
      <c r="O22" s="640"/>
      <c r="P22" s="641"/>
      <c r="Q22" s="592"/>
    </row>
    <row r="23" spans="1:17" ht="4.5" customHeight="1" thickBot="1" x14ac:dyDescent="0.25">
      <c r="A23" s="592"/>
      <c r="B23" s="626"/>
      <c r="C23" s="627"/>
      <c r="D23" s="627"/>
      <c r="E23" s="627"/>
      <c r="F23" s="627"/>
      <c r="G23" s="627"/>
      <c r="H23" s="627"/>
      <c r="I23" s="627"/>
      <c r="J23" s="627"/>
      <c r="K23" s="627"/>
      <c r="L23" s="627"/>
      <c r="M23" s="627"/>
      <c r="N23" s="627"/>
      <c r="O23" s="627"/>
      <c r="P23" s="628"/>
      <c r="Q23" s="592"/>
    </row>
    <row r="24" spans="1:17" ht="103.5" customHeight="1" thickBot="1" x14ac:dyDescent="0.25">
      <c r="A24" s="592"/>
      <c r="B24" s="743" t="s">
        <v>24</v>
      </c>
      <c r="C24" s="755" t="s">
        <v>247</v>
      </c>
      <c r="D24" s="756"/>
      <c r="E24" s="756"/>
      <c r="F24" s="756"/>
      <c r="G24" s="756"/>
      <c r="H24" s="756"/>
      <c r="I24" s="756"/>
      <c r="J24" s="756"/>
      <c r="K24" s="756"/>
      <c r="L24" s="756"/>
      <c r="M24" s="756"/>
      <c r="N24" s="756"/>
      <c r="O24" s="756"/>
      <c r="P24" s="757"/>
      <c r="Q24" s="592"/>
    </row>
    <row r="25" spans="1:17" ht="4.5" customHeight="1" thickBot="1" x14ac:dyDescent="0.25">
      <c r="A25" s="592"/>
      <c r="B25" s="645"/>
      <c r="C25" s="646"/>
      <c r="D25" s="646"/>
      <c r="E25" s="646"/>
      <c r="F25" s="646"/>
      <c r="G25" s="646"/>
      <c r="H25" s="646"/>
      <c r="I25" s="646"/>
      <c r="J25" s="646"/>
      <c r="K25" s="646"/>
      <c r="L25" s="646"/>
      <c r="M25" s="646"/>
      <c r="N25" s="646"/>
      <c r="O25" s="646"/>
      <c r="P25" s="647"/>
      <c r="Q25" s="592"/>
    </row>
    <row r="26" spans="1:17" ht="13.5" customHeight="1" thickBot="1" x14ac:dyDescent="0.25">
      <c r="A26" s="592"/>
      <c r="B26" s="742" t="s">
        <v>2</v>
      </c>
      <c r="C26" s="648">
        <v>0.85</v>
      </c>
      <c r="D26" s="649"/>
      <c r="E26" s="649"/>
      <c r="F26" s="649"/>
      <c r="G26" s="649"/>
      <c r="H26" s="649"/>
      <c r="I26" s="649"/>
      <c r="J26" s="649"/>
      <c r="K26" s="649"/>
      <c r="L26" s="649"/>
      <c r="M26" s="649"/>
      <c r="N26" s="649"/>
      <c r="O26" s="649"/>
      <c r="P26" s="650"/>
      <c r="Q26" s="592"/>
    </row>
    <row r="27" spans="1:17" ht="4.5" customHeight="1" thickBot="1" x14ac:dyDescent="0.25">
      <c r="A27" s="592"/>
      <c r="B27" s="651"/>
      <c r="C27" s="652"/>
      <c r="D27" s="652"/>
      <c r="E27" s="652"/>
      <c r="F27" s="652"/>
      <c r="G27" s="652"/>
      <c r="H27" s="652"/>
      <c r="I27" s="652"/>
      <c r="J27" s="652"/>
      <c r="K27" s="652"/>
      <c r="L27" s="652"/>
      <c r="M27" s="652"/>
      <c r="N27" s="652"/>
      <c r="O27" s="652"/>
      <c r="P27" s="653"/>
      <c r="Q27" s="592"/>
    </row>
    <row r="28" spans="1:17" ht="12.75" customHeight="1" thickBot="1" x14ac:dyDescent="0.25">
      <c r="A28" s="592"/>
      <c r="B28" s="742" t="s">
        <v>25</v>
      </c>
      <c r="C28" s="758" t="s">
        <v>26</v>
      </c>
      <c r="D28" s="655" t="s">
        <v>227</v>
      </c>
      <c r="E28" s="656"/>
      <c r="F28" s="656"/>
      <c r="G28" s="657"/>
      <c r="H28" s="658" t="s">
        <v>27</v>
      </c>
      <c r="I28" s="658"/>
      <c r="J28" s="658"/>
      <c r="K28" s="655" t="s">
        <v>192</v>
      </c>
      <c r="L28" s="656"/>
      <c r="M28" s="657"/>
      <c r="N28" s="659" t="s">
        <v>28</v>
      </c>
      <c r="O28" s="660"/>
      <c r="P28" s="661" t="s">
        <v>182</v>
      </c>
      <c r="Q28" s="592"/>
    </row>
    <row r="29" spans="1:17" ht="4.5" customHeight="1" thickBot="1" x14ac:dyDescent="0.25">
      <c r="A29" s="592"/>
      <c r="B29" s="662"/>
      <c r="C29" s="663"/>
      <c r="D29" s="663"/>
      <c r="E29" s="663"/>
      <c r="F29" s="663"/>
      <c r="G29" s="663"/>
      <c r="H29" s="663"/>
      <c r="I29" s="663"/>
      <c r="J29" s="663"/>
      <c r="K29" s="663"/>
      <c r="L29" s="663"/>
      <c r="M29" s="663"/>
      <c r="N29" s="663"/>
      <c r="O29" s="663"/>
      <c r="P29" s="664"/>
      <c r="Q29" s="592"/>
    </row>
    <row r="30" spans="1:17" ht="13.5" thickBot="1" x14ac:dyDescent="0.25">
      <c r="A30" s="592"/>
      <c r="B30" s="741" t="s">
        <v>7</v>
      </c>
      <c r="C30" s="715" t="s">
        <v>105</v>
      </c>
      <c r="D30" s="716"/>
      <c r="E30" s="716"/>
      <c r="F30" s="716"/>
      <c r="G30" s="716"/>
      <c r="H30" s="716"/>
      <c r="I30" s="716"/>
      <c r="J30" s="716"/>
      <c r="K30" s="716"/>
      <c r="L30" s="716"/>
      <c r="M30" s="716"/>
      <c r="N30" s="716"/>
      <c r="O30" s="716"/>
      <c r="P30" s="717"/>
      <c r="Q30" s="592"/>
    </row>
    <row r="31" spans="1:17" ht="4.5" customHeight="1" thickBot="1" x14ac:dyDescent="0.25">
      <c r="A31" s="592"/>
      <c r="B31" s="626"/>
      <c r="C31" s="627"/>
      <c r="D31" s="627"/>
      <c r="E31" s="627"/>
      <c r="F31" s="627"/>
      <c r="G31" s="627"/>
      <c r="H31" s="627"/>
      <c r="I31" s="627"/>
      <c r="J31" s="627"/>
      <c r="K31" s="627"/>
      <c r="L31" s="627"/>
      <c r="M31" s="627"/>
      <c r="N31" s="627"/>
      <c r="O31" s="627"/>
      <c r="P31" s="628"/>
      <c r="Q31" s="592"/>
    </row>
    <row r="32" spans="1:17" ht="13.5" thickBot="1" x14ac:dyDescent="0.25">
      <c r="A32" s="592"/>
      <c r="B32" s="741" t="s">
        <v>4</v>
      </c>
      <c r="C32" s="759" t="s">
        <v>70</v>
      </c>
      <c r="D32" s="760"/>
      <c r="E32" s="760"/>
      <c r="F32" s="760"/>
      <c r="G32" s="760"/>
      <c r="H32" s="760"/>
      <c r="I32" s="760"/>
      <c r="J32" s="760"/>
      <c r="K32" s="760"/>
      <c r="L32" s="760"/>
      <c r="M32" s="760"/>
      <c r="N32" s="760"/>
      <c r="O32" s="760"/>
      <c r="P32" s="761"/>
      <c r="Q32" s="592"/>
    </row>
    <row r="33" spans="1:17" ht="4.5" customHeight="1" thickBot="1" x14ac:dyDescent="0.25">
      <c r="A33" s="592"/>
      <c r="B33" s="626"/>
      <c r="C33" s="627"/>
      <c r="D33" s="627"/>
      <c r="E33" s="627"/>
      <c r="F33" s="627"/>
      <c r="G33" s="627"/>
      <c r="H33" s="627"/>
      <c r="I33" s="627"/>
      <c r="J33" s="627"/>
      <c r="K33" s="627"/>
      <c r="L33" s="627"/>
      <c r="M33" s="627"/>
      <c r="N33" s="627"/>
      <c r="O33" s="627"/>
      <c r="P33" s="628"/>
      <c r="Q33" s="592"/>
    </row>
    <row r="34" spans="1:17" ht="13.5" thickBot="1" x14ac:dyDescent="0.25">
      <c r="A34" s="592"/>
      <c r="B34" s="741" t="s">
        <v>35</v>
      </c>
      <c r="C34" s="715" t="s">
        <v>70</v>
      </c>
      <c r="D34" s="716"/>
      <c r="E34" s="716"/>
      <c r="F34" s="716"/>
      <c r="G34" s="716"/>
      <c r="H34" s="716"/>
      <c r="I34" s="716"/>
      <c r="J34" s="716"/>
      <c r="K34" s="716"/>
      <c r="L34" s="716"/>
      <c r="M34" s="716"/>
      <c r="N34" s="716"/>
      <c r="O34" s="716"/>
      <c r="P34" s="717"/>
      <c r="Q34" s="592"/>
    </row>
    <row r="35" spans="1:17" ht="4.5" customHeight="1" thickBot="1" x14ac:dyDescent="0.25">
      <c r="A35" s="592"/>
      <c r="B35" s="620"/>
      <c r="C35" s="621"/>
      <c r="D35" s="621"/>
      <c r="E35" s="621"/>
      <c r="F35" s="621"/>
      <c r="G35" s="621"/>
      <c r="H35" s="621"/>
      <c r="I35" s="621"/>
      <c r="J35" s="621"/>
      <c r="K35" s="621"/>
      <c r="L35" s="621"/>
      <c r="M35" s="621"/>
      <c r="N35" s="621"/>
      <c r="O35" s="621"/>
      <c r="P35" s="622"/>
      <c r="Q35" s="592"/>
    </row>
    <row r="36" spans="1:17" ht="16.5" customHeight="1" thickBot="1" x14ac:dyDescent="0.25">
      <c r="A36" s="592"/>
      <c r="B36" s="741" t="s">
        <v>63</v>
      </c>
      <c r="C36" s="715" t="s">
        <v>69</v>
      </c>
      <c r="D36" s="716"/>
      <c r="E36" s="716"/>
      <c r="F36" s="716"/>
      <c r="G36" s="716"/>
      <c r="H36" s="716"/>
      <c r="I36" s="716"/>
      <c r="J36" s="716"/>
      <c r="K36" s="716"/>
      <c r="L36" s="716"/>
      <c r="M36" s="716"/>
      <c r="N36" s="716"/>
      <c r="O36" s="716"/>
      <c r="P36" s="717"/>
      <c r="Q36" s="592"/>
    </row>
    <row r="37" spans="1:17" ht="4.5" customHeight="1" thickBot="1" x14ac:dyDescent="0.25">
      <c r="A37" s="592"/>
      <c r="B37" s="667"/>
      <c r="C37" s="667"/>
      <c r="D37" s="667"/>
      <c r="E37" s="667"/>
      <c r="F37" s="667"/>
      <c r="G37" s="667"/>
      <c r="H37" s="667"/>
      <c r="I37" s="667"/>
      <c r="J37" s="667"/>
      <c r="K37" s="667"/>
      <c r="L37" s="667"/>
      <c r="M37" s="667"/>
      <c r="N37" s="667"/>
      <c r="O37" s="667"/>
      <c r="P37" s="667"/>
      <c r="Q37" s="592"/>
    </row>
    <row r="38" spans="1:17" ht="13.5" thickBot="1" x14ac:dyDescent="0.25">
      <c r="A38" s="592"/>
      <c r="B38" s="736" t="s">
        <v>29</v>
      </c>
      <c r="C38" s="737"/>
      <c r="D38" s="737"/>
      <c r="E38" s="737"/>
      <c r="F38" s="737"/>
      <c r="G38" s="737"/>
      <c r="H38" s="737"/>
      <c r="I38" s="737"/>
      <c r="J38" s="737"/>
      <c r="K38" s="737"/>
      <c r="L38" s="737"/>
      <c r="M38" s="737"/>
      <c r="N38" s="737"/>
      <c r="O38" s="738"/>
      <c r="P38" s="739"/>
      <c r="Q38" s="592"/>
    </row>
    <row r="39" spans="1:17" ht="13.5" thickBot="1" x14ac:dyDescent="0.25">
      <c r="A39" s="592"/>
      <c r="B39" s="740" t="s">
        <v>34</v>
      </c>
      <c r="C39" s="736" t="s">
        <v>30</v>
      </c>
      <c r="D39" s="737"/>
      <c r="E39" s="737"/>
      <c r="F39" s="737"/>
      <c r="G39" s="739"/>
      <c r="H39" s="736" t="s">
        <v>7</v>
      </c>
      <c r="I39" s="737"/>
      <c r="J39" s="737"/>
      <c r="K39" s="737"/>
      <c r="L39" s="739"/>
      <c r="M39" s="736" t="s">
        <v>31</v>
      </c>
      <c r="N39" s="737"/>
      <c r="O39" s="738"/>
      <c r="P39" s="739"/>
      <c r="Q39" s="592"/>
    </row>
    <row r="40" spans="1:17" ht="45" customHeight="1" x14ac:dyDescent="0.2">
      <c r="A40" s="592"/>
      <c r="B40" s="762" t="s">
        <v>118</v>
      </c>
      <c r="C40" s="669" t="s">
        <v>219</v>
      </c>
      <c r="D40" s="669"/>
      <c r="E40" s="669"/>
      <c r="F40" s="669"/>
      <c r="G40" s="669"/>
      <c r="H40" s="669" t="s">
        <v>106</v>
      </c>
      <c r="I40" s="669"/>
      <c r="J40" s="669"/>
      <c r="K40" s="669"/>
      <c r="L40" s="669"/>
      <c r="M40" s="670" t="s">
        <v>111</v>
      </c>
      <c r="N40" s="670"/>
      <c r="O40" s="670"/>
      <c r="P40" s="671"/>
      <c r="Q40" s="592"/>
    </row>
    <row r="41" spans="1:17" ht="41.25" customHeight="1" x14ac:dyDescent="0.2">
      <c r="A41" s="592"/>
      <c r="B41" s="763" t="s">
        <v>119</v>
      </c>
      <c r="C41" s="673" t="s">
        <v>219</v>
      </c>
      <c r="D41" s="673"/>
      <c r="E41" s="673"/>
      <c r="F41" s="673"/>
      <c r="G41" s="673"/>
      <c r="H41" s="673" t="s">
        <v>106</v>
      </c>
      <c r="I41" s="673"/>
      <c r="J41" s="673"/>
      <c r="K41" s="673"/>
      <c r="L41" s="673"/>
      <c r="M41" s="674" t="s">
        <v>111</v>
      </c>
      <c r="N41" s="674"/>
      <c r="O41" s="674"/>
      <c r="P41" s="675"/>
      <c r="Q41" s="592"/>
    </row>
    <row r="42" spans="1:17" ht="13.5" hidden="1" customHeight="1" x14ac:dyDescent="0.2">
      <c r="A42" s="592"/>
      <c r="B42" s="676"/>
      <c r="C42" s="677"/>
      <c r="D42" s="677"/>
      <c r="E42" s="677"/>
      <c r="F42" s="677"/>
      <c r="G42" s="677"/>
      <c r="H42" s="677"/>
      <c r="I42" s="677"/>
      <c r="J42" s="677"/>
      <c r="K42" s="677"/>
      <c r="L42" s="677"/>
      <c r="M42" s="677"/>
      <c r="N42" s="677"/>
      <c r="O42" s="677"/>
      <c r="P42" s="678"/>
      <c r="Q42" s="592"/>
    </row>
    <row r="43" spans="1:17" ht="12.75" hidden="1" customHeight="1" x14ac:dyDescent="0.2">
      <c r="A43" s="592"/>
      <c r="B43" s="676"/>
      <c r="C43" s="677"/>
      <c r="D43" s="677"/>
      <c r="E43" s="677"/>
      <c r="F43" s="677"/>
      <c r="G43" s="677"/>
      <c r="H43" s="677"/>
      <c r="I43" s="677"/>
      <c r="J43" s="677"/>
      <c r="K43" s="677"/>
      <c r="L43" s="677"/>
      <c r="M43" s="677"/>
      <c r="N43" s="677"/>
      <c r="O43" s="677"/>
      <c r="P43" s="678"/>
      <c r="Q43" s="592"/>
    </row>
    <row r="44" spans="1:17" ht="11.25" hidden="1" customHeight="1" thickBot="1" x14ac:dyDescent="0.25">
      <c r="A44" s="592"/>
      <c r="B44" s="679"/>
      <c r="C44" s="680"/>
      <c r="D44" s="680"/>
      <c r="E44" s="680"/>
      <c r="F44" s="680"/>
      <c r="G44" s="680"/>
      <c r="H44" s="680"/>
      <c r="I44" s="680"/>
      <c r="J44" s="680"/>
      <c r="K44" s="680"/>
      <c r="L44" s="680"/>
      <c r="M44" s="680"/>
      <c r="N44" s="680"/>
      <c r="O44" s="680"/>
      <c r="P44" s="681"/>
      <c r="Q44" s="592"/>
    </row>
    <row r="45" spans="1:17" ht="4.5" customHeight="1" thickBot="1" x14ac:dyDescent="0.25">
      <c r="A45" s="592"/>
      <c r="B45" s="682"/>
      <c r="C45" s="682"/>
      <c r="D45" s="682"/>
      <c r="E45" s="682"/>
      <c r="F45" s="682"/>
      <c r="G45" s="682"/>
      <c r="H45" s="682"/>
      <c r="I45" s="682"/>
      <c r="J45" s="682"/>
      <c r="K45" s="682"/>
      <c r="L45" s="682"/>
      <c r="M45" s="682"/>
      <c r="N45" s="682"/>
      <c r="O45" s="682"/>
      <c r="P45" s="682"/>
      <c r="Q45" s="592"/>
    </row>
    <row r="46" spans="1:17" ht="13.5" customHeight="1" thickBot="1" x14ac:dyDescent="0.25">
      <c r="A46" s="592"/>
      <c r="B46" s="731" t="s">
        <v>8</v>
      </c>
      <c r="C46" s="732"/>
      <c r="D46" s="732"/>
      <c r="E46" s="732"/>
      <c r="F46" s="732"/>
      <c r="G46" s="732"/>
      <c r="H46" s="732"/>
      <c r="I46" s="732"/>
      <c r="J46" s="732"/>
      <c r="K46" s="732"/>
      <c r="L46" s="732"/>
      <c r="M46" s="732"/>
      <c r="N46" s="732"/>
      <c r="O46" s="732"/>
      <c r="P46" s="733"/>
      <c r="Q46" s="592"/>
    </row>
    <row r="47" spans="1:17" ht="4.5" customHeight="1" thickBot="1" x14ac:dyDescent="0.25">
      <c r="A47" s="592"/>
      <c r="B47" s="683"/>
      <c r="C47" s="667"/>
      <c r="D47" s="667"/>
      <c r="E47" s="667"/>
      <c r="F47" s="667"/>
      <c r="G47" s="667"/>
      <c r="H47" s="667"/>
      <c r="I47" s="667"/>
      <c r="J47" s="667"/>
      <c r="K47" s="667"/>
      <c r="L47" s="667"/>
      <c r="M47" s="667"/>
      <c r="N47" s="667"/>
      <c r="O47" s="667"/>
      <c r="P47" s="684"/>
      <c r="Q47" s="592"/>
    </row>
    <row r="48" spans="1:17" x14ac:dyDescent="0.2">
      <c r="A48" s="592"/>
      <c r="B48" s="734" t="s">
        <v>32</v>
      </c>
      <c r="C48" s="685" t="s">
        <v>9</v>
      </c>
      <c r="D48" s="686" t="s">
        <v>11</v>
      </c>
      <c r="E48" s="686" t="s">
        <v>12</v>
      </c>
      <c r="F48" s="686" t="s">
        <v>13</v>
      </c>
      <c r="G48" s="686" t="s">
        <v>14</v>
      </c>
      <c r="H48" s="686" t="s">
        <v>15</v>
      </c>
      <c r="I48" s="686" t="s">
        <v>16</v>
      </c>
      <c r="J48" s="686" t="s">
        <v>17</v>
      </c>
      <c r="K48" s="686" t="s">
        <v>18</v>
      </c>
      <c r="L48" s="686" t="s">
        <v>19</v>
      </c>
      <c r="M48" s="686" t="s">
        <v>20</v>
      </c>
      <c r="N48" s="686" t="s">
        <v>21</v>
      </c>
      <c r="O48" s="687" t="s">
        <v>22</v>
      </c>
      <c r="P48" s="688" t="s">
        <v>10</v>
      </c>
      <c r="Q48" s="592"/>
    </row>
    <row r="49" spans="1:17" ht="15" thickBot="1" x14ac:dyDescent="0.25">
      <c r="A49" s="592"/>
      <c r="B49" s="735"/>
      <c r="C49" s="689" t="s">
        <v>10</v>
      </c>
      <c r="D49" s="764"/>
      <c r="E49" s="764"/>
      <c r="F49" s="691" t="str">
        <f>'4_RegOtrasSolicitudes'!D10</f>
        <v xml:space="preserve"> </v>
      </c>
      <c r="G49" s="765"/>
      <c r="H49" s="765"/>
      <c r="I49" s="691" t="str">
        <f>'4_RegOtrasSolicitudes'!F10</f>
        <v xml:space="preserve"> </v>
      </c>
      <c r="J49" s="765"/>
      <c r="K49" s="765"/>
      <c r="L49" s="691" t="str">
        <f>'4_RegOtrasSolicitudes'!H10</f>
        <v xml:space="preserve"> </v>
      </c>
      <c r="M49" s="765"/>
      <c r="N49" s="765"/>
      <c r="O49" s="691" t="str">
        <f>'4_RegOtrasSolicitudes'!J10</f>
        <v xml:space="preserve"> </v>
      </c>
      <c r="P49" s="691" t="str">
        <f>'4_RegOtrasSolicitudes'!L10</f>
        <v xml:space="preserve"> </v>
      </c>
      <c r="Q49" s="592"/>
    </row>
    <row r="50" spans="1:17" ht="4.5" customHeight="1" thickBot="1" x14ac:dyDescent="0.25">
      <c r="A50" s="592"/>
      <c r="B50" s="692">
        <v>0.9</v>
      </c>
      <c r="C50" s="693"/>
      <c r="D50" s="693"/>
      <c r="E50" s="693"/>
      <c r="F50" s="694">
        <v>0.85</v>
      </c>
      <c r="G50" s="693"/>
      <c r="H50" s="693"/>
      <c r="I50" s="694">
        <v>0.85</v>
      </c>
      <c r="J50" s="693"/>
      <c r="K50" s="693"/>
      <c r="L50" s="694">
        <v>0.85</v>
      </c>
      <c r="M50" s="693"/>
      <c r="N50" s="693"/>
      <c r="O50" s="694">
        <v>0.85</v>
      </c>
      <c r="P50" s="694">
        <v>0.85</v>
      </c>
      <c r="Q50" s="592"/>
    </row>
    <row r="51" spans="1:17" ht="22.5" customHeight="1" thickBot="1" x14ac:dyDescent="0.25">
      <c r="A51" s="592"/>
      <c r="B51" s="731" t="s">
        <v>33</v>
      </c>
      <c r="C51" s="732"/>
      <c r="D51" s="732"/>
      <c r="E51" s="732"/>
      <c r="F51" s="732"/>
      <c r="G51" s="732"/>
      <c r="H51" s="732"/>
      <c r="I51" s="732"/>
      <c r="J51" s="732"/>
      <c r="K51" s="732"/>
      <c r="L51" s="732"/>
      <c r="M51" s="732"/>
      <c r="N51" s="732"/>
      <c r="O51" s="732"/>
      <c r="P51" s="733"/>
      <c r="Q51" s="592"/>
    </row>
    <row r="52" spans="1:17" x14ac:dyDescent="0.2">
      <c r="A52" s="592"/>
      <c r="B52" s="695"/>
      <c r="C52" s="696"/>
      <c r="D52" s="696"/>
      <c r="E52" s="696"/>
      <c r="F52" s="696"/>
      <c r="G52" s="696"/>
      <c r="H52" s="696"/>
      <c r="I52" s="696"/>
      <c r="J52" s="696"/>
      <c r="K52" s="696"/>
      <c r="L52" s="696"/>
      <c r="M52" s="696"/>
      <c r="N52" s="696"/>
      <c r="O52" s="696"/>
      <c r="P52" s="697"/>
      <c r="Q52" s="592"/>
    </row>
    <row r="53" spans="1:17" x14ac:dyDescent="0.2">
      <c r="A53" s="592"/>
      <c r="B53" s="698"/>
      <c r="C53" s="699"/>
      <c r="D53" s="699"/>
      <c r="E53" s="699"/>
      <c r="F53" s="699"/>
      <c r="G53" s="699"/>
      <c r="H53" s="699"/>
      <c r="I53" s="699"/>
      <c r="J53" s="699"/>
      <c r="K53" s="699"/>
      <c r="L53" s="699"/>
      <c r="M53" s="699"/>
      <c r="N53" s="699"/>
      <c r="O53" s="699"/>
      <c r="P53" s="700"/>
      <c r="Q53" s="592"/>
    </row>
    <row r="54" spans="1:17" x14ac:dyDescent="0.2">
      <c r="A54" s="592"/>
      <c r="B54" s="698"/>
      <c r="C54" s="699"/>
      <c r="D54" s="699"/>
      <c r="E54" s="699"/>
      <c r="F54" s="699"/>
      <c r="G54" s="699"/>
      <c r="H54" s="699"/>
      <c r="I54" s="699"/>
      <c r="J54" s="699"/>
      <c r="K54" s="699"/>
      <c r="L54" s="699"/>
      <c r="M54" s="699"/>
      <c r="N54" s="699"/>
      <c r="O54" s="699"/>
      <c r="P54" s="700"/>
      <c r="Q54" s="592"/>
    </row>
    <row r="55" spans="1:17" x14ac:dyDescent="0.2">
      <c r="A55" s="592"/>
      <c r="B55" s="698"/>
      <c r="C55" s="699"/>
      <c r="D55" s="699"/>
      <c r="E55" s="699"/>
      <c r="F55" s="699"/>
      <c r="G55" s="699"/>
      <c r="H55" s="699"/>
      <c r="I55" s="699"/>
      <c r="J55" s="699"/>
      <c r="K55" s="699"/>
      <c r="L55" s="699"/>
      <c r="M55" s="699"/>
      <c r="N55" s="699"/>
      <c r="O55" s="699"/>
      <c r="P55" s="700"/>
      <c r="Q55" s="592"/>
    </row>
    <row r="56" spans="1:17" x14ac:dyDescent="0.2">
      <c r="A56" s="592"/>
      <c r="B56" s="698"/>
      <c r="C56" s="699"/>
      <c r="D56" s="699"/>
      <c r="E56" s="699"/>
      <c r="F56" s="699"/>
      <c r="G56" s="699"/>
      <c r="H56" s="699"/>
      <c r="I56" s="699"/>
      <c r="J56" s="699"/>
      <c r="K56" s="699"/>
      <c r="L56" s="699"/>
      <c r="M56" s="699"/>
      <c r="N56" s="699"/>
      <c r="O56" s="699"/>
      <c r="P56" s="700"/>
      <c r="Q56" s="592"/>
    </row>
    <row r="57" spans="1:17" x14ac:dyDescent="0.2">
      <c r="A57" s="592"/>
      <c r="B57" s="698"/>
      <c r="C57" s="699"/>
      <c r="D57" s="699"/>
      <c r="E57" s="699"/>
      <c r="F57" s="699"/>
      <c r="G57" s="699"/>
      <c r="H57" s="699"/>
      <c r="I57" s="699"/>
      <c r="J57" s="699"/>
      <c r="K57" s="699"/>
      <c r="L57" s="699"/>
      <c r="M57" s="699"/>
      <c r="N57" s="699"/>
      <c r="O57" s="699"/>
      <c r="P57" s="700"/>
      <c r="Q57" s="592"/>
    </row>
    <row r="58" spans="1:17" x14ac:dyDescent="0.2">
      <c r="A58" s="592"/>
      <c r="B58" s="698"/>
      <c r="C58" s="699"/>
      <c r="D58" s="699"/>
      <c r="E58" s="699"/>
      <c r="F58" s="699"/>
      <c r="G58" s="699"/>
      <c r="H58" s="699"/>
      <c r="I58" s="699"/>
      <c r="J58" s="699"/>
      <c r="K58" s="699"/>
      <c r="L58" s="699"/>
      <c r="M58" s="699"/>
      <c r="N58" s="699"/>
      <c r="O58" s="699"/>
      <c r="P58" s="700"/>
      <c r="Q58" s="592"/>
    </row>
    <row r="59" spans="1:17" x14ac:dyDescent="0.2">
      <c r="A59" s="592"/>
      <c r="B59" s="698"/>
      <c r="C59" s="699"/>
      <c r="D59" s="699"/>
      <c r="E59" s="699"/>
      <c r="F59" s="699"/>
      <c r="G59" s="699"/>
      <c r="H59" s="699"/>
      <c r="I59" s="699"/>
      <c r="J59" s="699"/>
      <c r="K59" s="699"/>
      <c r="L59" s="699"/>
      <c r="M59" s="699"/>
      <c r="N59" s="699"/>
      <c r="O59" s="699"/>
      <c r="P59" s="700"/>
      <c r="Q59" s="592"/>
    </row>
    <row r="60" spans="1:17" x14ac:dyDescent="0.2">
      <c r="A60" s="592"/>
      <c r="B60" s="698"/>
      <c r="C60" s="699"/>
      <c r="D60" s="699"/>
      <c r="E60" s="699"/>
      <c r="F60" s="699"/>
      <c r="G60" s="699"/>
      <c r="H60" s="699"/>
      <c r="I60" s="699"/>
      <c r="J60" s="699"/>
      <c r="K60" s="699"/>
      <c r="L60" s="699"/>
      <c r="M60" s="699"/>
      <c r="N60" s="699"/>
      <c r="O60" s="699"/>
      <c r="P60" s="700"/>
      <c r="Q60" s="592"/>
    </row>
    <row r="61" spans="1:17" x14ac:dyDescent="0.2">
      <c r="A61" s="592"/>
      <c r="B61" s="698"/>
      <c r="C61" s="699"/>
      <c r="D61" s="699"/>
      <c r="E61" s="699"/>
      <c r="F61" s="699"/>
      <c r="G61" s="699"/>
      <c r="H61" s="699"/>
      <c r="I61" s="699"/>
      <c r="J61" s="699"/>
      <c r="K61" s="699"/>
      <c r="L61" s="699"/>
      <c r="M61" s="699"/>
      <c r="N61" s="699"/>
      <c r="O61" s="699"/>
      <c r="P61" s="700"/>
      <c r="Q61" s="592"/>
    </row>
    <row r="62" spans="1:17" x14ac:dyDescent="0.2">
      <c r="A62" s="592"/>
      <c r="B62" s="698"/>
      <c r="C62" s="699"/>
      <c r="D62" s="699"/>
      <c r="E62" s="699"/>
      <c r="F62" s="699"/>
      <c r="G62" s="699"/>
      <c r="H62" s="699"/>
      <c r="I62" s="699"/>
      <c r="J62" s="699"/>
      <c r="K62" s="699"/>
      <c r="L62" s="699"/>
      <c r="M62" s="699"/>
      <c r="N62" s="699"/>
      <c r="O62" s="699"/>
      <c r="P62" s="700"/>
      <c r="Q62" s="592"/>
    </row>
    <row r="63" spans="1:17" x14ac:dyDescent="0.2">
      <c r="A63" s="592"/>
      <c r="B63" s="698"/>
      <c r="C63" s="699"/>
      <c r="D63" s="699"/>
      <c r="E63" s="699"/>
      <c r="F63" s="699"/>
      <c r="G63" s="699"/>
      <c r="H63" s="699"/>
      <c r="I63" s="699"/>
      <c r="J63" s="699"/>
      <c r="K63" s="699"/>
      <c r="L63" s="699"/>
      <c r="M63" s="699"/>
      <c r="N63" s="699"/>
      <c r="O63" s="699"/>
      <c r="P63" s="700"/>
      <c r="Q63" s="592"/>
    </row>
    <row r="64" spans="1:17" x14ac:dyDescent="0.2">
      <c r="A64" s="592"/>
      <c r="B64" s="698"/>
      <c r="C64" s="699"/>
      <c r="D64" s="699"/>
      <c r="E64" s="699"/>
      <c r="F64" s="699"/>
      <c r="G64" s="699"/>
      <c r="H64" s="699"/>
      <c r="I64" s="699"/>
      <c r="J64" s="699"/>
      <c r="K64" s="699"/>
      <c r="L64" s="699"/>
      <c r="M64" s="699"/>
      <c r="N64" s="699"/>
      <c r="O64" s="699"/>
      <c r="P64" s="700"/>
      <c r="Q64" s="592"/>
    </row>
    <row r="65" spans="1:19" x14ac:dyDescent="0.2">
      <c r="A65" s="592"/>
      <c r="B65" s="698"/>
      <c r="C65" s="699"/>
      <c r="D65" s="699"/>
      <c r="E65" s="699"/>
      <c r="F65" s="699"/>
      <c r="G65" s="699"/>
      <c r="H65" s="699"/>
      <c r="I65" s="699"/>
      <c r="J65" s="699"/>
      <c r="K65" s="699"/>
      <c r="L65" s="699"/>
      <c r="M65" s="699"/>
      <c r="N65" s="699"/>
      <c r="O65" s="699"/>
      <c r="P65" s="700"/>
      <c r="Q65" s="592"/>
    </row>
    <row r="66" spans="1:19" x14ac:dyDescent="0.2">
      <c r="A66" s="592"/>
      <c r="B66" s="698"/>
      <c r="C66" s="699"/>
      <c r="D66" s="699"/>
      <c r="E66" s="699"/>
      <c r="F66" s="699"/>
      <c r="G66" s="699"/>
      <c r="H66" s="699"/>
      <c r="I66" s="699"/>
      <c r="J66" s="699"/>
      <c r="K66" s="699"/>
      <c r="L66" s="699"/>
      <c r="M66" s="699"/>
      <c r="N66" s="699"/>
      <c r="O66" s="699"/>
      <c r="P66" s="700"/>
      <c r="Q66" s="592"/>
    </row>
    <row r="67" spans="1:19" ht="13.5" thickBot="1" x14ac:dyDescent="0.25">
      <c r="A67" s="592"/>
      <c r="B67" s="701"/>
      <c r="C67" s="702"/>
      <c r="D67" s="702"/>
      <c r="E67" s="702"/>
      <c r="F67" s="702"/>
      <c r="G67" s="702"/>
      <c r="H67" s="702"/>
      <c r="I67" s="702"/>
      <c r="J67" s="702"/>
      <c r="K67" s="702"/>
      <c r="L67" s="702"/>
      <c r="M67" s="702"/>
      <c r="N67" s="702"/>
      <c r="O67" s="702"/>
      <c r="P67" s="703"/>
      <c r="Q67" s="592"/>
    </row>
    <row r="68" spans="1:19" s="482" customFormat="1" ht="4.5" customHeight="1" thickBot="1" x14ac:dyDescent="0.25">
      <c r="A68" s="704"/>
      <c r="B68" s="704"/>
      <c r="C68" s="704"/>
      <c r="D68" s="704"/>
      <c r="E68" s="704"/>
      <c r="F68" s="704"/>
      <c r="G68" s="704"/>
      <c r="H68" s="704"/>
      <c r="I68" s="704"/>
      <c r="J68" s="704"/>
      <c r="K68" s="704"/>
      <c r="L68" s="704"/>
      <c r="M68" s="704"/>
      <c r="N68" s="704"/>
      <c r="O68" s="704"/>
      <c r="P68" s="704"/>
      <c r="Q68" s="704"/>
      <c r="S68" s="705"/>
    </row>
    <row r="69" spans="1:19" x14ac:dyDescent="0.2">
      <c r="A69" s="592"/>
      <c r="B69" s="727" t="s">
        <v>5</v>
      </c>
      <c r="C69" s="706" t="s">
        <v>114</v>
      </c>
      <c r="D69" s="707"/>
      <c r="E69" s="707"/>
      <c r="F69" s="707"/>
      <c r="G69" s="707"/>
      <c r="H69" s="707"/>
      <c r="I69" s="707"/>
      <c r="J69" s="707"/>
      <c r="K69" s="707"/>
      <c r="L69" s="707"/>
      <c r="M69" s="707"/>
      <c r="N69" s="707"/>
      <c r="O69" s="707"/>
      <c r="P69" s="708"/>
      <c r="Q69" s="592"/>
      <c r="S69" s="583"/>
    </row>
    <row r="70" spans="1:19" ht="117" customHeight="1" x14ac:dyDescent="0.2">
      <c r="A70" s="592"/>
      <c r="B70" s="728"/>
      <c r="C70" s="766"/>
      <c r="D70" s="767"/>
      <c r="E70" s="767"/>
      <c r="F70" s="767"/>
      <c r="G70" s="767"/>
      <c r="H70" s="767"/>
      <c r="I70" s="767"/>
      <c r="J70" s="767"/>
      <c r="K70" s="767"/>
      <c r="L70" s="767"/>
      <c r="M70" s="767"/>
      <c r="N70" s="767"/>
      <c r="O70" s="767"/>
      <c r="P70" s="768"/>
      <c r="Q70" s="592"/>
      <c r="S70" s="583"/>
    </row>
    <row r="71" spans="1:19" x14ac:dyDescent="0.2">
      <c r="A71" s="592"/>
      <c r="B71" s="728"/>
      <c r="C71" s="712" t="s">
        <v>113</v>
      </c>
      <c r="D71" s="713"/>
      <c r="E71" s="713"/>
      <c r="F71" s="713"/>
      <c r="G71" s="713"/>
      <c r="H71" s="713"/>
      <c r="I71" s="713"/>
      <c r="J71" s="713"/>
      <c r="K71" s="713"/>
      <c r="L71" s="713"/>
      <c r="M71" s="713"/>
      <c r="N71" s="713"/>
      <c r="O71" s="713"/>
      <c r="P71" s="714"/>
      <c r="Q71" s="592"/>
      <c r="S71" s="583"/>
    </row>
    <row r="72" spans="1:19" ht="120.75" customHeight="1" thickBot="1" x14ac:dyDescent="0.25">
      <c r="A72" s="592"/>
      <c r="B72" s="729"/>
      <c r="C72" s="766"/>
      <c r="D72" s="767"/>
      <c r="E72" s="767"/>
      <c r="F72" s="767"/>
      <c r="G72" s="767"/>
      <c r="H72" s="767"/>
      <c r="I72" s="767"/>
      <c r="J72" s="767"/>
      <c r="K72" s="767"/>
      <c r="L72" s="767"/>
      <c r="M72" s="767"/>
      <c r="N72" s="767"/>
      <c r="O72" s="767"/>
      <c r="P72" s="768"/>
      <c r="Q72" s="592"/>
      <c r="S72" s="583"/>
    </row>
    <row r="73" spans="1:19" ht="41.25" customHeight="1" thickBot="1" x14ac:dyDescent="0.25">
      <c r="A73" s="592"/>
      <c r="B73" s="730" t="s">
        <v>62</v>
      </c>
      <c r="C73" s="715" t="s">
        <v>162</v>
      </c>
      <c r="D73" s="716"/>
      <c r="E73" s="716"/>
      <c r="F73" s="716"/>
      <c r="G73" s="716"/>
      <c r="H73" s="716"/>
      <c r="I73" s="716"/>
      <c r="J73" s="716"/>
      <c r="K73" s="716"/>
      <c r="L73" s="716"/>
      <c r="M73" s="716"/>
      <c r="N73" s="716"/>
      <c r="O73" s="716"/>
      <c r="P73" s="717"/>
      <c r="Q73" s="592"/>
    </row>
    <row r="74" spans="1:19" ht="27.75" customHeight="1" thickBot="1" x14ac:dyDescent="0.25">
      <c r="A74" s="592"/>
      <c r="B74" s="730" t="s">
        <v>75</v>
      </c>
      <c r="C74" s="718"/>
      <c r="D74" s="718"/>
      <c r="E74" s="718"/>
      <c r="F74" s="718"/>
      <c r="G74" s="718"/>
      <c r="H74" s="718"/>
      <c r="I74" s="718"/>
      <c r="J74" s="718"/>
      <c r="K74" s="718"/>
      <c r="L74" s="718"/>
      <c r="M74" s="718"/>
      <c r="N74" s="718"/>
      <c r="O74" s="718"/>
      <c r="P74" s="719"/>
      <c r="Q74" s="592"/>
    </row>
    <row r="77" spans="1:19" ht="24.6" customHeight="1" x14ac:dyDescent="0.2">
      <c r="C77" s="720"/>
    </row>
    <row r="78" spans="1:19" ht="16.899999999999999" hidden="1" customHeight="1" x14ac:dyDescent="0.2">
      <c r="C78" s="583">
        <v>2021</v>
      </c>
    </row>
    <row r="79" spans="1:19" ht="16.899999999999999" hidden="1" customHeight="1" x14ac:dyDescent="0.2">
      <c r="C79" s="583">
        <v>2022</v>
      </c>
    </row>
    <row r="85" s="584" customFormat="1" x14ac:dyDescent="0.2"/>
    <row r="86" s="584" customFormat="1" x14ac:dyDescent="0.2"/>
    <row r="87" s="584" customFormat="1" x14ac:dyDescent="0.2"/>
    <row r="88" s="584" customFormat="1" x14ac:dyDescent="0.2"/>
    <row r="89" s="584" customFormat="1" x14ac:dyDescent="0.2"/>
    <row r="90" s="584" customFormat="1" x14ac:dyDescent="0.2"/>
    <row r="91" s="584" customFormat="1" x14ac:dyDescent="0.2"/>
    <row r="92" s="584" customFormat="1" x14ac:dyDescent="0.2"/>
    <row r="93" s="584" customFormat="1" x14ac:dyDescent="0.2"/>
    <row r="94" s="584" customFormat="1" x14ac:dyDescent="0.2"/>
    <row r="95" s="584" customFormat="1" x14ac:dyDescent="0.2"/>
    <row r="96" s="584" customFormat="1" x14ac:dyDescent="0.2"/>
    <row r="97" spans="2:17" s="584" customFormat="1" x14ac:dyDescent="0.2"/>
    <row r="98" spans="2:17" s="584" customFormat="1" x14ac:dyDescent="0.2"/>
    <row r="99" spans="2:17" s="584" customFormat="1" x14ac:dyDescent="0.2">
      <c r="B99" s="584" t="s">
        <v>39</v>
      </c>
      <c r="C99" s="584" t="s">
        <v>38</v>
      </c>
      <c r="D99" s="584" t="s">
        <v>40</v>
      </c>
      <c r="Q99" s="721" t="s">
        <v>68</v>
      </c>
    </row>
    <row r="100" spans="2:17" s="584" customFormat="1" x14ac:dyDescent="0.2">
      <c r="B100" s="721" t="s">
        <v>41</v>
      </c>
      <c r="C100" s="721" t="s">
        <v>43</v>
      </c>
      <c r="D100" s="722" t="s">
        <v>86</v>
      </c>
      <c r="M100" s="721" t="s">
        <v>65</v>
      </c>
      <c r="Q100" s="721" t="s">
        <v>69</v>
      </c>
    </row>
    <row r="101" spans="2:17" s="584" customFormat="1" x14ac:dyDescent="0.2">
      <c r="B101" s="721" t="s">
        <v>77</v>
      </c>
      <c r="C101" s="721" t="s">
        <v>44</v>
      </c>
      <c r="D101" s="722" t="s">
        <v>87</v>
      </c>
      <c r="M101" s="721" t="s">
        <v>67</v>
      </c>
      <c r="Q101" s="721" t="s">
        <v>71</v>
      </c>
    </row>
    <row r="102" spans="2:17" s="584" customFormat="1" x14ac:dyDescent="0.2">
      <c r="B102" s="721" t="s">
        <v>42</v>
      </c>
      <c r="C102" s="721" t="s">
        <v>45</v>
      </c>
      <c r="D102" s="722" t="s">
        <v>88</v>
      </c>
      <c r="M102" s="721" t="s">
        <v>76</v>
      </c>
      <c r="Q102" s="721" t="s">
        <v>70</v>
      </c>
    </row>
    <row r="103" spans="2:17" s="584" customFormat="1" x14ac:dyDescent="0.2">
      <c r="C103" s="721" t="s">
        <v>46</v>
      </c>
      <c r="D103" s="722" t="s">
        <v>89</v>
      </c>
      <c r="M103" s="721"/>
      <c r="Q103" s="721" t="s">
        <v>72</v>
      </c>
    </row>
    <row r="104" spans="2:17" s="584" customFormat="1" x14ac:dyDescent="0.2">
      <c r="C104" s="721" t="s">
        <v>47</v>
      </c>
      <c r="D104" s="722" t="s">
        <v>90</v>
      </c>
      <c r="N104" s="584" t="s">
        <v>66</v>
      </c>
      <c r="Q104" s="721" t="s">
        <v>73</v>
      </c>
    </row>
    <row r="105" spans="2:17" s="584" customFormat="1" x14ac:dyDescent="0.2">
      <c r="C105" s="721" t="s">
        <v>48</v>
      </c>
      <c r="D105" s="722" t="s">
        <v>91</v>
      </c>
    </row>
    <row r="106" spans="2:17" s="584" customFormat="1" x14ac:dyDescent="0.2">
      <c r="C106" s="721" t="s">
        <v>49</v>
      </c>
      <c r="D106" s="722" t="s">
        <v>57</v>
      </c>
    </row>
    <row r="107" spans="2:17" s="584" customFormat="1" x14ac:dyDescent="0.2">
      <c r="D107" s="722" t="s">
        <v>56</v>
      </c>
    </row>
    <row r="108" spans="2:17" s="584" customFormat="1" x14ac:dyDescent="0.2">
      <c r="D108" s="722" t="s">
        <v>51</v>
      </c>
    </row>
    <row r="109" spans="2:17" s="584" customFormat="1" x14ac:dyDescent="0.2">
      <c r="D109" s="722" t="s">
        <v>50</v>
      </c>
      <c r="Q109" s="721">
        <v>2015</v>
      </c>
    </row>
    <row r="110" spans="2:17" s="584" customFormat="1" ht="12.75" customHeight="1" x14ac:dyDescent="0.2">
      <c r="D110" s="722" t="s">
        <v>53</v>
      </c>
      <c r="Q110" s="721">
        <v>2016</v>
      </c>
    </row>
    <row r="111" spans="2:17" s="584" customFormat="1" x14ac:dyDescent="0.2">
      <c r="D111" s="722" t="s">
        <v>52</v>
      </c>
      <c r="Q111" s="721">
        <v>2017</v>
      </c>
    </row>
    <row r="112" spans="2:17" s="584" customFormat="1" x14ac:dyDescent="0.2">
      <c r="D112" s="722" t="s">
        <v>54</v>
      </c>
      <c r="Q112" s="721">
        <v>2018</v>
      </c>
    </row>
    <row r="113" spans="2:4" s="584" customFormat="1" x14ac:dyDescent="0.2">
      <c r="D113" s="722" t="s">
        <v>92</v>
      </c>
    </row>
    <row r="114" spans="2:4" s="584" customFormat="1" x14ac:dyDescent="0.2">
      <c r="D114" s="722" t="s">
        <v>79</v>
      </c>
    </row>
    <row r="115" spans="2:4" s="584" customFormat="1" x14ac:dyDescent="0.2">
      <c r="B115" s="723"/>
      <c r="D115" s="722" t="s">
        <v>80</v>
      </c>
    </row>
    <row r="116" spans="2:4" s="584" customFormat="1" x14ac:dyDescent="0.2">
      <c r="B116" s="723"/>
      <c r="D116" s="722" t="s">
        <v>78</v>
      </c>
    </row>
    <row r="117" spans="2:4" s="584" customFormat="1" x14ac:dyDescent="0.2">
      <c r="B117" s="723"/>
      <c r="D117" s="722" t="s">
        <v>93</v>
      </c>
    </row>
    <row r="118" spans="2:4" s="584" customFormat="1" x14ac:dyDescent="0.2">
      <c r="B118" s="723"/>
      <c r="D118" s="722" t="s">
        <v>94</v>
      </c>
    </row>
    <row r="119" spans="2:4" s="584" customFormat="1" x14ac:dyDescent="0.2">
      <c r="B119" s="723"/>
      <c r="D119" s="722" t="s">
        <v>95</v>
      </c>
    </row>
    <row r="120" spans="2:4" s="584" customFormat="1" x14ac:dyDescent="0.2">
      <c r="B120" s="723"/>
      <c r="D120" s="722" t="s">
        <v>96</v>
      </c>
    </row>
    <row r="121" spans="2:4" s="584" customFormat="1" x14ac:dyDescent="0.2">
      <c r="B121" s="723"/>
      <c r="D121" s="722" t="s">
        <v>97</v>
      </c>
    </row>
    <row r="122" spans="2:4" s="584" customFormat="1" x14ac:dyDescent="0.2">
      <c r="B122" s="724"/>
      <c r="D122" s="722" t="s">
        <v>98</v>
      </c>
    </row>
    <row r="123" spans="2:4" s="584" customFormat="1" x14ac:dyDescent="0.2">
      <c r="B123" s="724"/>
      <c r="D123" s="722" t="s">
        <v>99</v>
      </c>
    </row>
    <row r="124" spans="2:4" s="584" customFormat="1" x14ac:dyDescent="0.2">
      <c r="D124" s="722" t="s">
        <v>100</v>
      </c>
    </row>
    <row r="125" spans="2:4" s="584" customFormat="1" x14ac:dyDescent="0.2">
      <c r="B125" s="724"/>
      <c r="D125" s="722" t="s">
        <v>55</v>
      </c>
    </row>
    <row r="126" spans="2:4" s="584" customFormat="1" x14ac:dyDescent="0.2">
      <c r="B126" s="724"/>
    </row>
    <row r="127" spans="2:4" s="584" customFormat="1" x14ac:dyDescent="0.2">
      <c r="B127" s="724"/>
    </row>
    <row r="128" spans="2:4" s="584" customFormat="1" x14ac:dyDescent="0.2">
      <c r="B128" s="724"/>
    </row>
    <row r="129" spans="2:2" s="584" customFormat="1" x14ac:dyDescent="0.2">
      <c r="B129" s="725" t="s">
        <v>220</v>
      </c>
    </row>
    <row r="130" spans="2:2" s="584" customFormat="1" x14ac:dyDescent="0.2">
      <c r="B130" s="725" t="s">
        <v>221</v>
      </c>
    </row>
    <row r="131" spans="2:2" s="584" customFormat="1" x14ac:dyDescent="0.2">
      <c r="B131" s="725" t="s">
        <v>222</v>
      </c>
    </row>
    <row r="132" spans="2:2" s="584" customFormat="1" x14ac:dyDescent="0.2">
      <c r="B132" s="725" t="s">
        <v>223</v>
      </c>
    </row>
    <row r="133" spans="2:2" s="584" customFormat="1" x14ac:dyDescent="0.2">
      <c r="B133" s="725" t="s">
        <v>224</v>
      </c>
    </row>
    <row r="134" spans="2:2" s="592" customFormat="1" x14ac:dyDescent="0.2">
      <c r="B134" s="725" t="s">
        <v>225</v>
      </c>
    </row>
    <row r="135" spans="2:2" s="592" customFormat="1" x14ac:dyDescent="0.2">
      <c r="B135" s="725" t="s">
        <v>226</v>
      </c>
    </row>
    <row r="136" spans="2:2" s="592" customFormat="1" x14ac:dyDescent="0.2">
      <c r="B136" s="726"/>
    </row>
    <row r="137" spans="2:2" s="592" customFormat="1" x14ac:dyDescent="0.2">
      <c r="B137" s="726"/>
    </row>
    <row r="138" spans="2:2" s="592" customFormat="1" x14ac:dyDescent="0.2">
      <c r="B138" s="726"/>
    </row>
    <row r="139" spans="2:2" s="592" customFormat="1" x14ac:dyDescent="0.2">
      <c r="B139" s="726"/>
    </row>
    <row r="140" spans="2:2" s="592" customFormat="1" x14ac:dyDescent="0.2">
      <c r="B140" s="726"/>
    </row>
    <row r="141" spans="2:2" s="592" customFormat="1" x14ac:dyDescent="0.2">
      <c r="B141" s="726"/>
    </row>
    <row r="142" spans="2:2" s="592" customFormat="1" x14ac:dyDescent="0.2">
      <c r="B142" s="726"/>
    </row>
    <row r="143" spans="2:2" s="592" customFormat="1" x14ac:dyDescent="0.2">
      <c r="B143" s="726"/>
    </row>
    <row r="144" spans="2:2" s="592" customFormat="1" x14ac:dyDescent="0.2">
      <c r="B144" s="726"/>
    </row>
    <row r="145" spans="2:2" x14ac:dyDescent="0.2">
      <c r="B145" s="726"/>
    </row>
    <row r="146" spans="2:2" x14ac:dyDescent="0.2">
      <c r="B146" s="726"/>
    </row>
    <row r="147" spans="2:2" x14ac:dyDescent="0.2">
      <c r="B147" s="726"/>
    </row>
    <row r="148" spans="2:2" x14ac:dyDescent="0.2">
      <c r="B148" s="726"/>
    </row>
    <row r="149" spans="2:2" x14ac:dyDescent="0.2">
      <c r="B149" s="726"/>
    </row>
    <row r="150" spans="2:2" x14ac:dyDescent="0.2">
      <c r="B150" s="726"/>
    </row>
    <row r="151" spans="2:2" x14ac:dyDescent="0.2">
      <c r="B151" s="726"/>
    </row>
    <row r="152" spans="2:2" x14ac:dyDescent="0.2">
      <c r="B152" s="726"/>
    </row>
    <row r="153" spans="2:2" x14ac:dyDescent="0.2">
      <c r="B153" s="726"/>
    </row>
    <row r="154" spans="2:2" x14ac:dyDescent="0.2">
      <c r="B154" s="726"/>
    </row>
    <row r="155" spans="2:2" x14ac:dyDescent="0.2">
      <c r="B155" s="726"/>
    </row>
    <row r="156" spans="2:2" x14ac:dyDescent="0.2">
      <c r="B156" s="726"/>
    </row>
    <row r="157" spans="2:2" x14ac:dyDescent="0.2">
      <c r="B157" s="726"/>
    </row>
    <row r="158" spans="2:2" x14ac:dyDescent="0.2">
      <c r="B158" s="726"/>
    </row>
    <row r="159" spans="2:2" x14ac:dyDescent="0.2">
      <c r="B159" s="726"/>
    </row>
    <row r="160" spans="2:2" x14ac:dyDescent="0.2">
      <c r="B160" s="726"/>
    </row>
    <row r="161" spans="2:2" x14ac:dyDescent="0.2">
      <c r="B161" s="726"/>
    </row>
    <row r="162" spans="2:2" x14ac:dyDescent="0.2">
      <c r="B162" s="726"/>
    </row>
    <row r="163" spans="2:2" x14ac:dyDescent="0.2">
      <c r="B163" s="726"/>
    </row>
    <row r="164" spans="2:2" x14ac:dyDescent="0.2">
      <c r="B164" s="726"/>
    </row>
    <row r="165" spans="2:2" x14ac:dyDescent="0.2">
      <c r="B165" s="726"/>
    </row>
    <row r="166" spans="2:2" x14ac:dyDescent="0.2">
      <c r="B166" s="726"/>
    </row>
    <row r="167" spans="2:2" x14ac:dyDescent="0.2">
      <c r="B167" s="726"/>
    </row>
    <row r="168" spans="2:2" x14ac:dyDescent="0.2">
      <c r="B168" s="726"/>
    </row>
    <row r="169" spans="2:2" x14ac:dyDescent="0.2">
      <c r="B169" s="726"/>
    </row>
    <row r="170" spans="2:2" x14ac:dyDescent="0.2">
      <c r="B170" s="726"/>
    </row>
    <row r="171" spans="2:2" x14ac:dyDescent="0.2">
      <c r="B171" s="726"/>
    </row>
    <row r="172" spans="2:2" x14ac:dyDescent="0.2">
      <c r="B172" s="726"/>
    </row>
    <row r="173" spans="2:2" x14ac:dyDescent="0.2">
      <c r="B173" s="726"/>
    </row>
    <row r="174" spans="2:2" x14ac:dyDescent="0.2">
      <c r="B174" s="726"/>
    </row>
    <row r="175" spans="2:2" x14ac:dyDescent="0.2">
      <c r="B175" s="726"/>
    </row>
    <row r="176" spans="2:2" x14ac:dyDescent="0.2">
      <c r="B176" s="726"/>
    </row>
  </sheetData>
  <sheetProtection formatColumns="0" formatRows="0"/>
  <mergeCells count="74">
    <mergeCell ref="C73:P73"/>
    <mergeCell ref="C74:P74"/>
    <mergeCell ref="B52:P67"/>
    <mergeCell ref="A68:Q68"/>
    <mergeCell ref="B69:B72"/>
    <mergeCell ref="C69:P69"/>
    <mergeCell ref="C70:P70"/>
    <mergeCell ref="C71:P71"/>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79" priority="21" stopIfTrue="1" operator="equal">
      <formula>" "</formula>
    </cfRule>
    <cfRule type="cellIs" dxfId="78" priority="22" stopIfTrue="1" operator="equal">
      <formula>"0"</formula>
    </cfRule>
    <cfRule type="cellIs" dxfId="77" priority="23" stopIfTrue="1" operator="lessThanOrEqual">
      <formula>$S$5</formula>
    </cfRule>
    <cfRule type="cellIs" dxfId="76" priority="24" stopIfTrue="1" operator="greaterThanOrEqual">
      <formula>$S$2</formula>
    </cfRule>
    <cfRule type="cellIs" dxfId="75" priority="25" stopIfTrue="1" operator="between">
      <formula>$S$4</formula>
      <formula>$S$3</formula>
    </cfRule>
  </conditionalFormatting>
  <conditionalFormatting sqref="I49">
    <cfRule type="cellIs" dxfId="74" priority="16" stopIfTrue="1" operator="equal">
      <formula>" "</formula>
    </cfRule>
    <cfRule type="cellIs" dxfId="73" priority="17" stopIfTrue="1" operator="equal">
      <formula>"0"</formula>
    </cfRule>
    <cfRule type="cellIs" dxfId="72" priority="18" stopIfTrue="1" operator="lessThanOrEqual">
      <formula>$S$5</formula>
    </cfRule>
    <cfRule type="cellIs" dxfId="71" priority="19" stopIfTrue="1" operator="greaterThanOrEqual">
      <formula>$S$2</formula>
    </cfRule>
    <cfRule type="cellIs" dxfId="70" priority="20" stopIfTrue="1" operator="between">
      <formula>$S$4</formula>
      <formula>$S$3</formula>
    </cfRule>
  </conditionalFormatting>
  <conditionalFormatting sqref="L49">
    <cfRule type="cellIs" dxfId="69" priority="11" stopIfTrue="1" operator="equal">
      <formula>" "</formula>
    </cfRule>
    <cfRule type="cellIs" dxfId="68" priority="12" stopIfTrue="1" operator="equal">
      <formula>"0"</formula>
    </cfRule>
    <cfRule type="cellIs" dxfId="67" priority="13" stopIfTrue="1" operator="lessThanOrEqual">
      <formula>$S$5</formula>
    </cfRule>
    <cfRule type="cellIs" dxfId="66" priority="14" stopIfTrue="1" operator="greaterThanOrEqual">
      <formula>$S$2</formula>
    </cfRule>
    <cfRule type="cellIs" dxfId="65" priority="15" stopIfTrue="1" operator="between">
      <formula>$S$4</formula>
      <formula>$S$3</formula>
    </cfRule>
  </conditionalFormatting>
  <conditionalFormatting sqref="O49:P49">
    <cfRule type="cellIs" dxfId="64" priority="1" stopIfTrue="1" operator="equal">
      <formula>" "</formula>
    </cfRule>
    <cfRule type="cellIs" dxfId="63" priority="2" stopIfTrue="1" operator="equal">
      <formula>"0"</formula>
    </cfRule>
    <cfRule type="cellIs" dxfId="62" priority="3" stopIfTrue="1" operator="lessThanOrEqual">
      <formula>$S$5</formula>
    </cfRule>
    <cfRule type="cellIs" dxfId="61" priority="4" stopIfTrue="1" operator="greaterThanOrEqual">
      <formula>$S$2</formula>
    </cfRule>
    <cfRule type="cellIs" dxfId="60" priority="5" stopIfTrue="1" operator="between">
      <formula>$S$4</formula>
      <formula>$S$3</formula>
    </cfRule>
  </conditionalFormatting>
  <dataValidations count="5">
    <dataValidation type="list" allowBlank="1" showInputMessage="1" showErrorMessage="1" sqref="C18:P18" xr:uid="{00000000-0002-0000-0600-000000000000}">
      <formula1>$B$129:$B$135</formula1>
    </dataValidation>
    <dataValidation type="list" allowBlank="1" showInputMessage="1" showErrorMessage="1" sqref="C10:I10" xr:uid="{00000000-0002-0000-0600-000001000000}">
      <formula1>"2023,2024,2025,2026,2027"</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32:P32 C36:P36 C34:P34" xr:uid="{00000000-0002-0000-0600-000003000000}">
      <formula1>$Q$99:$Q$104</formula1>
    </dataValidation>
    <dataValidation type="list" allowBlank="1" showInputMessage="1" showErrorMessage="1" sqref="C74:P74" xr:uid="{00000000-0002-0000-0600-000004000000}">
      <formula1>$M$100:$M$102</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U11"/>
  <sheetViews>
    <sheetView showGridLines="0" zoomScale="80" zoomScaleNormal="80" workbookViewId="0">
      <selection activeCell="M10" sqref="M10:O11"/>
    </sheetView>
  </sheetViews>
  <sheetFormatPr baseColWidth="10" defaultColWidth="9.140625" defaultRowHeight="30" customHeight="1" x14ac:dyDescent="0.2"/>
  <cols>
    <col min="1" max="1" width="28.5703125" style="2" customWidth="1"/>
    <col min="2" max="2" width="27" bestFit="1" customWidth="1"/>
    <col min="3" max="12" width="12.7109375" customWidth="1"/>
    <col min="13" max="13" width="5.28515625" customWidth="1"/>
    <col min="14" max="14" width="19.42578125" customWidth="1"/>
    <col min="15" max="15" width="27.5703125" bestFit="1" customWidth="1"/>
  </cols>
  <sheetData>
    <row r="1" spans="1:21" ht="30" customHeight="1" x14ac:dyDescent="0.25">
      <c r="A1" s="316"/>
      <c r="B1" s="319" t="s">
        <v>58</v>
      </c>
      <c r="C1" s="320"/>
      <c r="D1" s="320"/>
      <c r="E1" s="320"/>
      <c r="F1" s="320"/>
      <c r="G1" s="320"/>
      <c r="H1" s="320"/>
      <c r="I1" s="320"/>
      <c r="J1" s="320"/>
      <c r="K1" s="320"/>
      <c r="L1" s="320"/>
      <c r="M1" s="321"/>
      <c r="N1" s="329" t="s">
        <v>175</v>
      </c>
      <c r="O1" s="331"/>
      <c r="P1" s="1"/>
      <c r="Q1" s="1"/>
      <c r="R1" s="1"/>
      <c r="S1" s="1"/>
      <c r="T1" s="1"/>
      <c r="U1" s="1"/>
    </row>
    <row r="2" spans="1:21" ht="30" customHeight="1" x14ac:dyDescent="0.25">
      <c r="A2" s="317"/>
      <c r="B2" s="246" t="s">
        <v>81</v>
      </c>
      <c r="C2" s="247"/>
      <c r="D2" s="247"/>
      <c r="E2" s="247"/>
      <c r="F2" s="247"/>
      <c r="G2" s="247"/>
      <c r="H2" s="247"/>
      <c r="I2" s="247"/>
      <c r="J2" s="247"/>
      <c r="K2" s="247"/>
      <c r="L2" s="247"/>
      <c r="M2" s="248"/>
      <c r="N2" s="332" t="s">
        <v>176</v>
      </c>
      <c r="O2" s="334"/>
      <c r="P2" s="1"/>
      <c r="Q2" s="1"/>
      <c r="R2" s="1"/>
      <c r="S2" s="1"/>
      <c r="T2" s="1"/>
      <c r="U2" s="1"/>
    </row>
    <row r="3" spans="1:21" ht="30" customHeight="1" x14ac:dyDescent="0.25">
      <c r="A3" s="317"/>
      <c r="B3" s="246" t="s">
        <v>82</v>
      </c>
      <c r="C3" s="247"/>
      <c r="D3" s="247"/>
      <c r="E3" s="247"/>
      <c r="F3" s="247"/>
      <c r="G3" s="247"/>
      <c r="H3" s="247"/>
      <c r="I3" s="247"/>
      <c r="J3" s="247"/>
      <c r="K3" s="247"/>
      <c r="L3" s="247"/>
      <c r="M3" s="248"/>
      <c r="N3" s="332" t="s">
        <v>177</v>
      </c>
      <c r="O3" s="334"/>
      <c r="P3" s="1"/>
      <c r="Q3" s="1"/>
      <c r="R3" s="1"/>
      <c r="S3" s="1"/>
      <c r="T3" s="1"/>
      <c r="U3" s="1"/>
    </row>
    <row r="4" spans="1:21" ht="30" customHeight="1" thickBot="1" x14ac:dyDescent="0.3">
      <c r="A4" s="318"/>
      <c r="B4" s="322" t="s">
        <v>83</v>
      </c>
      <c r="C4" s="323"/>
      <c r="D4" s="323"/>
      <c r="E4" s="323"/>
      <c r="F4" s="323"/>
      <c r="G4" s="323"/>
      <c r="H4" s="323"/>
      <c r="I4" s="323"/>
      <c r="J4" s="323"/>
      <c r="K4" s="323"/>
      <c r="L4" s="323"/>
      <c r="M4" s="324"/>
      <c r="N4" s="335" t="s">
        <v>193</v>
      </c>
      <c r="O4" s="337"/>
      <c r="P4" s="3"/>
      <c r="Q4" s="3"/>
      <c r="R4" s="3"/>
      <c r="S4" s="3"/>
      <c r="T4" s="3"/>
      <c r="U4" s="3"/>
    </row>
    <row r="5" spans="1:21" ht="6" customHeight="1" x14ac:dyDescent="0.25">
      <c r="C5" s="4"/>
      <c r="D5" s="4"/>
      <c r="E5" s="4"/>
      <c r="F5" s="4"/>
      <c r="G5" s="4"/>
      <c r="H5" s="4"/>
      <c r="I5" s="4"/>
      <c r="J5" s="4"/>
      <c r="K5" s="4"/>
      <c r="L5" s="4"/>
      <c r="M5" s="5"/>
      <c r="N5" s="5"/>
      <c r="O5" s="5"/>
      <c r="P5" s="3"/>
      <c r="Q5" s="3"/>
      <c r="R5" s="3"/>
      <c r="S5" s="3"/>
      <c r="T5" s="3"/>
      <c r="U5" s="3"/>
    </row>
    <row r="6" spans="1:21" ht="25.5" customHeight="1" x14ac:dyDescent="0.2">
      <c r="A6" s="11" t="s">
        <v>0</v>
      </c>
      <c r="B6" s="340" t="str">
        <f>+'4_OtrasSolicitudes'!C12</f>
        <v>ACTUACIONES Y AUTORIZACIONES ADMINISTRATIVAS</v>
      </c>
      <c r="C6" s="340"/>
      <c r="D6" s="340"/>
      <c r="E6" s="340"/>
      <c r="F6" s="340"/>
      <c r="G6" s="340"/>
      <c r="H6" s="340"/>
      <c r="I6" s="340"/>
      <c r="J6" s="340"/>
      <c r="K6" s="340"/>
      <c r="L6" s="340"/>
      <c r="M6" s="340"/>
      <c r="N6" s="340"/>
      <c r="O6" s="340"/>
    </row>
    <row r="7" spans="1:21" ht="6.75" customHeight="1" x14ac:dyDescent="0.2"/>
    <row r="8" spans="1:21" s="9" customFormat="1" ht="30" customHeight="1" x14ac:dyDescent="0.2">
      <c r="A8" s="358" t="s">
        <v>84</v>
      </c>
      <c r="B8" s="360" t="s">
        <v>32</v>
      </c>
      <c r="C8" s="361" t="str">
        <f>+'4_OtrasSolicitudes'!C14</f>
        <v>Otras solicitudes tramitadas</v>
      </c>
      <c r="D8" s="362"/>
      <c r="E8" s="362"/>
      <c r="F8" s="362"/>
      <c r="G8" s="362"/>
      <c r="H8" s="362"/>
      <c r="I8" s="362"/>
      <c r="J8" s="362"/>
      <c r="K8" s="362"/>
      <c r="L8" s="363"/>
      <c r="M8" s="360" t="s">
        <v>85</v>
      </c>
      <c r="N8" s="360"/>
      <c r="O8" s="360"/>
    </row>
    <row r="9" spans="1:21" s="8" customFormat="1" ht="30" customHeight="1" thickBot="1" x14ac:dyDescent="0.25">
      <c r="A9" s="359"/>
      <c r="B9" s="358"/>
      <c r="C9" s="83" t="s">
        <v>122</v>
      </c>
      <c r="D9" s="83" t="s">
        <v>109</v>
      </c>
      <c r="E9" s="83" t="s">
        <v>123</v>
      </c>
      <c r="F9" s="83" t="s">
        <v>109</v>
      </c>
      <c r="G9" s="83" t="s">
        <v>124</v>
      </c>
      <c r="H9" s="83" t="s">
        <v>109</v>
      </c>
      <c r="I9" s="83" t="s">
        <v>125</v>
      </c>
      <c r="J9" s="83" t="s">
        <v>109</v>
      </c>
      <c r="K9" s="83" t="s">
        <v>10</v>
      </c>
      <c r="L9" s="83" t="s">
        <v>109</v>
      </c>
      <c r="M9" s="358"/>
      <c r="N9" s="358"/>
      <c r="O9" s="358"/>
    </row>
    <row r="10" spans="1:21" ht="60" customHeight="1" thickBot="1" x14ac:dyDescent="0.25">
      <c r="A10" s="364" t="s">
        <v>108</v>
      </c>
      <c r="B10" s="119" t="str">
        <f>+'4_OtrasSolicitudes'!B40</f>
        <v>Número de solicitudes tramitadas en tiempo oportuno del periodo evaluado</v>
      </c>
      <c r="C10" s="80"/>
      <c r="D10" s="252" t="str">
        <f>IF(C10&lt;=1," ",C10/C11)</f>
        <v xml:space="preserve"> </v>
      </c>
      <c r="E10" s="80"/>
      <c r="F10" s="252" t="str">
        <f>IF(E10&lt;=1," ",E10/E11)</f>
        <v xml:space="preserve"> </v>
      </c>
      <c r="G10" s="80"/>
      <c r="H10" s="252" t="str">
        <f>IF(G10&lt;=1," ",G10/G11)</f>
        <v xml:space="preserve"> </v>
      </c>
      <c r="I10" s="80"/>
      <c r="J10" s="252" t="str">
        <f>IF(I10&lt;=1," ",I10/I11)</f>
        <v xml:space="preserve"> </v>
      </c>
      <c r="K10" s="120">
        <f>C10+E10+G10+I10</f>
        <v>0</v>
      </c>
      <c r="L10" s="252" t="str">
        <f>IF(K10&lt;=1," ",K10/K11)</f>
        <v xml:space="preserve"> </v>
      </c>
      <c r="M10" s="353"/>
      <c r="N10" s="354"/>
      <c r="O10" s="355"/>
    </row>
    <row r="11" spans="1:21" ht="60" customHeight="1" thickBot="1" x14ac:dyDescent="0.25">
      <c r="A11" s="365"/>
      <c r="B11" s="121" t="str">
        <f>+'4_OtrasSolicitudes'!B41</f>
        <v>Total de solicitudes recibidas que se deben tramitar en el periodo evaluado</v>
      </c>
      <c r="C11" s="78"/>
      <c r="D11" s="253"/>
      <c r="E11" s="78"/>
      <c r="F11" s="253"/>
      <c r="G11" s="78"/>
      <c r="H11" s="253"/>
      <c r="I11" s="78"/>
      <c r="J11" s="253"/>
      <c r="K11" s="122">
        <f>C11+E11+G11+I11</f>
        <v>0</v>
      </c>
      <c r="L11" s="253"/>
      <c r="M11" s="356"/>
      <c r="N11" s="356"/>
      <c r="O11" s="357"/>
    </row>
  </sheetData>
  <sheetProtection password="E09B" sheet="1" formatColumns="0" formatRows="0"/>
  <mergeCells count="21">
    <mergeCell ref="L10:L11"/>
    <mergeCell ref="M10:O11"/>
    <mergeCell ref="B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pageMargins left="0.75" right="0.75" top="1" bottom="1" header="0" footer="0"/>
  <pageSetup orientation="portrait" horizontalDpi="4294967295" verticalDpi="4294967295"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S176"/>
  <sheetViews>
    <sheetView topLeftCell="A2" zoomScaleNormal="100" workbookViewId="0">
      <selection activeCell="A2" sqref="A1:XFD1048576"/>
    </sheetView>
  </sheetViews>
  <sheetFormatPr baseColWidth="10" defaultColWidth="9.140625" defaultRowHeight="12.75" x14ac:dyDescent="0.2"/>
  <cols>
    <col min="1" max="1" width="0.7109375" style="583" customWidth="1"/>
    <col min="2" max="2" width="29.28515625" style="583" customWidth="1"/>
    <col min="3" max="3" width="16.85546875" style="583" customWidth="1"/>
    <col min="4" max="8" width="6.7109375" style="583" customWidth="1"/>
    <col min="9" max="9" width="8.7109375" style="583" customWidth="1"/>
    <col min="10" max="14" width="6.7109375" style="583" customWidth="1"/>
    <col min="15" max="15" width="8.7109375" style="583" customWidth="1"/>
    <col min="16" max="16" width="13.5703125" style="583" bestFit="1" customWidth="1"/>
    <col min="17" max="18" width="11.7109375" style="583" customWidth="1"/>
    <col min="19" max="19" width="11.42578125" style="584" hidden="1" customWidth="1"/>
    <col min="20" max="16384" width="9.140625" style="583"/>
  </cols>
  <sheetData>
    <row r="1" spans="1:19" ht="4.5" customHeight="1" thickBot="1" x14ac:dyDescent="0.25">
      <c r="A1" s="582"/>
      <c r="B1" s="582"/>
      <c r="C1" s="582"/>
      <c r="D1" s="582"/>
      <c r="E1" s="582"/>
      <c r="F1" s="582"/>
      <c r="G1" s="582"/>
      <c r="H1" s="582"/>
      <c r="I1" s="582"/>
      <c r="J1" s="582"/>
      <c r="K1" s="582"/>
      <c r="L1" s="582"/>
      <c r="M1" s="582"/>
      <c r="N1" s="582"/>
      <c r="O1" s="582"/>
      <c r="P1" s="582"/>
    </row>
    <row r="2" spans="1:19" ht="16.5" customHeight="1" x14ac:dyDescent="0.2">
      <c r="A2" s="582"/>
      <c r="B2" s="585"/>
      <c r="C2" s="586" t="s">
        <v>58</v>
      </c>
      <c r="D2" s="587"/>
      <c r="E2" s="587"/>
      <c r="F2" s="587"/>
      <c r="G2" s="587"/>
      <c r="H2" s="587"/>
      <c r="I2" s="587"/>
      <c r="J2" s="587"/>
      <c r="K2" s="587"/>
      <c r="L2" s="587"/>
      <c r="M2" s="588"/>
      <c r="N2" s="589" t="s">
        <v>175</v>
      </c>
      <c r="O2" s="590"/>
      <c r="P2" s="591"/>
      <c r="S2" s="592">
        <v>0.8</v>
      </c>
    </row>
    <row r="3" spans="1:19" ht="15.75" customHeight="1" x14ac:dyDescent="0.2">
      <c r="A3" s="582"/>
      <c r="B3" s="593"/>
      <c r="C3" s="594" t="s">
        <v>59</v>
      </c>
      <c r="D3" s="595"/>
      <c r="E3" s="595"/>
      <c r="F3" s="595"/>
      <c r="G3" s="595"/>
      <c r="H3" s="595"/>
      <c r="I3" s="595"/>
      <c r="J3" s="595"/>
      <c r="K3" s="595"/>
      <c r="L3" s="595"/>
      <c r="M3" s="596"/>
      <c r="N3" s="597" t="s">
        <v>176</v>
      </c>
      <c r="O3" s="598"/>
      <c r="P3" s="599"/>
      <c r="S3" s="592">
        <v>0.79990000000000006</v>
      </c>
    </row>
    <row r="4" spans="1:19" ht="15.75" customHeight="1" x14ac:dyDescent="0.2">
      <c r="A4" s="582"/>
      <c r="B4" s="593"/>
      <c r="C4" s="594" t="s">
        <v>60</v>
      </c>
      <c r="D4" s="595"/>
      <c r="E4" s="595"/>
      <c r="F4" s="595"/>
      <c r="G4" s="595"/>
      <c r="H4" s="595"/>
      <c r="I4" s="595"/>
      <c r="J4" s="595"/>
      <c r="K4" s="595"/>
      <c r="L4" s="595"/>
      <c r="M4" s="596"/>
      <c r="N4" s="597" t="s">
        <v>177</v>
      </c>
      <c r="O4" s="598"/>
      <c r="P4" s="599"/>
      <c r="S4" s="592">
        <v>0.75</v>
      </c>
    </row>
    <row r="5" spans="1:19" ht="16.5" customHeight="1" thickBot="1" x14ac:dyDescent="0.25">
      <c r="A5" s="582"/>
      <c r="B5" s="600"/>
      <c r="C5" s="601" t="s">
        <v>61</v>
      </c>
      <c r="D5" s="602"/>
      <c r="E5" s="602"/>
      <c r="F5" s="602"/>
      <c r="G5" s="602"/>
      <c r="H5" s="602"/>
      <c r="I5" s="602"/>
      <c r="J5" s="602"/>
      <c r="K5" s="602"/>
      <c r="L5" s="602"/>
      <c r="M5" s="603"/>
      <c r="N5" s="604" t="s">
        <v>194</v>
      </c>
      <c r="O5" s="605"/>
      <c r="P5" s="606"/>
      <c r="S5" s="592">
        <v>0.74999000000000005</v>
      </c>
    </row>
    <row r="6" spans="1:19" ht="3" customHeight="1" thickBot="1" x14ac:dyDescent="0.25">
      <c r="A6" s="582"/>
    </row>
    <row r="7" spans="1:19" ht="12.75" customHeight="1" x14ac:dyDescent="0.2">
      <c r="A7" s="607"/>
      <c r="B7" s="744" t="s">
        <v>64</v>
      </c>
      <c r="C7" s="745"/>
      <c r="D7" s="745"/>
      <c r="E7" s="745"/>
      <c r="F7" s="745"/>
      <c r="G7" s="745"/>
      <c r="H7" s="745"/>
      <c r="I7" s="745"/>
      <c r="J7" s="745"/>
      <c r="K7" s="745"/>
      <c r="L7" s="745"/>
      <c r="M7" s="745"/>
      <c r="N7" s="745"/>
      <c r="O7" s="745"/>
      <c r="P7" s="746"/>
      <c r="Q7" s="592"/>
    </row>
    <row r="8" spans="1:19" ht="13.5" customHeight="1" thickBot="1" x14ac:dyDescent="0.25">
      <c r="A8" s="607"/>
      <c r="B8" s="747"/>
      <c r="C8" s="748"/>
      <c r="D8" s="748"/>
      <c r="E8" s="748"/>
      <c r="F8" s="748"/>
      <c r="G8" s="748"/>
      <c r="H8" s="748"/>
      <c r="I8" s="748"/>
      <c r="J8" s="748"/>
      <c r="K8" s="748"/>
      <c r="L8" s="748"/>
      <c r="M8" s="748"/>
      <c r="N8" s="748"/>
      <c r="O8" s="748"/>
      <c r="P8" s="749"/>
      <c r="Q8" s="592"/>
    </row>
    <row r="9" spans="1:19" ht="3" customHeight="1" thickBot="1" x14ac:dyDescent="0.25">
      <c r="A9" s="607"/>
      <c r="B9" s="608"/>
      <c r="C9" s="608"/>
      <c r="D9" s="608"/>
      <c r="E9" s="608"/>
      <c r="F9" s="608"/>
      <c r="G9" s="608"/>
      <c r="H9" s="608"/>
      <c r="I9" s="608"/>
      <c r="J9" s="608"/>
      <c r="K9" s="608"/>
      <c r="L9" s="608"/>
      <c r="M9" s="608"/>
      <c r="N9" s="608"/>
      <c r="O9" s="608"/>
      <c r="P9" s="608"/>
      <c r="Q9" s="592"/>
    </row>
    <row r="10" spans="1:19" ht="24.95" customHeight="1" thickBot="1" x14ac:dyDescent="0.25">
      <c r="A10" s="607"/>
      <c r="B10" s="818" t="s">
        <v>74</v>
      </c>
      <c r="C10" s="819">
        <v>2026</v>
      </c>
      <c r="D10" s="820"/>
      <c r="E10" s="820"/>
      <c r="F10" s="820"/>
      <c r="G10" s="820"/>
      <c r="H10" s="820"/>
      <c r="I10" s="821"/>
      <c r="J10" s="822" t="s">
        <v>1</v>
      </c>
      <c r="K10" s="823"/>
      <c r="L10" s="823"/>
      <c r="M10" s="823"/>
      <c r="N10" s="612" t="s">
        <v>183</v>
      </c>
      <c r="O10" s="613"/>
      <c r="P10" s="614"/>
      <c r="Q10" s="592"/>
    </row>
    <row r="11" spans="1:19" ht="3" customHeight="1" thickBot="1" x14ac:dyDescent="0.25">
      <c r="A11" s="592"/>
      <c r="B11" s="824"/>
      <c r="C11" s="825"/>
      <c r="D11" s="825"/>
      <c r="E11" s="825"/>
      <c r="F11" s="825"/>
      <c r="G11" s="825"/>
      <c r="H11" s="825"/>
      <c r="I11" s="825"/>
      <c r="J11" s="825"/>
      <c r="K11" s="825"/>
      <c r="L11" s="825"/>
      <c r="M11" s="825"/>
      <c r="N11" s="825"/>
      <c r="O11" s="825"/>
      <c r="P11" s="826"/>
      <c r="Q11" s="592"/>
    </row>
    <row r="12" spans="1:19" s="831" customFormat="1" ht="20.100000000000001" customHeight="1" thickBot="1" x14ac:dyDescent="0.25">
      <c r="A12" s="827"/>
      <c r="B12" s="828" t="s">
        <v>0</v>
      </c>
      <c r="C12" s="829" t="s">
        <v>57</v>
      </c>
      <c r="D12" s="829"/>
      <c r="E12" s="829"/>
      <c r="F12" s="829"/>
      <c r="G12" s="829"/>
      <c r="H12" s="829"/>
      <c r="I12" s="829"/>
      <c r="J12" s="829"/>
      <c r="K12" s="829"/>
      <c r="L12" s="829"/>
      <c r="M12" s="829"/>
      <c r="N12" s="829"/>
      <c r="O12" s="829"/>
      <c r="P12" s="830"/>
      <c r="Q12" s="827"/>
      <c r="S12" s="832"/>
    </row>
    <row r="13" spans="1:19" ht="3" customHeight="1" thickBot="1" x14ac:dyDescent="0.25">
      <c r="A13" s="592"/>
      <c r="B13" s="833"/>
      <c r="C13" s="834"/>
      <c r="D13" s="834"/>
      <c r="E13" s="834"/>
      <c r="F13" s="834"/>
      <c r="G13" s="834"/>
      <c r="H13" s="834"/>
      <c r="I13" s="834"/>
      <c r="J13" s="834"/>
      <c r="K13" s="834"/>
      <c r="L13" s="834"/>
      <c r="M13" s="834"/>
      <c r="N13" s="834"/>
      <c r="O13" s="834"/>
      <c r="P13" s="835"/>
      <c r="Q13" s="592"/>
    </row>
    <row r="14" spans="1:19" s="831" customFormat="1" ht="20.100000000000001" customHeight="1" thickBot="1" x14ac:dyDescent="0.25">
      <c r="A14" s="827"/>
      <c r="B14" s="828" t="s">
        <v>6</v>
      </c>
      <c r="C14" s="836" t="s">
        <v>148</v>
      </c>
      <c r="D14" s="837"/>
      <c r="E14" s="837"/>
      <c r="F14" s="837"/>
      <c r="G14" s="837"/>
      <c r="H14" s="837"/>
      <c r="I14" s="837"/>
      <c r="J14" s="837"/>
      <c r="K14" s="837"/>
      <c r="L14" s="837"/>
      <c r="M14" s="837"/>
      <c r="N14" s="837"/>
      <c r="O14" s="837"/>
      <c r="P14" s="838"/>
      <c r="Q14" s="827"/>
      <c r="S14" s="832"/>
    </row>
    <row r="15" spans="1:19" ht="3" customHeight="1" thickBot="1" x14ac:dyDescent="0.25">
      <c r="A15" s="592"/>
      <c r="B15" s="839"/>
      <c r="C15" s="840"/>
      <c r="D15" s="840"/>
      <c r="E15" s="840"/>
      <c r="F15" s="840"/>
      <c r="G15" s="840"/>
      <c r="H15" s="840"/>
      <c r="I15" s="840"/>
      <c r="J15" s="840"/>
      <c r="K15" s="840"/>
      <c r="L15" s="840"/>
      <c r="M15" s="840"/>
      <c r="N15" s="840"/>
      <c r="O15" s="840"/>
      <c r="P15" s="841"/>
      <c r="Q15" s="592"/>
    </row>
    <row r="16" spans="1:19" s="831" customFormat="1" ht="20.100000000000001" customHeight="1" thickBot="1" x14ac:dyDescent="0.25">
      <c r="A16" s="827"/>
      <c r="B16" s="828" t="s">
        <v>36</v>
      </c>
      <c r="C16" s="842" t="s">
        <v>228</v>
      </c>
      <c r="D16" s="843"/>
      <c r="E16" s="843"/>
      <c r="F16" s="843"/>
      <c r="G16" s="843"/>
      <c r="H16" s="843"/>
      <c r="I16" s="843"/>
      <c r="J16" s="843"/>
      <c r="K16" s="843"/>
      <c r="L16" s="843"/>
      <c r="M16" s="843"/>
      <c r="N16" s="843"/>
      <c r="O16" s="843"/>
      <c r="P16" s="844"/>
      <c r="Q16" s="827"/>
      <c r="S16" s="832"/>
    </row>
    <row r="17" spans="1:19" ht="3" customHeight="1" thickBot="1" x14ac:dyDescent="0.25">
      <c r="A17" s="592"/>
      <c r="B17" s="839"/>
      <c r="C17" s="840"/>
      <c r="D17" s="840"/>
      <c r="E17" s="840"/>
      <c r="F17" s="840"/>
      <c r="G17" s="840"/>
      <c r="H17" s="840"/>
      <c r="I17" s="840"/>
      <c r="J17" s="840"/>
      <c r="K17" s="840"/>
      <c r="L17" s="840"/>
      <c r="M17" s="840"/>
      <c r="N17" s="840"/>
      <c r="O17" s="840"/>
      <c r="P17" s="841"/>
      <c r="Q17" s="592"/>
    </row>
    <row r="18" spans="1:19" ht="37.5" customHeight="1" thickBot="1" x14ac:dyDescent="0.25">
      <c r="A18" s="592"/>
      <c r="B18" s="828" t="s">
        <v>23</v>
      </c>
      <c r="C18" s="842" t="s">
        <v>205</v>
      </c>
      <c r="D18" s="843"/>
      <c r="E18" s="843"/>
      <c r="F18" s="843"/>
      <c r="G18" s="843"/>
      <c r="H18" s="843"/>
      <c r="I18" s="843"/>
      <c r="J18" s="843"/>
      <c r="K18" s="843"/>
      <c r="L18" s="843"/>
      <c r="M18" s="843"/>
      <c r="N18" s="843"/>
      <c r="O18" s="843"/>
      <c r="P18" s="844"/>
      <c r="Q18" s="592"/>
    </row>
    <row r="19" spans="1:19" ht="3" customHeight="1" thickBot="1" x14ac:dyDescent="0.25">
      <c r="A19" s="592"/>
      <c r="B19" s="635"/>
      <c r="C19" s="635"/>
      <c r="D19" s="635"/>
      <c r="E19" s="635"/>
      <c r="F19" s="635"/>
      <c r="G19" s="635"/>
      <c r="H19" s="635"/>
      <c r="I19" s="635"/>
      <c r="J19" s="635"/>
      <c r="K19" s="635"/>
      <c r="L19" s="635"/>
      <c r="M19" s="635"/>
      <c r="N19" s="635"/>
      <c r="O19" s="635"/>
      <c r="P19" s="635"/>
      <c r="Q19" s="592"/>
    </row>
    <row r="20" spans="1:19" ht="17.25" customHeight="1" thickBot="1" x14ac:dyDescent="0.25">
      <c r="A20" s="592"/>
      <c r="B20" s="845" t="s">
        <v>37</v>
      </c>
      <c r="C20" s="846"/>
      <c r="D20" s="846"/>
      <c r="E20" s="846"/>
      <c r="F20" s="846"/>
      <c r="G20" s="846"/>
      <c r="H20" s="846"/>
      <c r="I20" s="846"/>
      <c r="J20" s="846"/>
      <c r="K20" s="846"/>
      <c r="L20" s="846"/>
      <c r="M20" s="846"/>
      <c r="N20" s="846"/>
      <c r="O20" s="846"/>
      <c r="P20" s="847"/>
      <c r="Q20" s="592"/>
    </row>
    <row r="21" spans="1:19" ht="3" customHeight="1" thickBot="1" x14ac:dyDescent="0.25">
      <c r="A21" s="592"/>
      <c r="B21" s="636"/>
      <c r="C21" s="637"/>
      <c r="D21" s="637"/>
      <c r="E21" s="637"/>
      <c r="F21" s="637"/>
      <c r="G21" s="637"/>
      <c r="H21" s="637"/>
      <c r="I21" s="637"/>
      <c r="J21" s="637"/>
      <c r="K21" s="637"/>
      <c r="L21" s="637"/>
      <c r="M21" s="637"/>
      <c r="N21" s="637"/>
      <c r="O21" s="637"/>
      <c r="P21" s="638"/>
      <c r="Q21" s="592"/>
    </row>
    <row r="22" spans="1:19" ht="51" customHeight="1" thickBot="1" x14ac:dyDescent="0.25">
      <c r="A22" s="592"/>
      <c r="B22" s="828" t="s">
        <v>3</v>
      </c>
      <c r="C22" s="848" t="s">
        <v>147</v>
      </c>
      <c r="D22" s="837"/>
      <c r="E22" s="837"/>
      <c r="F22" s="837"/>
      <c r="G22" s="837"/>
      <c r="H22" s="837"/>
      <c r="I22" s="837"/>
      <c r="J22" s="837"/>
      <c r="K22" s="837"/>
      <c r="L22" s="837"/>
      <c r="M22" s="837"/>
      <c r="N22" s="837"/>
      <c r="O22" s="837"/>
      <c r="P22" s="838"/>
      <c r="Q22" s="592"/>
    </row>
    <row r="23" spans="1:19" ht="3" customHeight="1" thickBot="1" x14ac:dyDescent="0.25">
      <c r="A23" s="592"/>
      <c r="B23" s="839"/>
      <c r="C23" s="840"/>
      <c r="D23" s="840"/>
      <c r="E23" s="840"/>
      <c r="F23" s="840"/>
      <c r="G23" s="840"/>
      <c r="H23" s="840"/>
      <c r="I23" s="840"/>
      <c r="J23" s="840"/>
      <c r="K23" s="840"/>
      <c r="L23" s="840"/>
      <c r="M23" s="840"/>
      <c r="N23" s="840"/>
      <c r="O23" s="840"/>
      <c r="P23" s="841"/>
      <c r="Q23" s="592"/>
    </row>
    <row r="24" spans="1:19" ht="124.5" customHeight="1" thickBot="1" x14ac:dyDescent="0.25">
      <c r="A24" s="592"/>
      <c r="B24" s="828" t="s">
        <v>24</v>
      </c>
      <c r="C24" s="849" t="s">
        <v>248</v>
      </c>
      <c r="D24" s="850"/>
      <c r="E24" s="850"/>
      <c r="F24" s="850"/>
      <c r="G24" s="850"/>
      <c r="H24" s="850"/>
      <c r="I24" s="850"/>
      <c r="J24" s="850"/>
      <c r="K24" s="850"/>
      <c r="L24" s="850"/>
      <c r="M24" s="850"/>
      <c r="N24" s="850"/>
      <c r="O24" s="850"/>
      <c r="P24" s="851"/>
      <c r="Q24" s="852"/>
    </row>
    <row r="25" spans="1:19" ht="3" customHeight="1" thickBot="1" x14ac:dyDescent="0.25">
      <c r="A25" s="592"/>
      <c r="B25" s="645"/>
      <c r="C25" s="646"/>
      <c r="D25" s="646"/>
      <c r="E25" s="646"/>
      <c r="F25" s="646"/>
      <c r="G25" s="646"/>
      <c r="H25" s="646"/>
      <c r="I25" s="646"/>
      <c r="J25" s="646"/>
      <c r="K25" s="646"/>
      <c r="L25" s="646"/>
      <c r="M25" s="646"/>
      <c r="N25" s="646"/>
      <c r="O25" s="646"/>
      <c r="P25" s="647"/>
      <c r="Q25" s="592"/>
    </row>
    <row r="26" spans="1:19" s="831" customFormat="1" ht="20.100000000000001" customHeight="1" thickBot="1" x14ac:dyDescent="0.25">
      <c r="A26" s="827"/>
      <c r="B26" s="853" t="s">
        <v>2</v>
      </c>
      <c r="C26" s="854">
        <v>0.8</v>
      </c>
      <c r="D26" s="656"/>
      <c r="E26" s="656"/>
      <c r="F26" s="656"/>
      <c r="G26" s="656"/>
      <c r="H26" s="656"/>
      <c r="I26" s="656"/>
      <c r="J26" s="656"/>
      <c r="K26" s="656"/>
      <c r="L26" s="656"/>
      <c r="M26" s="656"/>
      <c r="N26" s="656"/>
      <c r="O26" s="656"/>
      <c r="P26" s="657"/>
      <c r="Q26" s="827"/>
      <c r="S26" s="832"/>
    </row>
    <row r="27" spans="1:19" ht="3" customHeight="1" thickBot="1" x14ac:dyDescent="0.25">
      <c r="A27" s="592"/>
      <c r="B27" s="651"/>
      <c r="C27" s="652"/>
      <c r="D27" s="652"/>
      <c r="E27" s="652"/>
      <c r="F27" s="652"/>
      <c r="G27" s="652"/>
      <c r="H27" s="652"/>
      <c r="I27" s="652"/>
      <c r="J27" s="652"/>
      <c r="K27" s="652"/>
      <c r="L27" s="652"/>
      <c r="M27" s="652"/>
      <c r="N27" s="652"/>
      <c r="O27" s="652"/>
      <c r="P27" s="653"/>
      <c r="Q27" s="592"/>
    </row>
    <row r="28" spans="1:19" s="831" customFormat="1" ht="20.100000000000001" customHeight="1" thickBot="1" x14ac:dyDescent="0.25">
      <c r="A28" s="827"/>
      <c r="B28" s="853" t="s">
        <v>25</v>
      </c>
      <c r="C28" s="758" t="s">
        <v>26</v>
      </c>
      <c r="D28" s="655" t="s">
        <v>180</v>
      </c>
      <c r="E28" s="656"/>
      <c r="F28" s="656"/>
      <c r="G28" s="657"/>
      <c r="H28" s="658" t="s">
        <v>27</v>
      </c>
      <c r="I28" s="658"/>
      <c r="J28" s="658"/>
      <c r="K28" s="655" t="s">
        <v>181</v>
      </c>
      <c r="L28" s="656"/>
      <c r="M28" s="657"/>
      <c r="N28" s="659" t="s">
        <v>28</v>
      </c>
      <c r="O28" s="660"/>
      <c r="P28" s="661" t="s">
        <v>182</v>
      </c>
      <c r="Q28" s="827"/>
      <c r="S28" s="832"/>
    </row>
    <row r="29" spans="1:19" ht="3" customHeight="1" thickBot="1" x14ac:dyDescent="0.25">
      <c r="A29" s="592"/>
      <c r="B29" s="855"/>
      <c r="C29" s="856"/>
      <c r="D29" s="856"/>
      <c r="E29" s="856"/>
      <c r="F29" s="856"/>
      <c r="G29" s="856"/>
      <c r="H29" s="856"/>
      <c r="I29" s="856"/>
      <c r="J29" s="856"/>
      <c r="K29" s="856"/>
      <c r="L29" s="856"/>
      <c r="M29" s="856"/>
      <c r="N29" s="856"/>
      <c r="O29" s="856"/>
      <c r="P29" s="857"/>
      <c r="Q29" s="592"/>
    </row>
    <row r="30" spans="1:19" s="831" customFormat="1" ht="20.100000000000001" customHeight="1" thickBot="1" x14ac:dyDescent="0.25">
      <c r="A30" s="827"/>
      <c r="B30" s="858" t="s">
        <v>7</v>
      </c>
      <c r="C30" s="859" t="s">
        <v>101</v>
      </c>
      <c r="D30" s="829"/>
      <c r="E30" s="829"/>
      <c r="F30" s="829"/>
      <c r="G30" s="829"/>
      <c r="H30" s="829"/>
      <c r="I30" s="829"/>
      <c r="J30" s="829"/>
      <c r="K30" s="829"/>
      <c r="L30" s="829"/>
      <c r="M30" s="829"/>
      <c r="N30" s="829"/>
      <c r="O30" s="829"/>
      <c r="P30" s="830"/>
      <c r="Q30" s="827"/>
      <c r="S30" s="832"/>
    </row>
    <row r="31" spans="1:19" ht="3" customHeight="1" thickBot="1" x14ac:dyDescent="0.25">
      <c r="A31" s="592"/>
      <c r="B31" s="839"/>
      <c r="C31" s="840"/>
      <c r="D31" s="840"/>
      <c r="E31" s="840"/>
      <c r="F31" s="840"/>
      <c r="G31" s="840"/>
      <c r="H31" s="840"/>
      <c r="I31" s="840"/>
      <c r="J31" s="840"/>
      <c r="K31" s="840"/>
      <c r="L31" s="840"/>
      <c r="M31" s="840"/>
      <c r="N31" s="840"/>
      <c r="O31" s="840"/>
      <c r="P31" s="841"/>
      <c r="Q31" s="592"/>
    </row>
    <row r="32" spans="1:19" s="831" customFormat="1" ht="20.100000000000001" customHeight="1" thickBot="1" x14ac:dyDescent="0.25">
      <c r="A32" s="827"/>
      <c r="B32" s="858" t="s">
        <v>4</v>
      </c>
      <c r="C32" s="860" t="s">
        <v>69</v>
      </c>
      <c r="D32" s="829"/>
      <c r="E32" s="829"/>
      <c r="F32" s="829"/>
      <c r="G32" s="829"/>
      <c r="H32" s="829"/>
      <c r="I32" s="829"/>
      <c r="J32" s="829"/>
      <c r="K32" s="829"/>
      <c r="L32" s="829"/>
      <c r="M32" s="829"/>
      <c r="N32" s="829"/>
      <c r="O32" s="829"/>
      <c r="P32" s="830"/>
      <c r="Q32" s="827"/>
      <c r="S32" s="832"/>
    </row>
    <row r="33" spans="1:19" ht="3" customHeight="1" thickBot="1" x14ac:dyDescent="0.25">
      <c r="A33" s="592"/>
      <c r="B33" s="839"/>
      <c r="C33" s="840"/>
      <c r="D33" s="840"/>
      <c r="E33" s="840"/>
      <c r="F33" s="840"/>
      <c r="G33" s="840"/>
      <c r="H33" s="840"/>
      <c r="I33" s="840"/>
      <c r="J33" s="840"/>
      <c r="K33" s="840"/>
      <c r="L33" s="840"/>
      <c r="M33" s="840"/>
      <c r="N33" s="840"/>
      <c r="O33" s="840"/>
      <c r="P33" s="841"/>
      <c r="Q33" s="592"/>
    </row>
    <row r="34" spans="1:19" s="831" customFormat="1" ht="20.100000000000001" customHeight="1" thickBot="1" x14ac:dyDescent="0.25">
      <c r="A34" s="827"/>
      <c r="B34" s="858" t="s">
        <v>35</v>
      </c>
      <c r="C34" s="860" t="s">
        <v>69</v>
      </c>
      <c r="D34" s="829"/>
      <c r="E34" s="829"/>
      <c r="F34" s="829"/>
      <c r="G34" s="829"/>
      <c r="H34" s="829"/>
      <c r="I34" s="829"/>
      <c r="J34" s="829"/>
      <c r="K34" s="829"/>
      <c r="L34" s="829"/>
      <c r="M34" s="829"/>
      <c r="N34" s="829"/>
      <c r="O34" s="829"/>
      <c r="P34" s="830"/>
      <c r="Q34" s="827"/>
      <c r="S34" s="832"/>
    </row>
    <row r="35" spans="1:19" ht="3" customHeight="1" thickBot="1" x14ac:dyDescent="0.25">
      <c r="A35" s="592"/>
      <c r="B35" s="833"/>
      <c r="C35" s="834"/>
      <c r="D35" s="834"/>
      <c r="E35" s="834"/>
      <c r="F35" s="834"/>
      <c r="G35" s="834"/>
      <c r="H35" s="834"/>
      <c r="I35" s="834"/>
      <c r="J35" s="834"/>
      <c r="K35" s="834"/>
      <c r="L35" s="834"/>
      <c r="M35" s="834"/>
      <c r="N35" s="834"/>
      <c r="O35" s="834"/>
      <c r="P35" s="835"/>
      <c r="Q35" s="592"/>
    </row>
    <row r="36" spans="1:19" s="831" customFormat="1" ht="20.100000000000001" customHeight="1" thickBot="1" x14ac:dyDescent="0.25">
      <c r="A36" s="827"/>
      <c r="B36" s="858" t="s">
        <v>63</v>
      </c>
      <c r="C36" s="859" t="s">
        <v>69</v>
      </c>
      <c r="D36" s="829"/>
      <c r="E36" s="829"/>
      <c r="F36" s="829"/>
      <c r="G36" s="829"/>
      <c r="H36" s="829"/>
      <c r="I36" s="829"/>
      <c r="J36" s="829"/>
      <c r="K36" s="829"/>
      <c r="L36" s="829"/>
      <c r="M36" s="829"/>
      <c r="N36" s="829"/>
      <c r="O36" s="829"/>
      <c r="P36" s="830"/>
      <c r="Q36" s="827"/>
      <c r="S36" s="832"/>
    </row>
    <row r="37" spans="1:19" ht="3" customHeight="1" thickBot="1" x14ac:dyDescent="0.25">
      <c r="A37" s="592"/>
      <c r="B37" s="667"/>
      <c r="C37" s="667"/>
      <c r="D37" s="667"/>
      <c r="E37" s="667"/>
      <c r="F37" s="667"/>
      <c r="G37" s="667"/>
      <c r="H37" s="667"/>
      <c r="I37" s="667"/>
      <c r="J37" s="667"/>
      <c r="K37" s="667"/>
      <c r="L37" s="667"/>
      <c r="M37" s="667"/>
      <c r="N37" s="667"/>
      <c r="O37" s="667"/>
      <c r="P37" s="667"/>
      <c r="Q37" s="592"/>
    </row>
    <row r="38" spans="1:19" s="831" customFormat="1" ht="20.100000000000001" customHeight="1" x14ac:dyDescent="0.2">
      <c r="A38" s="827"/>
      <c r="B38" s="861" t="s">
        <v>29</v>
      </c>
      <c r="C38" s="862"/>
      <c r="D38" s="862"/>
      <c r="E38" s="862"/>
      <c r="F38" s="862"/>
      <c r="G38" s="862"/>
      <c r="H38" s="862"/>
      <c r="I38" s="862"/>
      <c r="J38" s="862"/>
      <c r="K38" s="862"/>
      <c r="L38" s="862"/>
      <c r="M38" s="862"/>
      <c r="N38" s="862"/>
      <c r="O38" s="862"/>
      <c r="P38" s="863"/>
      <c r="Q38" s="827"/>
      <c r="S38" s="832"/>
    </row>
    <row r="39" spans="1:19" s="831" customFormat="1" ht="20.100000000000001" customHeight="1" x14ac:dyDescent="0.2">
      <c r="A39" s="827"/>
      <c r="B39" s="864" t="s">
        <v>34</v>
      </c>
      <c r="C39" s="865" t="s">
        <v>30</v>
      </c>
      <c r="D39" s="865"/>
      <c r="E39" s="865"/>
      <c r="F39" s="865"/>
      <c r="G39" s="865"/>
      <c r="H39" s="865" t="s">
        <v>7</v>
      </c>
      <c r="I39" s="865"/>
      <c r="J39" s="865"/>
      <c r="K39" s="865"/>
      <c r="L39" s="865"/>
      <c r="M39" s="865" t="s">
        <v>31</v>
      </c>
      <c r="N39" s="865"/>
      <c r="O39" s="865"/>
      <c r="P39" s="866"/>
      <c r="Q39" s="827"/>
      <c r="S39" s="832"/>
    </row>
    <row r="40" spans="1:19" s="831" customFormat="1" ht="54" customHeight="1" x14ac:dyDescent="0.2">
      <c r="B40" s="763" t="s">
        <v>146</v>
      </c>
      <c r="C40" s="673" t="s">
        <v>144</v>
      </c>
      <c r="D40" s="673"/>
      <c r="E40" s="673"/>
      <c r="F40" s="673"/>
      <c r="G40" s="673"/>
      <c r="H40" s="673" t="s">
        <v>106</v>
      </c>
      <c r="I40" s="673"/>
      <c r="J40" s="673"/>
      <c r="K40" s="673"/>
      <c r="L40" s="673"/>
      <c r="M40" s="674" t="s">
        <v>239</v>
      </c>
      <c r="N40" s="674"/>
      <c r="O40" s="674"/>
      <c r="P40" s="675"/>
      <c r="S40" s="832"/>
    </row>
    <row r="41" spans="1:19" s="831" customFormat="1" ht="39" customHeight="1" x14ac:dyDescent="0.2">
      <c r="B41" s="763" t="s">
        <v>145</v>
      </c>
      <c r="C41" s="673" t="s">
        <v>144</v>
      </c>
      <c r="D41" s="673"/>
      <c r="E41" s="673"/>
      <c r="F41" s="673"/>
      <c r="G41" s="673"/>
      <c r="H41" s="673" t="s">
        <v>106</v>
      </c>
      <c r="I41" s="673"/>
      <c r="J41" s="673"/>
      <c r="K41" s="673"/>
      <c r="L41" s="673"/>
      <c r="M41" s="674" t="s">
        <v>239</v>
      </c>
      <c r="N41" s="674"/>
      <c r="O41" s="674"/>
      <c r="P41" s="675"/>
      <c r="S41" s="832"/>
    </row>
    <row r="42" spans="1:19" ht="13.5" hidden="1" customHeight="1" x14ac:dyDescent="0.2">
      <c r="A42" s="592"/>
      <c r="B42" s="676"/>
      <c r="C42" s="677"/>
      <c r="D42" s="677"/>
      <c r="E42" s="677"/>
      <c r="F42" s="677"/>
      <c r="G42" s="677"/>
      <c r="H42" s="677"/>
      <c r="I42" s="677"/>
      <c r="J42" s="677"/>
      <c r="K42" s="677"/>
      <c r="L42" s="677"/>
      <c r="M42" s="677"/>
      <c r="N42" s="677"/>
      <c r="O42" s="677"/>
      <c r="P42" s="678"/>
      <c r="Q42" s="592"/>
    </row>
    <row r="43" spans="1:19" ht="12.75" hidden="1" customHeight="1" x14ac:dyDescent="0.2">
      <c r="A43" s="592"/>
      <c r="B43" s="676"/>
      <c r="C43" s="677"/>
      <c r="D43" s="677"/>
      <c r="E43" s="677"/>
      <c r="F43" s="677"/>
      <c r="G43" s="677"/>
      <c r="H43" s="677"/>
      <c r="I43" s="677"/>
      <c r="J43" s="677"/>
      <c r="K43" s="677"/>
      <c r="L43" s="677"/>
      <c r="M43" s="677"/>
      <c r="N43" s="677"/>
      <c r="O43" s="677"/>
      <c r="P43" s="678"/>
      <c r="Q43" s="592"/>
    </row>
    <row r="44" spans="1:19" ht="11.25" customHeight="1" thickBot="1" x14ac:dyDescent="0.25">
      <c r="A44" s="592"/>
      <c r="B44" s="679"/>
      <c r="C44" s="680"/>
      <c r="D44" s="680"/>
      <c r="E44" s="680"/>
      <c r="F44" s="680"/>
      <c r="G44" s="680"/>
      <c r="H44" s="680"/>
      <c r="I44" s="680"/>
      <c r="J44" s="680"/>
      <c r="K44" s="680"/>
      <c r="L44" s="680"/>
      <c r="M44" s="680"/>
      <c r="N44" s="680"/>
      <c r="O44" s="680"/>
      <c r="P44" s="681"/>
      <c r="Q44" s="592"/>
    </row>
    <row r="45" spans="1:19" ht="3" customHeight="1" thickBot="1" x14ac:dyDescent="0.25">
      <c r="A45" s="592"/>
      <c r="B45" s="682"/>
      <c r="C45" s="682"/>
      <c r="D45" s="682"/>
      <c r="E45" s="682"/>
      <c r="F45" s="682"/>
      <c r="G45" s="682"/>
      <c r="H45" s="682"/>
      <c r="I45" s="682"/>
      <c r="J45" s="682"/>
      <c r="K45" s="682"/>
      <c r="L45" s="682"/>
      <c r="M45" s="682"/>
      <c r="N45" s="682"/>
      <c r="O45" s="682"/>
      <c r="P45" s="682"/>
      <c r="Q45" s="592"/>
    </row>
    <row r="46" spans="1:19" s="831" customFormat="1" ht="19.5" customHeight="1" thickBot="1" x14ac:dyDescent="0.25">
      <c r="A46" s="827"/>
      <c r="B46" s="845" t="s">
        <v>8</v>
      </c>
      <c r="C46" s="846"/>
      <c r="D46" s="846"/>
      <c r="E46" s="846"/>
      <c r="F46" s="846"/>
      <c r="G46" s="846"/>
      <c r="H46" s="846"/>
      <c r="I46" s="846"/>
      <c r="J46" s="846"/>
      <c r="K46" s="846"/>
      <c r="L46" s="846"/>
      <c r="M46" s="846"/>
      <c r="N46" s="846"/>
      <c r="O46" s="846"/>
      <c r="P46" s="847"/>
      <c r="Q46" s="827"/>
      <c r="S46" s="832"/>
    </row>
    <row r="47" spans="1:19" ht="3" customHeight="1" thickBot="1" x14ac:dyDescent="0.25">
      <c r="A47" s="592"/>
      <c r="B47" s="683"/>
      <c r="C47" s="667"/>
      <c r="D47" s="667"/>
      <c r="E47" s="667"/>
      <c r="F47" s="667"/>
      <c r="G47" s="667"/>
      <c r="H47" s="667"/>
      <c r="I47" s="667"/>
      <c r="J47" s="667"/>
      <c r="K47" s="667"/>
      <c r="L47" s="667"/>
      <c r="M47" s="667"/>
      <c r="N47" s="667"/>
      <c r="O47" s="667"/>
      <c r="P47" s="684"/>
      <c r="Q47" s="592"/>
    </row>
    <row r="48" spans="1:19" ht="15" customHeight="1" x14ac:dyDescent="0.2">
      <c r="A48" s="592"/>
      <c r="B48" s="867" t="s">
        <v>32</v>
      </c>
      <c r="C48" s="868" t="s">
        <v>9</v>
      </c>
      <c r="D48" s="869" t="s">
        <v>11</v>
      </c>
      <c r="E48" s="869" t="s">
        <v>12</v>
      </c>
      <c r="F48" s="869" t="s">
        <v>13</v>
      </c>
      <c r="G48" s="869" t="s">
        <v>14</v>
      </c>
      <c r="H48" s="869" t="s">
        <v>15</v>
      </c>
      <c r="I48" s="869" t="s">
        <v>16</v>
      </c>
      <c r="J48" s="869" t="s">
        <v>17</v>
      </c>
      <c r="K48" s="869" t="s">
        <v>18</v>
      </c>
      <c r="L48" s="869" t="s">
        <v>19</v>
      </c>
      <c r="M48" s="869" t="s">
        <v>20</v>
      </c>
      <c r="N48" s="869" t="s">
        <v>21</v>
      </c>
      <c r="O48" s="870" t="s">
        <v>22</v>
      </c>
      <c r="P48" s="871" t="s">
        <v>143</v>
      </c>
      <c r="Q48" s="592"/>
    </row>
    <row r="49" spans="1:17" ht="15" thickBot="1" x14ac:dyDescent="0.25">
      <c r="A49" s="592"/>
      <c r="B49" s="872"/>
      <c r="C49" s="873" t="s">
        <v>10</v>
      </c>
      <c r="D49" s="874"/>
      <c r="E49" s="874"/>
      <c r="F49" s="874"/>
      <c r="G49" s="874"/>
      <c r="H49" s="874"/>
      <c r="I49" s="875" t="str">
        <f>'5_RegSocReestructuracion'!D10</f>
        <v xml:space="preserve"> </v>
      </c>
      <c r="J49" s="874"/>
      <c r="K49" s="874"/>
      <c r="L49" s="874"/>
      <c r="M49" s="874"/>
      <c r="N49" s="874"/>
      <c r="O49" s="875" t="str">
        <f>'5_RegSocReestructuracion'!F10</f>
        <v xml:space="preserve"> </v>
      </c>
      <c r="P49" s="875" t="str">
        <f>'5_RegSocReestructuracion'!H10</f>
        <v xml:space="preserve"> </v>
      </c>
      <c r="Q49" s="592"/>
    </row>
    <row r="50" spans="1:17" ht="3" customHeight="1" thickBot="1" x14ac:dyDescent="0.25">
      <c r="A50" s="592"/>
      <c r="B50" s="692">
        <v>0.9</v>
      </c>
      <c r="C50" s="693"/>
      <c r="D50" s="693"/>
      <c r="E50" s="693"/>
      <c r="F50" s="693"/>
      <c r="G50" s="693"/>
      <c r="H50" s="693"/>
      <c r="I50" s="876">
        <v>0.8</v>
      </c>
      <c r="J50" s="693"/>
      <c r="K50" s="693"/>
      <c r="L50" s="693"/>
      <c r="M50" s="693"/>
      <c r="N50" s="693"/>
      <c r="O50" s="876">
        <v>0.8</v>
      </c>
      <c r="P50" s="877">
        <v>0.8</v>
      </c>
      <c r="Q50" s="592"/>
    </row>
    <row r="51" spans="1:17" ht="22.5" customHeight="1" thickBot="1" x14ac:dyDescent="0.25">
      <c r="A51" s="592"/>
      <c r="B51" s="731" t="s">
        <v>33</v>
      </c>
      <c r="C51" s="732"/>
      <c r="D51" s="732"/>
      <c r="E51" s="732"/>
      <c r="F51" s="732"/>
      <c r="G51" s="732"/>
      <c r="H51" s="732"/>
      <c r="I51" s="732"/>
      <c r="J51" s="732"/>
      <c r="K51" s="732"/>
      <c r="L51" s="732"/>
      <c r="M51" s="732"/>
      <c r="N51" s="732"/>
      <c r="O51" s="732"/>
      <c r="P51" s="733"/>
      <c r="Q51" s="592"/>
    </row>
    <row r="52" spans="1:17" x14ac:dyDescent="0.2">
      <c r="A52" s="592"/>
      <c r="B52" s="695"/>
      <c r="C52" s="696"/>
      <c r="D52" s="696"/>
      <c r="E52" s="696"/>
      <c r="F52" s="696"/>
      <c r="G52" s="696"/>
      <c r="H52" s="696"/>
      <c r="I52" s="696"/>
      <c r="J52" s="696"/>
      <c r="K52" s="696"/>
      <c r="L52" s="696"/>
      <c r="M52" s="696"/>
      <c r="N52" s="696"/>
      <c r="O52" s="696"/>
      <c r="P52" s="697"/>
      <c r="Q52" s="592"/>
    </row>
    <row r="53" spans="1:17" x14ac:dyDescent="0.2">
      <c r="A53" s="592"/>
      <c r="B53" s="698"/>
      <c r="C53" s="699"/>
      <c r="D53" s="699"/>
      <c r="E53" s="699"/>
      <c r="F53" s="699"/>
      <c r="G53" s="699"/>
      <c r="H53" s="699"/>
      <c r="I53" s="699"/>
      <c r="J53" s="699"/>
      <c r="K53" s="699"/>
      <c r="L53" s="699"/>
      <c r="M53" s="699"/>
      <c r="N53" s="699"/>
      <c r="O53" s="699"/>
      <c r="P53" s="700"/>
      <c r="Q53" s="592"/>
    </row>
    <row r="54" spans="1:17" x14ac:dyDescent="0.2">
      <c r="A54" s="592"/>
      <c r="B54" s="698"/>
      <c r="C54" s="699"/>
      <c r="D54" s="699"/>
      <c r="E54" s="699"/>
      <c r="F54" s="699"/>
      <c r="G54" s="699"/>
      <c r="H54" s="699"/>
      <c r="I54" s="699"/>
      <c r="J54" s="699"/>
      <c r="K54" s="699"/>
      <c r="L54" s="699"/>
      <c r="M54" s="699"/>
      <c r="N54" s="699"/>
      <c r="O54" s="699"/>
      <c r="P54" s="700"/>
      <c r="Q54" s="592"/>
    </row>
    <row r="55" spans="1:17" x14ac:dyDescent="0.2">
      <c r="A55" s="592"/>
      <c r="B55" s="698"/>
      <c r="C55" s="699"/>
      <c r="D55" s="699"/>
      <c r="E55" s="699"/>
      <c r="F55" s="699"/>
      <c r="G55" s="699"/>
      <c r="H55" s="699"/>
      <c r="I55" s="699"/>
      <c r="J55" s="699"/>
      <c r="K55" s="699"/>
      <c r="L55" s="699"/>
      <c r="M55" s="699"/>
      <c r="N55" s="699"/>
      <c r="O55" s="699"/>
      <c r="P55" s="700"/>
      <c r="Q55" s="592"/>
    </row>
    <row r="56" spans="1:17" x14ac:dyDescent="0.2">
      <c r="A56" s="592"/>
      <c r="B56" s="698"/>
      <c r="C56" s="699"/>
      <c r="D56" s="699"/>
      <c r="E56" s="699"/>
      <c r="F56" s="699"/>
      <c r="G56" s="699"/>
      <c r="H56" s="699"/>
      <c r="I56" s="699"/>
      <c r="J56" s="699"/>
      <c r="K56" s="699"/>
      <c r="L56" s="699"/>
      <c r="M56" s="699"/>
      <c r="N56" s="699"/>
      <c r="O56" s="699"/>
      <c r="P56" s="700"/>
      <c r="Q56" s="592"/>
    </row>
    <row r="57" spans="1:17" x14ac:dyDescent="0.2">
      <c r="A57" s="592"/>
      <c r="B57" s="698"/>
      <c r="C57" s="699"/>
      <c r="D57" s="699"/>
      <c r="E57" s="699"/>
      <c r="F57" s="699"/>
      <c r="G57" s="699"/>
      <c r="H57" s="699"/>
      <c r="I57" s="699"/>
      <c r="J57" s="699"/>
      <c r="K57" s="699"/>
      <c r="L57" s="699"/>
      <c r="M57" s="699"/>
      <c r="N57" s="699"/>
      <c r="O57" s="699"/>
      <c r="P57" s="700"/>
      <c r="Q57" s="592"/>
    </row>
    <row r="58" spans="1:17" x14ac:dyDescent="0.2">
      <c r="A58" s="592"/>
      <c r="B58" s="698"/>
      <c r="C58" s="699"/>
      <c r="D58" s="699"/>
      <c r="E58" s="699"/>
      <c r="F58" s="699"/>
      <c r="G58" s="699"/>
      <c r="H58" s="699"/>
      <c r="I58" s="699"/>
      <c r="J58" s="699"/>
      <c r="K58" s="699"/>
      <c r="L58" s="699"/>
      <c r="M58" s="699"/>
      <c r="N58" s="699"/>
      <c r="O58" s="699"/>
      <c r="P58" s="700"/>
      <c r="Q58" s="592"/>
    </row>
    <row r="59" spans="1:17" x14ac:dyDescent="0.2">
      <c r="A59" s="592"/>
      <c r="B59" s="698"/>
      <c r="C59" s="699"/>
      <c r="D59" s="699"/>
      <c r="E59" s="699"/>
      <c r="F59" s="699"/>
      <c r="G59" s="699"/>
      <c r="H59" s="699"/>
      <c r="I59" s="699"/>
      <c r="J59" s="699"/>
      <c r="K59" s="699"/>
      <c r="L59" s="699"/>
      <c r="M59" s="699"/>
      <c r="N59" s="699"/>
      <c r="O59" s="699"/>
      <c r="P59" s="700"/>
      <c r="Q59" s="592"/>
    </row>
    <row r="60" spans="1:17" x14ac:dyDescent="0.2">
      <c r="A60" s="592"/>
      <c r="B60" s="698"/>
      <c r="C60" s="699"/>
      <c r="D60" s="699"/>
      <c r="E60" s="699"/>
      <c r="F60" s="699"/>
      <c r="G60" s="699"/>
      <c r="H60" s="699"/>
      <c r="I60" s="699"/>
      <c r="J60" s="699"/>
      <c r="K60" s="699"/>
      <c r="L60" s="699"/>
      <c r="M60" s="699"/>
      <c r="N60" s="699"/>
      <c r="O60" s="699"/>
      <c r="P60" s="700"/>
      <c r="Q60" s="592"/>
    </row>
    <row r="61" spans="1:17" x14ac:dyDescent="0.2">
      <c r="A61" s="592"/>
      <c r="B61" s="698"/>
      <c r="C61" s="699"/>
      <c r="D61" s="699"/>
      <c r="E61" s="699"/>
      <c r="F61" s="699"/>
      <c r="G61" s="699"/>
      <c r="H61" s="699"/>
      <c r="I61" s="699"/>
      <c r="J61" s="699"/>
      <c r="K61" s="699"/>
      <c r="L61" s="699"/>
      <c r="M61" s="699"/>
      <c r="N61" s="699"/>
      <c r="O61" s="699"/>
      <c r="P61" s="700"/>
      <c r="Q61" s="592"/>
    </row>
    <row r="62" spans="1:17" x14ac:dyDescent="0.2">
      <c r="A62" s="592"/>
      <c r="B62" s="698"/>
      <c r="C62" s="699"/>
      <c r="D62" s="699"/>
      <c r="E62" s="699"/>
      <c r="F62" s="699"/>
      <c r="G62" s="699"/>
      <c r="H62" s="699"/>
      <c r="I62" s="699"/>
      <c r="J62" s="699"/>
      <c r="K62" s="699"/>
      <c r="L62" s="699"/>
      <c r="M62" s="699"/>
      <c r="N62" s="699"/>
      <c r="O62" s="699"/>
      <c r="P62" s="700"/>
      <c r="Q62" s="592"/>
    </row>
    <row r="63" spans="1:17" x14ac:dyDescent="0.2">
      <c r="A63" s="592"/>
      <c r="B63" s="698"/>
      <c r="C63" s="699"/>
      <c r="D63" s="699"/>
      <c r="E63" s="699"/>
      <c r="F63" s="699"/>
      <c r="G63" s="699"/>
      <c r="H63" s="699"/>
      <c r="I63" s="699"/>
      <c r="J63" s="699"/>
      <c r="K63" s="699"/>
      <c r="L63" s="699"/>
      <c r="M63" s="699"/>
      <c r="N63" s="699"/>
      <c r="O63" s="699"/>
      <c r="P63" s="700"/>
      <c r="Q63" s="592"/>
    </row>
    <row r="64" spans="1:17" x14ac:dyDescent="0.2">
      <c r="A64" s="592"/>
      <c r="B64" s="698"/>
      <c r="C64" s="699"/>
      <c r="D64" s="699"/>
      <c r="E64" s="699"/>
      <c r="F64" s="699"/>
      <c r="G64" s="699"/>
      <c r="H64" s="699"/>
      <c r="I64" s="699"/>
      <c r="J64" s="699"/>
      <c r="K64" s="699"/>
      <c r="L64" s="699"/>
      <c r="M64" s="699"/>
      <c r="N64" s="699"/>
      <c r="O64" s="699"/>
      <c r="P64" s="700"/>
      <c r="Q64" s="592"/>
    </row>
    <row r="65" spans="1:19" x14ac:dyDescent="0.2">
      <c r="A65" s="592"/>
      <c r="B65" s="698"/>
      <c r="C65" s="699"/>
      <c r="D65" s="699"/>
      <c r="E65" s="699"/>
      <c r="F65" s="699"/>
      <c r="G65" s="699"/>
      <c r="H65" s="699"/>
      <c r="I65" s="699"/>
      <c r="J65" s="699"/>
      <c r="K65" s="699"/>
      <c r="L65" s="699"/>
      <c r="M65" s="699"/>
      <c r="N65" s="699"/>
      <c r="O65" s="699"/>
      <c r="P65" s="700"/>
      <c r="Q65" s="592"/>
    </row>
    <row r="66" spans="1:19" x14ac:dyDescent="0.2">
      <c r="A66" s="592"/>
      <c r="B66" s="698"/>
      <c r="C66" s="699"/>
      <c r="D66" s="699"/>
      <c r="E66" s="699"/>
      <c r="F66" s="699"/>
      <c r="G66" s="699"/>
      <c r="H66" s="699"/>
      <c r="I66" s="699"/>
      <c r="J66" s="699"/>
      <c r="K66" s="699"/>
      <c r="L66" s="699"/>
      <c r="M66" s="699"/>
      <c r="N66" s="699"/>
      <c r="O66" s="699"/>
      <c r="P66" s="700"/>
      <c r="Q66" s="592"/>
    </row>
    <row r="67" spans="1:19" ht="13.5" thickBot="1" x14ac:dyDescent="0.25">
      <c r="A67" s="592"/>
      <c r="B67" s="701"/>
      <c r="C67" s="702"/>
      <c r="D67" s="702"/>
      <c r="E67" s="702"/>
      <c r="F67" s="702"/>
      <c r="G67" s="702"/>
      <c r="H67" s="702"/>
      <c r="I67" s="702"/>
      <c r="J67" s="702"/>
      <c r="K67" s="702"/>
      <c r="L67" s="702"/>
      <c r="M67" s="702"/>
      <c r="N67" s="702"/>
      <c r="O67" s="702"/>
      <c r="P67" s="703"/>
      <c r="Q67" s="592"/>
    </row>
    <row r="68" spans="1:19" s="482" customFormat="1" ht="3" customHeight="1" thickBot="1" x14ac:dyDescent="0.25">
      <c r="A68" s="704"/>
      <c r="B68" s="704"/>
      <c r="C68" s="704"/>
      <c r="D68" s="704"/>
      <c r="E68" s="704"/>
      <c r="F68" s="704"/>
      <c r="G68" s="704"/>
      <c r="H68" s="704"/>
      <c r="I68" s="704"/>
      <c r="J68" s="704"/>
      <c r="K68" s="704"/>
      <c r="L68" s="704"/>
      <c r="M68" s="704"/>
      <c r="N68" s="704"/>
      <c r="O68" s="704"/>
      <c r="P68" s="704"/>
      <c r="Q68" s="704"/>
      <c r="S68" s="705"/>
    </row>
    <row r="69" spans="1:19" x14ac:dyDescent="0.2">
      <c r="A69" s="592"/>
      <c r="B69" s="727" t="s">
        <v>5</v>
      </c>
      <c r="C69" s="878" t="s">
        <v>114</v>
      </c>
      <c r="D69" s="879"/>
      <c r="E69" s="879"/>
      <c r="F69" s="879"/>
      <c r="G69" s="879"/>
      <c r="H69" s="879"/>
      <c r="I69" s="879"/>
      <c r="J69" s="879"/>
      <c r="K69" s="879"/>
      <c r="L69" s="879"/>
      <c r="M69" s="879"/>
      <c r="N69" s="879"/>
      <c r="O69" s="879"/>
      <c r="P69" s="880"/>
      <c r="Q69" s="592"/>
      <c r="S69" s="583"/>
    </row>
    <row r="70" spans="1:19" ht="82.5" customHeight="1" x14ac:dyDescent="0.2">
      <c r="A70" s="592"/>
      <c r="B70" s="728"/>
      <c r="C70" s="881" t="s">
        <v>241</v>
      </c>
      <c r="D70" s="882"/>
      <c r="E70" s="882"/>
      <c r="F70" s="882"/>
      <c r="G70" s="882"/>
      <c r="H70" s="882"/>
      <c r="I70" s="882"/>
      <c r="J70" s="882"/>
      <c r="K70" s="882"/>
      <c r="L70" s="882"/>
      <c r="M70" s="882"/>
      <c r="N70" s="882"/>
      <c r="O70" s="882"/>
      <c r="P70" s="883"/>
      <c r="Q70" s="592"/>
      <c r="S70" s="583"/>
    </row>
    <row r="71" spans="1:19" x14ac:dyDescent="0.2">
      <c r="A71" s="592"/>
      <c r="B71" s="728"/>
      <c r="C71" s="884" t="s">
        <v>113</v>
      </c>
      <c r="D71" s="885"/>
      <c r="E71" s="885"/>
      <c r="F71" s="885"/>
      <c r="G71" s="885"/>
      <c r="H71" s="885"/>
      <c r="I71" s="885"/>
      <c r="J71" s="885"/>
      <c r="K71" s="885"/>
      <c r="L71" s="885"/>
      <c r="M71" s="885"/>
      <c r="N71" s="885"/>
      <c r="O71" s="885"/>
      <c r="P71" s="886"/>
      <c r="Q71" s="592"/>
      <c r="S71" s="583"/>
    </row>
    <row r="72" spans="1:19" ht="78" customHeight="1" thickBot="1" x14ac:dyDescent="0.25">
      <c r="A72" s="592"/>
      <c r="B72" s="729"/>
      <c r="C72" s="887" t="s">
        <v>243</v>
      </c>
      <c r="D72" s="888"/>
      <c r="E72" s="888"/>
      <c r="F72" s="888"/>
      <c r="G72" s="888"/>
      <c r="H72" s="888"/>
      <c r="I72" s="888"/>
      <c r="J72" s="888"/>
      <c r="K72" s="888"/>
      <c r="L72" s="888"/>
      <c r="M72" s="888"/>
      <c r="N72" s="888"/>
      <c r="O72" s="888"/>
      <c r="P72" s="889"/>
      <c r="Q72" s="592"/>
      <c r="S72" s="583"/>
    </row>
    <row r="73" spans="1:19" ht="41.25" customHeight="1" thickBot="1" x14ac:dyDescent="0.25">
      <c r="A73" s="592"/>
      <c r="B73" s="730" t="s">
        <v>62</v>
      </c>
      <c r="C73" s="859" t="s">
        <v>162</v>
      </c>
      <c r="D73" s="829"/>
      <c r="E73" s="829"/>
      <c r="F73" s="829"/>
      <c r="G73" s="829"/>
      <c r="H73" s="829"/>
      <c r="I73" s="829"/>
      <c r="J73" s="829"/>
      <c r="K73" s="829"/>
      <c r="L73" s="829"/>
      <c r="M73" s="829"/>
      <c r="N73" s="829"/>
      <c r="O73" s="829"/>
      <c r="P73" s="830"/>
      <c r="Q73" s="592"/>
    </row>
    <row r="74" spans="1:19" ht="27.75" customHeight="1" thickBot="1" x14ac:dyDescent="0.25">
      <c r="A74" s="592"/>
      <c r="B74" s="730" t="s">
        <v>75</v>
      </c>
      <c r="C74" s="890" t="s">
        <v>76</v>
      </c>
      <c r="D74" s="890"/>
      <c r="E74" s="890"/>
      <c r="F74" s="890"/>
      <c r="G74" s="890"/>
      <c r="H74" s="890"/>
      <c r="I74" s="890"/>
      <c r="J74" s="890"/>
      <c r="K74" s="890"/>
      <c r="L74" s="890"/>
      <c r="M74" s="890"/>
      <c r="N74" s="890"/>
      <c r="O74" s="890"/>
      <c r="P74" s="891"/>
      <c r="Q74" s="592"/>
    </row>
    <row r="77" spans="1:19" x14ac:dyDescent="0.2">
      <c r="C77" s="720"/>
    </row>
    <row r="78" spans="1:19" ht="24" hidden="1" customHeight="1" x14ac:dyDescent="0.2">
      <c r="C78" s="583">
        <v>2018</v>
      </c>
    </row>
    <row r="79" spans="1:19" ht="23.45" hidden="1" customHeight="1" x14ac:dyDescent="0.2">
      <c r="C79" s="583">
        <v>2021</v>
      </c>
    </row>
    <row r="80" spans="1:19" ht="18.600000000000001" hidden="1" customHeight="1" x14ac:dyDescent="0.2">
      <c r="C80" s="583">
        <v>2022</v>
      </c>
    </row>
    <row r="81" ht="28.15" customHeight="1" x14ac:dyDescent="0.2"/>
    <row r="85" s="584" customFormat="1" x14ac:dyDescent="0.2"/>
    <row r="86" s="584" customFormat="1" x14ac:dyDescent="0.2"/>
    <row r="87" s="584" customFormat="1" x14ac:dyDescent="0.2"/>
    <row r="88" s="584" customFormat="1" x14ac:dyDescent="0.2"/>
    <row r="89" s="584" customFormat="1" x14ac:dyDescent="0.2"/>
    <row r="90" s="584" customFormat="1" x14ac:dyDescent="0.2"/>
    <row r="91" s="584" customFormat="1" x14ac:dyDescent="0.2"/>
    <row r="92" s="584" customFormat="1" x14ac:dyDescent="0.2"/>
    <row r="93" s="584" customFormat="1" x14ac:dyDescent="0.2"/>
    <row r="94" s="584" customFormat="1" x14ac:dyDescent="0.2"/>
    <row r="95" s="584" customFormat="1" x14ac:dyDescent="0.2"/>
    <row r="96" s="584" customFormat="1" x14ac:dyDescent="0.2"/>
    <row r="97" spans="2:17" s="584" customFormat="1" x14ac:dyDescent="0.2"/>
    <row r="98" spans="2:17" s="584" customFormat="1" x14ac:dyDescent="0.2"/>
    <row r="99" spans="2:17" s="584" customFormat="1" x14ac:dyDescent="0.2">
      <c r="B99" s="584" t="s">
        <v>39</v>
      </c>
      <c r="C99" s="584" t="s">
        <v>38</v>
      </c>
      <c r="D99" s="584" t="s">
        <v>40</v>
      </c>
      <c r="Q99" s="721" t="s">
        <v>68</v>
      </c>
    </row>
    <row r="100" spans="2:17" s="584" customFormat="1" x14ac:dyDescent="0.2">
      <c r="B100" s="721" t="s">
        <v>41</v>
      </c>
      <c r="C100" s="721" t="s">
        <v>43</v>
      </c>
      <c r="D100" s="722" t="s">
        <v>86</v>
      </c>
      <c r="M100" s="721" t="s">
        <v>65</v>
      </c>
      <c r="Q100" s="721" t="s">
        <v>69</v>
      </c>
    </row>
    <row r="101" spans="2:17" s="584" customFormat="1" x14ac:dyDescent="0.2">
      <c r="B101" s="721" t="s">
        <v>77</v>
      </c>
      <c r="C101" s="721" t="s">
        <v>44</v>
      </c>
      <c r="D101" s="722" t="s">
        <v>87</v>
      </c>
      <c r="M101" s="721" t="s">
        <v>67</v>
      </c>
      <c r="Q101" s="721" t="s">
        <v>71</v>
      </c>
    </row>
    <row r="102" spans="2:17" s="584" customFormat="1" x14ac:dyDescent="0.2">
      <c r="B102" s="721" t="s">
        <v>42</v>
      </c>
      <c r="C102" s="721" t="s">
        <v>45</v>
      </c>
      <c r="D102" s="722" t="s">
        <v>88</v>
      </c>
      <c r="M102" s="721" t="s">
        <v>76</v>
      </c>
      <c r="Q102" s="721" t="s">
        <v>70</v>
      </c>
    </row>
    <row r="103" spans="2:17" s="584" customFormat="1" x14ac:dyDescent="0.2">
      <c r="C103" s="721" t="s">
        <v>46</v>
      </c>
      <c r="D103" s="722" t="s">
        <v>89</v>
      </c>
      <c r="M103" s="721"/>
      <c r="Q103" s="721" t="s">
        <v>72</v>
      </c>
    </row>
    <row r="104" spans="2:17" s="584" customFormat="1" x14ac:dyDescent="0.2">
      <c r="C104" s="721" t="s">
        <v>47</v>
      </c>
      <c r="D104" s="722" t="s">
        <v>90</v>
      </c>
      <c r="N104" s="584" t="s">
        <v>66</v>
      </c>
      <c r="Q104" s="721" t="s">
        <v>73</v>
      </c>
    </row>
    <row r="105" spans="2:17" s="584" customFormat="1" x14ac:dyDescent="0.2">
      <c r="C105" s="721" t="s">
        <v>48</v>
      </c>
      <c r="D105" s="722" t="s">
        <v>91</v>
      </c>
    </row>
    <row r="106" spans="2:17" s="584" customFormat="1" x14ac:dyDescent="0.2">
      <c r="C106" s="721" t="s">
        <v>49</v>
      </c>
      <c r="D106" s="722" t="s">
        <v>57</v>
      </c>
    </row>
    <row r="107" spans="2:17" s="584" customFormat="1" x14ac:dyDescent="0.2">
      <c r="D107" s="722" t="s">
        <v>56</v>
      </c>
    </row>
    <row r="108" spans="2:17" s="584" customFormat="1" x14ac:dyDescent="0.2">
      <c r="D108" s="722" t="s">
        <v>51</v>
      </c>
    </row>
    <row r="109" spans="2:17" s="584" customFormat="1" x14ac:dyDescent="0.2">
      <c r="D109" s="722" t="s">
        <v>50</v>
      </c>
      <c r="Q109" s="721">
        <v>2015</v>
      </c>
    </row>
    <row r="110" spans="2:17" s="584" customFormat="1" ht="12.75" customHeight="1" x14ac:dyDescent="0.2">
      <c r="D110" s="722" t="s">
        <v>53</v>
      </c>
      <c r="Q110" s="721">
        <v>2016</v>
      </c>
    </row>
    <row r="111" spans="2:17" s="584" customFormat="1" x14ac:dyDescent="0.2">
      <c r="D111" s="722" t="s">
        <v>52</v>
      </c>
      <c r="Q111" s="721">
        <v>2017</v>
      </c>
    </row>
    <row r="112" spans="2:17" s="584" customFormat="1" x14ac:dyDescent="0.2">
      <c r="D112" s="722" t="s">
        <v>54</v>
      </c>
      <c r="Q112" s="721">
        <v>2018</v>
      </c>
    </row>
    <row r="113" spans="2:4" s="584" customFormat="1" x14ac:dyDescent="0.2">
      <c r="D113" s="722" t="s">
        <v>92</v>
      </c>
    </row>
    <row r="114" spans="2:4" s="584" customFormat="1" x14ac:dyDescent="0.2">
      <c r="D114" s="722" t="s">
        <v>79</v>
      </c>
    </row>
    <row r="115" spans="2:4" s="584" customFormat="1" x14ac:dyDescent="0.2">
      <c r="B115" s="723"/>
      <c r="D115" s="722" t="s">
        <v>80</v>
      </c>
    </row>
    <row r="116" spans="2:4" s="584" customFormat="1" x14ac:dyDescent="0.2">
      <c r="B116" s="723"/>
      <c r="D116" s="722" t="s">
        <v>78</v>
      </c>
    </row>
    <row r="117" spans="2:4" s="584" customFormat="1" x14ac:dyDescent="0.2">
      <c r="B117" s="723"/>
      <c r="D117" s="722" t="s">
        <v>93</v>
      </c>
    </row>
    <row r="118" spans="2:4" s="584" customFormat="1" x14ac:dyDescent="0.2">
      <c r="B118" s="723"/>
      <c r="D118" s="722" t="s">
        <v>94</v>
      </c>
    </row>
    <row r="119" spans="2:4" s="584" customFormat="1" x14ac:dyDescent="0.2">
      <c r="B119" s="723"/>
      <c r="D119" s="722" t="s">
        <v>95</v>
      </c>
    </row>
    <row r="120" spans="2:4" s="584" customFormat="1" x14ac:dyDescent="0.2">
      <c r="B120" s="723"/>
      <c r="D120" s="722" t="s">
        <v>96</v>
      </c>
    </row>
    <row r="121" spans="2:4" s="584" customFormat="1" x14ac:dyDescent="0.2">
      <c r="B121" s="723"/>
      <c r="D121" s="722" t="s">
        <v>97</v>
      </c>
    </row>
    <row r="122" spans="2:4" s="584" customFormat="1" x14ac:dyDescent="0.2">
      <c r="B122" s="724"/>
      <c r="D122" s="722" t="s">
        <v>98</v>
      </c>
    </row>
    <row r="123" spans="2:4" s="584" customFormat="1" x14ac:dyDescent="0.2">
      <c r="B123" s="724"/>
      <c r="D123" s="722" t="s">
        <v>99</v>
      </c>
    </row>
    <row r="124" spans="2:4" s="584" customFormat="1" x14ac:dyDescent="0.2">
      <c r="D124" s="722" t="s">
        <v>100</v>
      </c>
    </row>
    <row r="125" spans="2:4" s="584" customFormat="1" x14ac:dyDescent="0.2">
      <c r="B125" s="724"/>
      <c r="D125" s="722" t="s">
        <v>55</v>
      </c>
    </row>
    <row r="126" spans="2:4" s="584" customFormat="1" x14ac:dyDescent="0.2">
      <c r="B126" s="724"/>
    </row>
    <row r="127" spans="2:4" s="584" customFormat="1" x14ac:dyDescent="0.2">
      <c r="B127" s="724"/>
    </row>
    <row r="128" spans="2:4" s="584" customFormat="1" x14ac:dyDescent="0.2">
      <c r="B128" s="724"/>
    </row>
    <row r="129" spans="2:2" s="584" customFormat="1" x14ac:dyDescent="0.2">
      <c r="B129" s="725" t="s">
        <v>220</v>
      </c>
    </row>
    <row r="130" spans="2:2" s="584" customFormat="1" x14ac:dyDescent="0.2">
      <c r="B130" s="725" t="s">
        <v>221</v>
      </c>
    </row>
    <row r="131" spans="2:2" s="584" customFormat="1" x14ac:dyDescent="0.2">
      <c r="B131" s="725" t="s">
        <v>222</v>
      </c>
    </row>
    <row r="132" spans="2:2" s="584" customFormat="1" x14ac:dyDescent="0.2">
      <c r="B132" s="725" t="s">
        <v>223</v>
      </c>
    </row>
    <row r="133" spans="2:2" s="584" customFormat="1" x14ac:dyDescent="0.2">
      <c r="B133" s="725" t="s">
        <v>224</v>
      </c>
    </row>
    <row r="134" spans="2:2" s="592" customFormat="1" x14ac:dyDescent="0.2">
      <c r="B134" s="725" t="s">
        <v>225</v>
      </c>
    </row>
    <row r="135" spans="2:2" s="592" customFormat="1" x14ac:dyDescent="0.2">
      <c r="B135" s="725" t="s">
        <v>226</v>
      </c>
    </row>
    <row r="136" spans="2:2" s="592" customFormat="1" x14ac:dyDescent="0.2">
      <c r="B136" s="726"/>
    </row>
    <row r="137" spans="2:2" s="592" customFormat="1" x14ac:dyDescent="0.2">
      <c r="B137" s="726"/>
    </row>
    <row r="138" spans="2:2" s="592" customFormat="1" x14ac:dyDescent="0.2">
      <c r="B138" s="726"/>
    </row>
    <row r="139" spans="2:2" s="592" customFormat="1" x14ac:dyDescent="0.2">
      <c r="B139" s="726"/>
    </row>
    <row r="140" spans="2:2" s="592" customFormat="1" x14ac:dyDescent="0.2">
      <c r="B140" s="726"/>
    </row>
    <row r="141" spans="2:2" s="592" customFormat="1" x14ac:dyDescent="0.2">
      <c r="B141" s="726"/>
    </row>
    <row r="142" spans="2:2" s="592" customFormat="1" x14ac:dyDescent="0.2">
      <c r="B142" s="726"/>
    </row>
    <row r="143" spans="2:2" s="592" customFormat="1" x14ac:dyDescent="0.2">
      <c r="B143" s="726"/>
    </row>
    <row r="144" spans="2:2" s="592" customFormat="1" x14ac:dyDescent="0.2">
      <c r="B144" s="726"/>
    </row>
    <row r="145" spans="2:2" x14ac:dyDescent="0.2">
      <c r="B145" s="726"/>
    </row>
    <row r="146" spans="2:2" x14ac:dyDescent="0.2">
      <c r="B146" s="726"/>
    </row>
    <row r="147" spans="2:2" x14ac:dyDescent="0.2">
      <c r="B147" s="726"/>
    </row>
    <row r="148" spans="2:2" x14ac:dyDescent="0.2">
      <c r="B148" s="726"/>
    </row>
    <row r="149" spans="2:2" x14ac:dyDescent="0.2">
      <c r="B149" s="726"/>
    </row>
    <row r="150" spans="2:2" x14ac:dyDescent="0.2">
      <c r="B150" s="726"/>
    </row>
    <row r="151" spans="2:2" x14ac:dyDescent="0.2">
      <c r="B151" s="726"/>
    </row>
    <row r="152" spans="2:2" x14ac:dyDescent="0.2">
      <c r="B152" s="726"/>
    </row>
    <row r="153" spans="2:2" x14ac:dyDescent="0.2">
      <c r="B153" s="726"/>
    </row>
    <row r="154" spans="2:2" x14ac:dyDescent="0.2">
      <c r="B154" s="726"/>
    </row>
    <row r="155" spans="2:2" x14ac:dyDescent="0.2">
      <c r="B155" s="726"/>
    </row>
    <row r="156" spans="2:2" x14ac:dyDescent="0.2">
      <c r="B156" s="726"/>
    </row>
    <row r="157" spans="2:2" x14ac:dyDescent="0.2">
      <c r="B157" s="726"/>
    </row>
    <row r="158" spans="2:2" x14ac:dyDescent="0.2">
      <c r="B158" s="726"/>
    </row>
    <row r="159" spans="2:2" x14ac:dyDescent="0.2">
      <c r="B159" s="726"/>
    </row>
    <row r="160" spans="2:2" x14ac:dyDescent="0.2">
      <c r="B160" s="726"/>
    </row>
    <row r="161" spans="2:2" x14ac:dyDescent="0.2">
      <c r="B161" s="726"/>
    </row>
    <row r="162" spans="2:2" x14ac:dyDescent="0.2">
      <c r="B162" s="726"/>
    </row>
    <row r="163" spans="2:2" x14ac:dyDescent="0.2">
      <c r="B163" s="726"/>
    </row>
    <row r="164" spans="2:2" x14ac:dyDescent="0.2">
      <c r="B164" s="726"/>
    </row>
    <row r="165" spans="2:2" x14ac:dyDescent="0.2">
      <c r="B165" s="726"/>
    </row>
    <row r="166" spans="2:2" x14ac:dyDescent="0.2">
      <c r="B166" s="726"/>
    </row>
    <row r="167" spans="2:2" x14ac:dyDescent="0.2">
      <c r="B167" s="726"/>
    </row>
    <row r="168" spans="2:2" x14ac:dyDescent="0.2">
      <c r="B168" s="726"/>
    </row>
    <row r="169" spans="2:2" x14ac:dyDescent="0.2">
      <c r="B169" s="726"/>
    </row>
    <row r="170" spans="2:2" x14ac:dyDescent="0.2">
      <c r="B170" s="726"/>
    </row>
    <row r="171" spans="2:2" x14ac:dyDescent="0.2">
      <c r="B171" s="726"/>
    </row>
    <row r="172" spans="2:2" x14ac:dyDescent="0.2">
      <c r="B172" s="726"/>
    </row>
    <row r="173" spans="2:2" x14ac:dyDescent="0.2">
      <c r="B173" s="726"/>
    </row>
    <row r="174" spans="2:2" x14ac:dyDescent="0.2">
      <c r="B174" s="726"/>
    </row>
    <row r="175" spans="2:2" x14ac:dyDescent="0.2">
      <c r="B175" s="726"/>
    </row>
    <row r="176" spans="2:2" x14ac:dyDescent="0.2">
      <c r="B176" s="726"/>
    </row>
  </sheetData>
  <mergeCells count="74">
    <mergeCell ref="C24:P24"/>
    <mergeCell ref="C4:M4"/>
    <mergeCell ref="N4:P4"/>
    <mergeCell ref="C5:M5"/>
    <mergeCell ref="N5:P5"/>
    <mergeCell ref="B7:P8"/>
    <mergeCell ref="B9:P9"/>
    <mergeCell ref="B11:P11"/>
    <mergeCell ref="C12:P12"/>
    <mergeCell ref="C10:I10"/>
    <mergeCell ref="B2:B5"/>
    <mergeCell ref="C2:M2"/>
    <mergeCell ref="N2:P2"/>
    <mergeCell ref="C3:M3"/>
    <mergeCell ref="N3:P3"/>
    <mergeCell ref="B23:P23"/>
    <mergeCell ref="C22:P22"/>
    <mergeCell ref="J10:M10"/>
    <mergeCell ref="N10:P10"/>
    <mergeCell ref="B13:P13"/>
    <mergeCell ref="B15:P15"/>
    <mergeCell ref="C16:P16"/>
    <mergeCell ref="B17:P17"/>
    <mergeCell ref="C18:P18"/>
    <mergeCell ref="C14:P14"/>
    <mergeCell ref="B19:P19"/>
    <mergeCell ref="B20:P20"/>
    <mergeCell ref="B21:P21"/>
    <mergeCell ref="C34:P3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B52:P67"/>
    <mergeCell ref="A68:Q68"/>
    <mergeCell ref="C73:P73"/>
    <mergeCell ref="C74:P74"/>
    <mergeCell ref="C44:G44"/>
    <mergeCell ref="H44:L44"/>
    <mergeCell ref="M44:P44"/>
    <mergeCell ref="B46:P46"/>
    <mergeCell ref="B48:B49"/>
    <mergeCell ref="B51:P51"/>
    <mergeCell ref="B69:B72"/>
    <mergeCell ref="C69:P69"/>
    <mergeCell ref="C70:P70"/>
    <mergeCell ref="C71:P71"/>
    <mergeCell ref="C72:P72"/>
  </mergeCells>
  <conditionalFormatting sqref="I49">
    <cfRule type="cellIs" dxfId="59" priority="11" stopIfTrue="1" operator="equal">
      <formula>" "</formula>
    </cfRule>
    <cfRule type="cellIs" dxfId="58" priority="12" stopIfTrue="1" operator="equal">
      <formula>"0"</formula>
    </cfRule>
    <cfRule type="cellIs" dxfId="57" priority="13" stopIfTrue="1" operator="lessThanOrEqual">
      <formula>$S$5</formula>
    </cfRule>
    <cfRule type="cellIs" dxfId="56" priority="14" stopIfTrue="1" operator="greaterThanOrEqual">
      <formula>$S$2</formula>
    </cfRule>
    <cfRule type="cellIs" dxfId="55" priority="15" stopIfTrue="1" operator="between">
      <formula>$S$4</formula>
      <formula>$S$3</formula>
    </cfRule>
  </conditionalFormatting>
  <conditionalFormatting sqref="O49:P49">
    <cfRule type="cellIs" dxfId="54" priority="1" stopIfTrue="1" operator="equal">
      <formula>" "</formula>
    </cfRule>
    <cfRule type="cellIs" dxfId="53" priority="2" stopIfTrue="1" operator="equal">
      <formula>"0"</formula>
    </cfRule>
    <cfRule type="cellIs" dxfId="52" priority="3" stopIfTrue="1" operator="lessThanOrEqual">
      <formula>$S$5</formula>
    </cfRule>
    <cfRule type="cellIs" dxfId="51" priority="4" stopIfTrue="1" operator="greaterThanOrEqual">
      <formula>$S$2</formula>
    </cfRule>
    <cfRule type="cellIs" dxfId="50" priority="5" stopIfTrue="1" operator="between">
      <formula>$S$4</formula>
      <formula>$S$3</formula>
    </cfRule>
  </conditionalFormatting>
  <dataValidations count="6">
    <dataValidation type="list" allowBlank="1" showInputMessage="1" showErrorMessage="1" sqref="C12:P12" xr:uid="{00000000-0002-0000-0800-000000000000}">
      <formula1>$D$100:$D$117</formula1>
    </dataValidation>
    <dataValidation type="list" allowBlank="1" showInputMessage="1" showErrorMessage="1" sqref="C32:P32 C36:P36 C34:P34" xr:uid="{00000000-0002-0000-0800-000001000000}">
      <formula1>$Q$99:$Q$104</formula1>
    </dataValidation>
    <dataValidation type="list" allowBlank="1" showInputMessage="1" showErrorMessage="1" sqref="C74:P74" xr:uid="{00000000-0002-0000-0800-000002000000}">
      <formula1>$M$100:$M$102</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10:I10" xr:uid="{00000000-0002-0000-0800-000004000000}">
      <formula1>"2023,2024,2025,2026,2027"</formula1>
    </dataValidation>
    <dataValidation type="list" allowBlank="1" showInputMessage="1" showErrorMessage="1" sqref="C18:P18" xr:uid="{00000000-0002-0000-08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0E348F-9FE7-4279-A70C-72493CB47CF3}">
  <ds:schemaRefs>
    <ds:schemaRef ds:uri="http://schemas.microsoft.com/office/2006/metadata/longProperties"/>
  </ds:schemaRefs>
</ds:datastoreItem>
</file>

<file path=customXml/itemProps2.xml><?xml version="1.0" encoding="utf-8"?>
<ds:datastoreItem xmlns:ds="http://schemas.openxmlformats.org/officeDocument/2006/customXml" ds:itemID="{BBC233A5-72BE-4B3F-9DC6-C062248E9DB9}">
  <ds:schemaRefs>
    <ds:schemaRef ds:uri="http://schemas.microsoft.com/office/2006/metadata/customXsn"/>
  </ds:schemaRefs>
</ds:datastoreItem>
</file>

<file path=customXml/itemProps3.xml><?xml version="1.0" encoding="utf-8"?>
<ds:datastoreItem xmlns:ds="http://schemas.openxmlformats.org/officeDocument/2006/customXml" ds:itemID="{F6D2707C-D069-46E1-9616-3EBD24B492DC}">
  <ds:schemaRefs>
    <ds:schemaRef ds:uri="http://schemas.microsoft.com/sharepoint/v3/contenttype/forms"/>
  </ds:schemaRefs>
</ds:datastoreItem>
</file>

<file path=customXml/itemProps4.xml><?xml version="1.0" encoding="utf-8"?>
<ds:datastoreItem xmlns:ds="http://schemas.openxmlformats.org/officeDocument/2006/customXml" ds:itemID="{0CBA4032-819B-475C-A733-683242F1AE1D}">
  <ds:schemaRefs>
    <ds:schemaRef ds:uri="office.server.policy"/>
  </ds:schemaRefs>
</ds:datastoreItem>
</file>

<file path=customXml/itemProps5.xml><?xml version="1.0" encoding="utf-8"?>
<ds:datastoreItem xmlns:ds="http://schemas.openxmlformats.org/officeDocument/2006/customXml" ds:itemID="{6E987B44-AF41-42CC-B75D-30FF82FC79F0}">
  <ds:schemaRefs>
    <ds:schemaRef ds:uri="http://schemas.microsoft.com/sharepoint/v4"/>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ff8e3638-9d45-4162-afb4-6d390653d547"/>
    <ds:schemaRef ds:uri="http://schemas.microsoft.com/sharepoint/v3"/>
  </ds:schemaRefs>
</ds:datastoreItem>
</file>

<file path=customXml/itemProps6.xml><?xml version="1.0" encoding="utf-8"?>
<ds:datastoreItem xmlns:ds="http://schemas.openxmlformats.org/officeDocument/2006/customXml" ds:itemID="{3EBB87CF-DAF6-44E9-A2E1-3DA0FEA85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9</vt:i4>
      </vt:variant>
    </vt:vector>
  </HeadingPairs>
  <TitlesOfParts>
    <vt:vector size="27" baseType="lpstr">
      <vt:lpstr>1_SolicitudesTramitadas</vt:lpstr>
      <vt:lpstr>1_RegSolTramitadas</vt:lpstr>
      <vt:lpstr>2_SolicitudesEvaluadas</vt:lpstr>
      <vt:lpstr>2_RegSolEvaluadas</vt:lpstr>
      <vt:lpstr>3_SolicitudCalculoActuarial</vt:lpstr>
      <vt:lpstr>3_RegCalculoActuarial</vt:lpstr>
      <vt:lpstr>4_OtrasSolicitudes</vt:lpstr>
      <vt:lpstr>4_RegOtrasSolicitudes</vt:lpstr>
      <vt:lpstr>5_SociedadesReestructura</vt:lpstr>
      <vt:lpstr>5_RegSocReestructuracion</vt:lpstr>
      <vt:lpstr>6_SolicitudesAtendidas</vt:lpstr>
      <vt:lpstr>6_RegSolicitudesAtendidas</vt:lpstr>
      <vt:lpstr>7_DenunciasIncumplimiento</vt:lpstr>
      <vt:lpstr>7_RegDenunciasIncumplimiento</vt:lpstr>
      <vt:lpstr>8_RecursosRevocatoriaCC</vt:lpstr>
      <vt:lpstr>8_RegRecursosRevocaCC</vt:lpstr>
      <vt:lpstr>9_ImpugnacionesCC</vt:lpstr>
      <vt:lpstr>9_RegImpugnacionesCC</vt:lpstr>
      <vt:lpstr>'1_SolicitudesTramitadas'!Área_de_impresión</vt:lpstr>
      <vt:lpstr>'2_SolicitudesEvaluadas'!Área_de_impresión</vt:lpstr>
      <vt:lpstr>'3_SolicitudCalculoActuarial'!Área_de_impresión</vt:lpstr>
      <vt:lpstr>'4_OtrasSolicitudes'!Área_de_impresión</vt:lpstr>
      <vt:lpstr>'5_SociedadesReestructura'!Área_de_impresión</vt:lpstr>
      <vt:lpstr>'6_SolicitudesAtendidas'!Área_de_impresión</vt:lpstr>
      <vt:lpstr>'7_DenunciasIncumplimiento'!Área_de_impresión</vt:lpstr>
      <vt:lpstr>'8_RecursosRevocatoriaCC'!Área_de_impresión</vt:lpstr>
      <vt:lpstr>'9_ImpugnacionesCC'!Área_de_impresión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Actuaciones y Autorizaciones Administrativas</dc:title>
  <dc:creator>hoslanders</dc:creator>
  <cp:lastModifiedBy>Bibiana Coy Paez</cp:lastModifiedBy>
  <cp:lastPrinted>2017-09-08T20:52:53Z</cp:lastPrinted>
  <dcterms:created xsi:type="dcterms:W3CDTF">2012-02-20T19:54:14Z</dcterms:created>
  <dcterms:modified xsi:type="dcterms:W3CDTF">2026-01-31T02:55:14Z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NV5X2DCNMZXR-1675502055-122</vt:lpwstr>
  </property>
  <property fmtid="{D5CDD505-2E9C-101B-9397-08002B2CF9AE}" pid="5" name="_dlc_DocIdItemGuid">
    <vt:lpwstr>bcadd05f-4182-465a-bf38-731933d70c35</vt:lpwstr>
  </property>
  <property fmtid="{D5CDD505-2E9C-101B-9397-08002B2CF9AE}" pid="6" name="_dlc_DocIdUrl">
    <vt:lpwstr>https://www.supersociedades.gov.co/nuestra_entidad/Planeacion/_layouts/15/DocIdRedir.aspx?ID=NV5X2DCNMZXR-1675502055-122, NV5X2DCNMZXR-1675502055-122</vt:lpwstr>
  </property>
  <property fmtid="{D5CDD505-2E9C-101B-9397-08002B2CF9AE}" pid="7" name="Fecha_Actualizacion">
    <vt:lpwstr>2021-01-31T00:00:00Z</vt:lpwstr>
  </property>
  <property fmtid="{D5CDD505-2E9C-101B-9397-08002B2CF9AE}" pid="8" name="Ano Documento">
    <vt:lpwstr>2021</vt:lpwstr>
  </property>
  <property fmtid="{D5CDD505-2E9C-101B-9397-08002B2CF9AE}" pid="9" name="Descripción Documento">
    <vt:lpwstr/>
  </property>
  <property fmtid="{D5CDD505-2E9C-101B-9397-08002B2CF9AE}" pid="10" name="Fecha">
    <vt:lpwstr>2021-01-31T00:00:00Z</vt:lpwstr>
  </property>
  <property fmtid="{D5CDD505-2E9C-101B-9397-08002B2CF9AE}" pid="11" name="Grupos_de_Proceso">
    <vt:lpwstr>Procesos Misionales</vt:lpwstr>
  </property>
  <property fmtid="{D5CDD505-2E9C-101B-9397-08002B2CF9AE}" pid="12" name="_Version">
    <vt:lpwstr>1</vt:lpwstr>
  </property>
  <property fmtid="{D5CDD505-2E9C-101B-9397-08002B2CF9AE}" pid="13" name="Procesos_SGI">
    <vt:lpwstr>Procesos Misionales - Actuaciones y autorizaciones Administrativas</vt:lpwstr>
  </property>
  <property fmtid="{D5CDD505-2E9C-101B-9397-08002B2CF9AE}" pid="14" name="Dependencia_Nivel_Superior">
    <vt:lpwstr>Delegatura Inspección, Vigilancia y Control</vt:lpwstr>
  </property>
  <property fmtid="{D5CDD505-2E9C-101B-9397-08002B2CF9AE}" pid="15" name="Tipo Documental">
    <vt:lpwstr>Indicadores</vt:lpwstr>
  </property>
  <property fmtid="{D5CDD505-2E9C-101B-9397-08002B2CF9AE}" pid="16" name="SeoMetaDescription">
    <vt:lpwstr/>
  </property>
  <property fmtid="{D5CDD505-2E9C-101B-9397-08002B2CF9AE}" pid="17" name="_activity">
    <vt:lpwstr/>
  </property>
</Properties>
</file>